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D64E1E9C-A512-44A2-8D4F-1A5A9E056F0A}" xr6:coauthVersionLast="47" xr6:coauthVersionMax="47" xr10:uidLastSave="{00000000-0000-0000-0000-000000000000}"/>
  <bookViews>
    <workbookView xWindow="-108" yWindow="-108" windowWidth="23256" windowHeight="12576" firstSheet="5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Log'!$A$1:$G$1219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B7" i="8"/>
  <c r="B11" i="8"/>
  <c r="J34" i="5"/>
  <c r="E34" i="5"/>
  <c r="O16" i="5"/>
  <c r="J16" i="5"/>
  <c r="E16" i="5"/>
  <c r="B9" i="8"/>
  <c r="B12" i="8"/>
  <c r="B8" i="8"/>
  <c r="B10" i="8"/>
  <c r="B18" i="8"/>
  <c r="B14" i="8"/>
  <c r="B15" i="8"/>
  <c r="B13" i="8"/>
  <c r="B16" i="8"/>
  <c r="B17" i="8"/>
  <c r="B19" i="8"/>
  <c r="B20" i="8"/>
  <c r="B21" i="8"/>
  <c r="B22" i="8"/>
  <c r="B30" i="8"/>
  <c r="B29" i="8"/>
  <c r="B28" i="8"/>
  <c r="B27" i="8"/>
  <c r="B26" i="8"/>
  <c r="B25" i="8"/>
  <c r="B24" i="8"/>
  <c r="B23" i="8"/>
  <c r="B33" i="8" l="1"/>
  <c r="A96" i="11"/>
  <c r="B32" i="8"/>
  <c r="B34" i="8"/>
  <c r="B35" i="8"/>
  <c r="B36" i="8"/>
  <c r="B37" i="8"/>
  <c r="B38" i="8"/>
  <c r="B31" i="8"/>
  <c r="B39" i="8"/>
  <c r="B40" i="8"/>
  <c r="B41" i="8"/>
  <c r="B4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5" i="8"/>
  <c r="B44" i="8"/>
  <c r="B47" i="8"/>
  <c r="B46" i="8"/>
  <c r="B50" i="8"/>
  <c r="B49" i="8"/>
  <c r="B43" i="8"/>
  <c r="F14" i="2"/>
  <c r="F2" i="2" s="1"/>
  <c r="B4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18" i="7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63" i="7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H34" i="5"/>
  <c r="M34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35" i="7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23" i="7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389" i="7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232" i="7" l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82" i="7" l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11" i="7" l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52" i="7" l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G16" i="7" l="1"/>
  <c r="G15" i="7" s="1"/>
  <c r="G14" i="7" s="1"/>
  <c r="G13" i="7" s="1"/>
  <c r="G12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G11" i="7"/>
  <c r="G10" i="7" s="1"/>
  <c r="G9" i="7" s="1"/>
  <c r="G8" i="7" s="1"/>
  <c r="G7" i="7" s="1"/>
  <c r="G6" i="7" s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G1" i="7"/>
  <c r="B5" i="2" l="1"/>
  <c r="B7" i="2" s="1"/>
  <c r="F25" i="2" s="1"/>
  <c r="Z29" i="1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16" i="2" l="1"/>
  <c r="F46" i="6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M82" i="14"/>
  <c r="G8" i="12" l="1"/>
  <c r="M83" i="14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<sst xmlns="http://schemas.openxmlformats.org/spreadsheetml/2006/main" count="3669" uniqueCount="975">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</sst>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4" sqref="D14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1982.4145510000001</v>
      </c>
    </row>
    <row r="3" spans="1:3" x14ac:dyDescent="0.3">
      <c r="A3" t="s">
        <v>106</v>
      </c>
      <c r="B3" t="s">
        <v>808</v>
      </c>
      <c r="C3" s="524">
        <v>954.87030600000003</v>
      </c>
    </row>
    <row r="4" spans="1:3" x14ac:dyDescent="0.3">
      <c r="A4" t="s">
        <v>106</v>
      </c>
      <c r="B4" t="s">
        <v>809</v>
      </c>
      <c r="C4" s="524">
        <v>1358.06962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205.21</v>
      </c>
    </row>
    <row r="8" spans="1:3" x14ac:dyDescent="0.3">
      <c r="A8" t="s">
        <v>812</v>
      </c>
      <c r="B8" t="s">
        <v>813</v>
      </c>
      <c r="C8" s="524">
        <v>1228.934</v>
      </c>
    </row>
    <row r="9" spans="1:3" x14ac:dyDescent="0.3">
      <c r="A9" t="s">
        <v>812</v>
      </c>
      <c r="B9" t="s">
        <v>814</v>
      </c>
      <c r="C9" s="524">
        <v>139.673</v>
      </c>
    </row>
    <row r="10" spans="1:3" x14ac:dyDescent="0.3">
      <c r="A10" t="s">
        <v>815</v>
      </c>
      <c r="B10" t="s">
        <v>813</v>
      </c>
      <c r="C10" s="524">
        <v>686.61099999999999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5" sqref="I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1736824.4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46212</v>
      </c>
      <c r="E2" s="13" t="s">
        <v>40</v>
      </c>
      <c r="F2" s="16">
        <f>F14</f>
        <v>179625.99</v>
      </c>
      <c r="H2" s="17"/>
      <c r="J2" s="18" t="s">
        <v>41</v>
      </c>
      <c r="K2" s="19">
        <v>0.75</v>
      </c>
      <c r="L2" s="20">
        <f>K5/(K5+K6)</f>
        <v>0.85588931003633806</v>
      </c>
      <c r="N2" s="21" t="s">
        <v>42</v>
      </c>
      <c r="O2" s="22">
        <f>B12-O1</f>
        <v>-12480</v>
      </c>
      <c r="P2" s="11"/>
      <c r="Q2" s="23" t="s">
        <v>43</v>
      </c>
      <c r="R2" s="23">
        <f ca="1">E20*(1+$Q$1)</f>
        <v>1790778.1714999997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46212</v>
      </c>
      <c r="E3" s="21" t="s">
        <v>45</v>
      </c>
      <c r="F3" s="22">
        <f ca="1">F1-F2</f>
        <v>1557198.41</v>
      </c>
      <c r="H3" s="17"/>
      <c r="J3" s="18" t="s">
        <v>46</v>
      </c>
      <c r="K3" s="19">
        <v>0.25</v>
      </c>
      <c r="L3" s="20">
        <f>K6/(K5+K6)</f>
        <v>0.14411068996366197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2059394.8972249995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46212</v>
      </c>
      <c r="F4" s="7"/>
      <c r="H4" s="17"/>
      <c r="J4" s="24"/>
      <c r="K4" s="25"/>
      <c r="L4" s="26"/>
      <c r="N4" s="27" t="s">
        <v>50</v>
      </c>
      <c r="O4" s="28">
        <f>B10-O3</f>
        <v>27274.47</v>
      </c>
      <c r="P4" s="11"/>
      <c r="Q4" s="23" t="s">
        <v>51</v>
      </c>
      <c r="R4" s="23">
        <f t="shared" ca="1" si="1"/>
        <v>2368304.1318087494</v>
      </c>
    </row>
    <row r="5" spans="1:18" ht="14.4" x14ac:dyDescent="0.3">
      <c r="A5" s="13" t="s">
        <v>52</v>
      </c>
      <c r="B5" s="14">
        <f ca="1">'Checking Transaction Log'!G1</f>
        <v>4941.3899999999876</v>
      </c>
      <c r="C5" s="15">
        <f t="shared" ca="1" si="0"/>
        <v>46212</v>
      </c>
      <c r="E5" s="553" t="s">
        <v>53</v>
      </c>
      <c r="F5" s="551"/>
      <c r="G5" s="552"/>
      <c r="H5" s="17"/>
      <c r="J5" s="29" t="s">
        <v>54</v>
      </c>
      <c r="K5" s="30">
        <f>B10</f>
        <v>95144.55</v>
      </c>
      <c r="L5" s="20">
        <f ca="1">K5/F3</f>
        <v>6.1099824780838308E-2</v>
      </c>
      <c r="N5" s="5" t="s">
        <v>55</v>
      </c>
      <c r="O5" s="6"/>
      <c r="P5" s="11"/>
      <c r="Q5" s="23" t="s">
        <v>56</v>
      </c>
      <c r="R5" s="23">
        <f t="shared" ca="1" si="1"/>
        <v>2723549.7515800614</v>
      </c>
    </row>
    <row r="6" spans="1:18" ht="14.4" x14ac:dyDescent="0.3">
      <c r="A6" s="13" t="s">
        <v>57</v>
      </c>
      <c r="B6" s="14">
        <f>'Savings Transaction Log'!A3</f>
        <v>6130.9400000000051</v>
      </c>
      <c r="C6" s="15">
        <f t="shared" ca="1" si="0"/>
        <v>46212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16020</v>
      </c>
      <c r="L6" s="20">
        <f ca="1">K6/F3</f>
        <v>1.0287706368772879E-2</v>
      </c>
      <c r="N6" s="21" t="s">
        <v>60</v>
      </c>
      <c r="O6" s="22"/>
      <c r="P6" s="11"/>
      <c r="Q6" s="23" t="s">
        <v>61</v>
      </c>
      <c r="R6" s="23">
        <f t="shared" ca="1" si="1"/>
        <v>3132082.2143170703</v>
      </c>
    </row>
    <row r="7" spans="1:18" ht="14.4" x14ac:dyDescent="0.3">
      <c r="A7" s="21" t="s">
        <v>62</v>
      </c>
      <c r="B7" s="33">
        <f ca="1">SUM(B2:B6)</f>
        <v>11162.329999999993</v>
      </c>
      <c r="C7" s="34">
        <f ca="1">B7/F3</f>
        <v>7.168213073117634E-3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3601894.5464646304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111164.55</v>
      </c>
      <c r="L8" s="20">
        <f ca="1">K8/F3</f>
        <v>7.1387531149611189E-2</v>
      </c>
      <c r="N8" s="21" t="s">
        <v>69</v>
      </c>
      <c r="O8" s="22">
        <f t="shared" si="2"/>
        <v>14794.470000000001</v>
      </c>
      <c r="P8" s="11"/>
      <c r="Q8" s="23" t="s">
        <v>70</v>
      </c>
      <c r="R8" s="23">
        <f t="shared" ca="1" si="1"/>
        <v>4142178.7284343247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4763505.5376994731</v>
      </c>
    </row>
    <row r="10" spans="1:18" ht="14.4" x14ac:dyDescent="0.3">
      <c r="A10" s="31" t="s">
        <v>74</v>
      </c>
      <c r="B10" s="14">
        <v>95144.55</v>
      </c>
      <c r="C10" s="15">
        <v>46203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-11771.137499999997</v>
      </c>
      <c r="L10" s="40">
        <f t="shared" ref="L10:L11" si="3">K10+K5</f>
        <v>83373.412500000006</v>
      </c>
      <c r="P10" s="11"/>
      <c r="Q10" s="23" t="s">
        <v>75</v>
      </c>
      <c r="R10" s="23">
        <f t="shared" ca="1" si="1"/>
        <v>5478031.3683543932</v>
      </c>
    </row>
    <row r="11" spans="1:18" ht="14.4" x14ac:dyDescent="0.3">
      <c r="A11" s="31" t="s">
        <v>76</v>
      </c>
      <c r="B11" s="14">
        <v>12695.73</v>
      </c>
      <c r="C11" s="15">
        <v>46203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11771.137500000001</v>
      </c>
      <c r="L11" s="45">
        <f t="shared" si="3"/>
        <v>27791.137500000001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6299736.0736075519</v>
      </c>
    </row>
    <row r="12" spans="1:18" ht="14.4" x14ac:dyDescent="0.3">
      <c r="A12" s="47" t="s">
        <v>81</v>
      </c>
      <c r="B12" s="48">
        <v>16020</v>
      </c>
      <c r="C12" s="15">
        <v>46203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1.7846882787402797E-2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179625.99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107840.28</v>
      </c>
      <c r="L15" s="59">
        <f ca="1">K15/F3</f>
        <v>6.9252755016619885E-2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122326.87999999999</v>
      </c>
      <c r="I16" s="7"/>
      <c r="J16" s="18" t="s">
        <v>46</v>
      </c>
      <c r="K16" s="63">
        <f>B12</f>
        <v>16020</v>
      </c>
      <c r="L16" s="20">
        <f ca="1">K16/F3</f>
        <v>1.0287706368772879E-2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1518276.21</v>
      </c>
      <c r="P18" s="11"/>
    </row>
    <row r="19" spans="1:17" ht="14.4" x14ac:dyDescent="0.3">
      <c r="A19" s="68" t="s">
        <v>92</v>
      </c>
      <c r="B19" s="33">
        <f>SUM(B10:B18)</f>
        <v>123860.28</v>
      </c>
      <c r="C19" s="34">
        <f ca="1">B19/F3</f>
        <v>7.9540461385392766E-2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291869.55</v>
      </c>
      <c r="P19" s="73">
        <f t="shared" ref="P19:P32" si="4">O19/$O$18</f>
        <v>0.19223745197193071</v>
      </c>
      <c r="Q19" s="74" t="s">
        <v>97</v>
      </c>
    </row>
    <row r="20" spans="1:17" ht="14.4" x14ac:dyDescent="0.3">
      <c r="B20" s="7"/>
      <c r="C20" s="37"/>
      <c r="E20" s="56">
        <f ca="1">F3</f>
        <v>1557198.41</v>
      </c>
      <c r="F20" s="44">
        <f ca="1">E20-E22</f>
        <v>142195.97999999998</v>
      </c>
      <c r="G20" s="34">
        <f ca="1">(E20-E22)/E22</f>
        <v>0.10049168608141541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269781.34499999997</v>
      </c>
      <c r="P20" s="78">
        <f t="shared" si="4"/>
        <v>0.17768923943028783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0.22140079500000009</v>
      </c>
      <c r="L21" s="11"/>
      <c r="N21" s="27" t="s">
        <v>104</v>
      </c>
      <c r="O21" s="51">
        <f>($B$10+$B$11)*0.25</f>
        <v>26960.07</v>
      </c>
      <c r="P21" s="82">
        <f t="shared" si="4"/>
        <v>1.7757025910324974E-2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440594.61</v>
      </c>
      <c r="C22" s="15">
        <v>46200</v>
      </c>
      <c r="E22" s="56">
        <v>1415002.43</v>
      </c>
      <c r="F22" s="45">
        <f ca="1">((F20/(C2-E21))*365)+E22</f>
        <v>1689613.7141269841</v>
      </c>
      <c r="G22" s="34">
        <f ca="1">(F22-E22)/E22</f>
        <v>0.19407124560696634</v>
      </c>
      <c r="I22" s="7"/>
      <c r="J22" s="81">
        <v>3000000</v>
      </c>
      <c r="K22" s="50">
        <f ca="1">1-($E$20/J22)</f>
        <v>0.48093386333333332</v>
      </c>
      <c r="L22" s="11"/>
      <c r="N22" s="5" t="s">
        <v>108</v>
      </c>
      <c r="O22" s="72">
        <f>($B$22+$B$23)*0.3</f>
        <v>175121.72999999998</v>
      </c>
      <c r="P22" s="73">
        <f t="shared" si="4"/>
        <v>0.11534247118315842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143144.48999999996</v>
      </c>
      <c r="C23" s="15">
        <f>C22</f>
        <v>46200</v>
      </c>
      <c r="E23" s="7"/>
      <c r="G23" s="65"/>
      <c r="I23" s="7"/>
      <c r="J23" s="81">
        <v>4000000</v>
      </c>
      <c r="K23" s="50">
        <f ca="1">1-($E$20/J23)</f>
        <v>0.61070039750000005</v>
      </c>
      <c r="L23" s="11"/>
      <c r="N23" s="13" t="s">
        <v>111</v>
      </c>
      <c r="O23" s="14">
        <f>($B$24+$B$25)*0.3</f>
        <v>161868.80699999997</v>
      </c>
      <c r="P23" s="78">
        <f t="shared" si="4"/>
        <v>0.1066135436581727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413384.18999999994</v>
      </c>
      <c r="C24" s="15">
        <f>C22</f>
        <v>46200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0.68856031799999995</v>
      </c>
      <c r="L24" s="11"/>
      <c r="N24" s="13" t="s">
        <v>113</v>
      </c>
      <c r="O24" s="14">
        <f t="shared" ref="O24:O25" si="5">($B$10+$B$11)*0.25</f>
        <v>26960.07</v>
      </c>
      <c r="P24" s="78">
        <f t="shared" si="4"/>
        <v>1.7757025910324974E-2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126178.50000000006</v>
      </c>
      <c r="C25" s="15">
        <f>C22</f>
        <v>46200</v>
      </c>
      <c r="E25" s="75" t="s">
        <v>34</v>
      </c>
      <c r="F25" s="76">
        <f ca="1">B7</f>
        <v>11162.329999999993</v>
      </c>
      <c r="G25" s="77">
        <f t="shared" ref="G25:G31" ca="1" si="6">F25/SUM($F$25:$F$31)</f>
        <v>7.0540350282583368E-3</v>
      </c>
      <c r="I25" s="7"/>
      <c r="J25" s="84"/>
      <c r="K25" s="25"/>
      <c r="L25" s="11"/>
      <c r="N25" s="27" t="s">
        <v>116</v>
      </c>
      <c r="O25" s="51">
        <f t="shared" si="5"/>
        <v>26960.07</v>
      </c>
      <c r="P25" s="82">
        <f t="shared" si="4"/>
        <v>1.7757025910324974E-2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1123301.79</v>
      </c>
      <c r="C26" s="34">
        <f ca="1">B26/F3</f>
        <v>0.72136073527072253</v>
      </c>
      <c r="E26" s="80" t="s">
        <v>103</v>
      </c>
      <c r="F26" s="30">
        <f>(B11)</f>
        <v>12695.73</v>
      </c>
      <c r="G26" s="20">
        <f t="shared" ca="1" si="6"/>
        <v>8.0230672385882048E-3</v>
      </c>
      <c r="I26" s="7"/>
      <c r="J26" s="49"/>
      <c r="K26" s="25"/>
      <c r="L26" s="11"/>
      <c r="N26" s="5" t="s">
        <v>119</v>
      </c>
      <c r="O26" s="72">
        <f>($B$22+$B$23)*0.2</f>
        <v>116747.82</v>
      </c>
      <c r="P26" s="73">
        <f t="shared" si="4"/>
        <v>7.6894980788772299E-2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95144.55</v>
      </c>
      <c r="G27" s="20">
        <f t="shared" ca="1" si="6"/>
        <v>6.0126603356815037E-2</v>
      </c>
      <c r="I27" s="7"/>
      <c r="J27" s="49"/>
      <c r="K27" s="25"/>
      <c r="L27" s="11"/>
      <c r="N27" s="13" t="s">
        <v>120</v>
      </c>
      <c r="O27" s="14">
        <f>($B$24+$B$25)*0.2</f>
        <v>107912.538</v>
      </c>
      <c r="P27" s="78">
        <f t="shared" si="4"/>
        <v>7.1075695772115144E-2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16020</v>
      </c>
      <c r="G28" s="20">
        <f t="shared" ca="1" si="6"/>
        <v>1.0123839839235951E-2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10784.028</v>
      </c>
      <c r="P28" s="78">
        <f t="shared" si="4"/>
        <v>7.1028103641299894E-3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1123301.79</v>
      </c>
      <c r="G29" s="20">
        <f t="shared" ca="1" si="6"/>
        <v>0.70987062503664522</v>
      </c>
      <c r="H29" s="86"/>
      <c r="I29" s="7"/>
      <c r="J29" s="49"/>
      <c r="K29" s="25"/>
      <c r="L29" s="11"/>
      <c r="N29" s="27" t="s">
        <v>123</v>
      </c>
      <c r="O29" s="51">
        <f t="shared" si="7"/>
        <v>10784.028</v>
      </c>
      <c r="P29" s="82">
        <f t="shared" si="4"/>
        <v>7.1028103641299894E-3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0.17133059497579234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0.17856707377375031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0.17410378681288277</v>
      </c>
      <c r="E31" s="85" t="s">
        <v>118</v>
      </c>
      <c r="F31" s="44">
        <f>B39-F8-F7</f>
        <v>52965</v>
      </c>
      <c r="G31" s="34">
        <f t="shared" ca="1" si="6"/>
        <v>3.3471234524664925E-2</v>
      </c>
      <c r="I31" s="7"/>
      <c r="J31" s="49"/>
      <c r="K31" s="25"/>
      <c r="L31" s="11"/>
      <c r="N31" s="27" t="s">
        <v>127</v>
      </c>
      <c r="O31" s="51">
        <f>($B$10+$B$11)*0.05</f>
        <v>5392.0140000000001</v>
      </c>
      <c r="P31" s="82">
        <f t="shared" si="4"/>
        <v>3.5514051820649947E-3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16020</v>
      </c>
      <c r="P32" s="88">
        <f t="shared" si="4"/>
        <v>1.0551439780512664E-2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588610.96499999997</v>
      </c>
      <c r="P35" s="59">
        <f t="shared" ref="P35:P39" si="8">O35/$O$18</f>
        <v>0.38768371731254353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390910.67699999997</v>
      </c>
      <c r="P36" s="20">
        <f t="shared" si="8"/>
        <v>0.25747006666198108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246228.41399999999</v>
      </c>
      <c r="P37" s="20">
        <f t="shared" si="8"/>
        <v>0.1621762972891474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276506.15400000004</v>
      </c>
      <c r="P38" s="20">
        <f t="shared" si="8"/>
        <v>0.18211847895581532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3.4013006730465388E-2</v>
      </c>
      <c r="E39" s="25"/>
      <c r="F39" s="25"/>
      <c r="G39" s="25"/>
      <c r="N39" s="27" t="s">
        <v>46</v>
      </c>
      <c r="O39" s="51">
        <f>O32</f>
        <v>16020</v>
      </c>
      <c r="P39" s="91">
        <f t="shared" si="8"/>
        <v>1.0551439780512664E-2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1518276.21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104389.70000000001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52241.060000000005</v>
      </c>
      <c r="K2" s="102">
        <f>J2/D2</f>
        <v>0.50044266819427585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44246.66</v>
      </c>
      <c r="Q2" s="102">
        <f>P2/D2</f>
        <v>0.4238604000203085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7901.9800000000032</v>
      </c>
      <c r="W2" s="102">
        <f>V2/D2</f>
        <v>7.569693178541563E-2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0.5173177047160783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7569.17</v>
      </c>
      <c r="K4" s="545">
        <f>J4/$D$2</f>
        <v>7.2508781996691238E-2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7021.25</v>
      </c>
      <c r="Q4" s="545">
        <f t="shared" ref="Q4:Q12" si="3">P4/$D$2</f>
        <v>6.7259988293864231E-2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0.23501811002426484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0.37621910973975398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404.38</v>
      </c>
      <c r="K5" s="545">
        <f t="shared" ref="K5:K30" si="6">J5/$D$2</f>
        <v>3.8737538282033568E-3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404.38</v>
      </c>
      <c r="Q5" s="545">
        <f>P5/$D$2</f>
        <v>3.8737538282033568E-3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3.3528212074562906E-3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6.0481637556195671E-2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4023.62</v>
      </c>
      <c r="K6" s="545">
        <f>J6/$D$2</f>
        <v>3.8544224190700804E-2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4521.2999999999993</v>
      </c>
      <c r="Q6" s="545">
        <f t="shared" si="3"/>
        <v>4.3311744357920359E-2</v>
      </c>
      <c r="S6" s="98" t="s">
        <v>148</v>
      </c>
      <c r="T6" s="103"/>
      <c r="U6" s="100"/>
      <c r="V6" s="104">
        <f>'Budget Breakdown'!T16</f>
        <v>257.2599999999984</v>
      </c>
      <c r="W6" s="102">
        <f t="shared" si="5"/>
        <v>2.4644193823720002E-3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4.5981547987971987E-2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8.4502206635328952E-2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4979.1900000000005</v>
      </c>
      <c r="Q7" s="545">
        <f>P7/$D$2</f>
        <v>4.7698096651297969E-2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-0.1651384188286775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1.0288371362308733E-3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2.0731547269510302E-2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1.7435819817472414E-2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4945.3100000000004</v>
      </c>
      <c r="Q9" s="545">
        <f t="shared" si="3"/>
        <v>4.7373543558416199E-2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5.9271652279870518E-3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5.9271652279870518E-3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9.8635210178782008E-3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1.1222179966031131E-2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9.1379705085846592E-3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9.5794891641608308E-3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7.813606131639424E-3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1.1495386996992997E-2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8.5963461912430036E-3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5.7476934984964983E-3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9.5794891641608308E-3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5.3938271687723966E-3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5.7476934984964983E-3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686.4899999999999</v>
      </c>
      <c r="Q16" s="545">
        <f t="shared" si="11"/>
        <v>6.576223516304768E-3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6.735357990299809E-2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5.504221201900187E-2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6.3527340341048974E-3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8.2627548503348483E-2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5.8288317717169399E-3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3.9255788645814662E-3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1.4323635377819843E-2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2.0682117105423233E-2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1.2162119442818591E-3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1.2162119442818591E-3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2.6675045526522246E-3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8.2627548503348483E-2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4.7945343266624961E-3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1.2227259969134886E-2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2.6675045526522246E-3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F23" sqref="F2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3563.78</v>
      </c>
      <c r="G8" s="207">
        <f t="shared" si="0"/>
        <v>-13042.77292099333</v>
      </c>
      <c r="H8" s="208">
        <f t="shared" si="1"/>
        <v>-0.78539917242579493</v>
      </c>
      <c r="I8" s="198"/>
      <c r="J8" s="209">
        <f t="shared" ref="J8:K8" si="13">SUM(O26,E26,J26)</f>
        <v>13000</v>
      </c>
      <c r="K8" s="210">
        <f t="shared" si="13"/>
        <v>3256.5200000000004</v>
      </c>
      <c r="L8" s="211">
        <f t="shared" si="3"/>
        <v>9743.48</v>
      </c>
      <c r="M8" s="212">
        <f t="shared" si="4"/>
        <v>-0.74949846153846156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257.25999999999976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104389.7</v>
      </c>
      <c r="G16" s="205">
        <f>SUM(G2:G8)</f>
        <v>-14619.953951953312</v>
      </c>
      <c r="H16" s="208">
        <f>((SUM(F16))-SUM(E16))/SUM(E16)</f>
        <v>-0.12284678987349795</v>
      </c>
      <c r="I16" s="198"/>
      <c r="J16" s="209">
        <f>SUM(J2:J8)</f>
        <v>91000</v>
      </c>
      <c r="K16" s="209">
        <f>SUM(K2:K8)</f>
        <v>79248.97</v>
      </c>
      <c r="L16" s="209">
        <f>SUM(L2:L8)</f>
        <v>11751.029999999999</v>
      </c>
      <c r="M16" s="212">
        <f>((K16-SUM(J16))/SUM(J16))</f>
        <v>-0.12913219780219778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257.2599999999984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1705.0700000000002</v>
      </c>
      <c r="G26" s="232">
        <f t="shared" si="19"/>
        <v>3494.93</v>
      </c>
      <c r="H26" s="233">
        <f t="shared" si="20"/>
        <v>-0.67210192307692307</v>
      </c>
      <c r="I26" s="198"/>
      <c r="J26" s="234">
        <f>SUM('Proposed Budget'!$D$5:$D$12)</f>
        <v>5800</v>
      </c>
      <c r="K26" s="235">
        <f>SUM('Monthly Breakdown'!U5:U12)</f>
        <v>1551.45</v>
      </c>
      <c r="L26" s="236">
        <f t="shared" si="21"/>
        <v>4248.55</v>
      </c>
      <c r="M26" s="237">
        <f t="shared" si="22"/>
        <v>-0.73250862068965517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31216.21</v>
      </c>
      <c r="G34" s="230">
        <f>SUM(G20:G26)</f>
        <v>5183.7899999999991</v>
      </c>
      <c r="H34" s="233">
        <f>((F34-SUM(E34)))/SUM(E34)</f>
        <v>-0.1424118131868132</v>
      </c>
      <c r="I34" s="198"/>
      <c r="J34" s="234">
        <f>SUM(J20:J26)</f>
        <v>40600</v>
      </c>
      <c r="K34" s="234">
        <f>SUM(K20:K26)</f>
        <v>36032.76</v>
      </c>
      <c r="L34" s="234">
        <f>SUM(L20:L26)</f>
        <v>4567.2399999999989</v>
      </c>
      <c r="M34" s="237">
        <f>((K34-SUM(J34))/SUM(J34))</f>
        <v>-0.11249359605911326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V2" sqref="V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104132.44000000002</v>
      </c>
      <c r="F3" s="268">
        <f t="shared" si="0"/>
        <v>1577.1810309599812</v>
      </c>
      <c r="G3" s="269">
        <f>1-((E3/SUM(E3:F3)))</f>
        <v>1.4919938370586583E-2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3306.52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1218.2759333333333</v>
      </c>
      <c r="E5" s="289">
        <f>I5+K5+M5+O5+Q5+S5+U5+W5+Y5+AA5+AC5+AE5</f>
        <v>7569.17</v>
      </c>
      <c r="F5" s="289">
        <f t="shared" ref="F5:F12" si="2">J5+L5+N5+P5+R5+T5</f>
        <v>-101.26000000000067</v>
      </c>
      <c r="G5" s="269">
        <f t="shared" ref="G5:G12" si="3">1-((E5/SUM(E5:F5)))</f>
        <v>-1.3559349269072651E-2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267.90999999999997</v>
      </c>
      <c r="V5" s="273">
        <f t="shared" ref="V5:V12" si="10">H5-U5</f>
        <v>932.09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1130.0869047619049</v>
      </c>
      <c r="E6" s="289">
        <f t="shared" ref="E6:E12" si="16">Q6+S6+U6+W6+Y6+AA6+AC6+AE6+I6+K6+M6+O6</f>
        <v>7021.25</v>
      </c>
      <c r="F6" s="289">
        <f t="shared" si="2"/>
        <v>420.15000000000077</v>
      </c>
      <c r="G6" s="269">
        <f t="shared" si="3"/>
        <v>5.6461149783642917E-2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241.39999999999998</v>
      </c>
      <c r="V6" s="273">
        <f t="shared" si="10"/>
        <v>958.6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130.17184761904761</v>
      </c>
      <c r="E7" s="289">
        <f t="shared" si="16"/>
        <v>808.76</v>
      </c>
      <c r="F7" s="289">
        <f t="shared" si="2"/>
        <v>145.85000000000002</v>
      </c>
      <c r="G7" s="269">
        <f t="shared" si="3"/>
        <v>0.1527849069253413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54.61</v>
      </c>
      <c r="V7" s="273">
        <f t="shared" si="10"/>
        <v>95.39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647.61121904761899</v>
      </c>
      <c r="E8" s="289">
        <f t="shared" si="16"/>
        <v>4023.62</v>
      </c>
      <c r="F8" s="289">
        <f t="shared" si="2"/>
        <v>-293.23000000000013</v>
      </c>
      <c r="G8" s="269">
        <f t="shared" si="3"/>
        <v>-7.8605722189905025E-2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130.38999999999999</v>
      </c>
      <c r="V8" s="273">
        <f t="shared" si="10"/>
        <v>469.61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727.71399999999994</v>
      </c>
      <c r="E9" s="289">
        <f t="shared" si="16"/>
        <v>4521.2999999999993</v>
      </c>
      <c r="F9" s="289">
        <f t="shared" si="2"/>
        <v>-34.81</v>
      </c>
      <c r="G9" s="269">
        <f t="shared" si="3"/>
        <v>-7.7588493454794349E-3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286.49</v>
      </c>
      <c r="V9" s="273">
        <f t="shared" si="10"/>
        <v>413.51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801.41248571428582</v>
      </c>
      <c r="E10" s="289">
        <f t="shared" si="16"/>
        <v>4979.1900000000005</v>
      </c>
      <c r="F10" s="289">
        <f t="shared" si="2"/>
        <v>593.5699999999996</v>
      </c>
      <c r="G10" s="269">
        <f t="shared" si="3"/>
        <v>0.10651275131173776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172.76</v>
      </c>
      <c r="V10" s="273">
        <f t="shared" si="10"/>
        <v>727.24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348.32670476190481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795.95941904761924</v>
      </c>
      <c r="E12" s="289">
        <f t="shared" si="16"/>
        <v>4945.3100000000004</v>
      </c>
      <c r="F12" s="289">
        <f t="shared" si="2"/>
        <v>-347.42000000000007</v>
      </c>
      <c r="G12" s="269">
        <f t="shared" si="3"/>
        <v>-7.5560746342343998E-2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397.89000000000004</v>
      </c>
      <c r="V12" s="273">
        <f t="shared" si="10"/>
        <v>302.10999999999996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1419.7867047619047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17.286285714285714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292.9526476190477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199.17374285714288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165.72461904761909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153.53408571428574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131.28241904761907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144.43383809523809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188.55249523809525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321.90476190476193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193.14285714285714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193.14285714285714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90.625847619047605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110.49219999999998</v>
      </c>
      <c r="E27" s="289">
        <f t="shared" si="18"/>
        <v>686.4899999999999</v>
      </c>
      <c r="F27" s="289">
        <f t="shared" si="19"/>
        <v>-67.349999999999994</v>
      </c>
      <c r="G27" s="269">
        <f t="shared" si="20"/>
        <v>-0.10877992053493557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19.14</v>
      </c>
      <c r="V27" s="273">
        <f t="shared" si="27"/>
        <v>80.86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1131.6594095238097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106.73718095238097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97.93469523809523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65.956676190476188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338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309.02857142857141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24.142857142857142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24.142857142857142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43.457142857142863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386.28571428571428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362.14285714285717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96.571428571428569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82.085714285714289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222.11428571428573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43.457142857142863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56.333333333333336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3948.7204095238098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8691.8534857142859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6321.1472380952391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1016.1986095238096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772.57142857142856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104389.70000000001</v>
      </c>
      <c r="F54" s="297">
        <f>F49+F50+E52</f>
        <v>-4986.497113619982</v>
      </c>
      <c r="G54" s="246">
        <f>(E54/(E54-F54))-1</f>
        <v>-4.5590331765146486E-2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3563.78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17"/>
  <sheetViews>
    <sheetView tabSelected="1" workbookViewId="0">
      <pane ySplit="4" topLeftCell="A5" activePane="bottomLeft" state="frozen"/>
      <selection pane="bottomLeft" activeCell="D17" sqref="D1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(SUM(INDIRECT("g5:g5")))+J2+L2+N2+P2-R2+T2-G1220</f>
        <v>4941.3899999999876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90</v>
      </c>
      <c r="H2" s="301"/>
      <c r="I2" s="314" t="s">
        <v>275</v>
      </c>
      <c r="J2" s="303">
        <f>SUMIFS(E:E,I:I,"1")</f>
        <v>2268.44</v>
      </c>
      <c r="K2" s="304" t="s">
        <v>276</v>
      </c>
      <c r="L2" s="305">
        <f>(SUMIFS(E:E,I:I,"2"))</f>
        <v>1592.6499999999999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335</v>
      </c>
      <c r="B5" s="330" t="s">
        <v>335</v>
      </c>
      <c r="C5" s="298">
        <v>46212</v>
      </c>
      <c r="D5" s="299" t="s">
        <v>460</v>
      </c>
      <c r="E5" s="522"/>
      <c r="F5" s="522">
        <v>620</v>
      </c>
      <c r="G5" s="333">
        <f t="shared" ref="G5:G74" si="0">G6-E5+F5</f>
        <v>1170.2999999999874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41</v>
      </c>
      <c r="C6" s="298">
        <v>46212</v>
      </c>
      <c r="D6" s="299" t="s">
        <v>974</v>
      </c>
      <c r="E6" s="522"/>
      <c r="F6" s="522">
        <v>800</v>
      </c>
      <c r="G6" s="333">
        <f t="shared" si="0"/>
        <v>550.29999999998745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46212</v>
      </c>
      <c r="D7" s="299" t="s">
        <v>292</v>
      </c>
      <c r="E7" s="522"/>
      <c r="F7" s="522">
        <v>2763.78</v>
      </c>
      <c r="G7" s="333">
        <f t="shared" si="0"/>
        <v>-249.70000000001255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4</v>
      </c>
      <c r="C8" s="298">
        <v>46210</v>
      </c>
      <c r="D8" s="299" t="s">
        <v>310</v>
      </c>
      <c r="E8" s="522">
        <v>39.11</v>
      </c>
      <c r="F8" s="522"/>
      <c r="G8" s="333">
        <f t="shared" si="0"/>
        <v>-3013.4800000000128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9</v>
      </c>
      <c r="C9" s="298">
        <v>46210</v>
      </c>
      <c r="D9" s="299" t="s">
        <v>58</v>
      </c>
      <c r="E9" s="522">
        <v>1231.68</v>
      </c>
      <c r="F9" s="522"/>
      <c r="G9" s="333">
        <f t="shared" si="0"/>
        <v>-2974.3700000000126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335</v>
      </c>
      <c r="B10" s="330" t="s">
        <v>335</v>
      </c>
      <c r="C10" s="298">
        <v>46210</v>
      </c>
      <c r="D10" s="299" t="s">
        <v>447</v>
      </c>
      <c r="E10" s="522">
        <v>53.37</v>
      </c>
      <c r="F10" s="522"/>
      <c r="G10" s="333">
        <f t="shared" si="0"/>
        <v>-1742.6900000000126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13</v>
      </c>
      <c r="C11" s="298">
        <v>46209</v>
      </c>
      <c r="D11" s="299" t="s">
        <v>902</v>
      </c>
      <c r="E11" s="522">
        <v>218.33</v>
      </c>
      <c r="F11" s="522"/>
      <c r="G11" s="333">
        <f t="shared" si="0"/>
        <v>-1689.3200000000127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46209</v>
      </c>
      <c r="D12" s="299" t="s">
        <v>959</v>
      </c>
      <c r="E12" s="522">
        <v>1182.68</v>
      </c>
      <c r="F12" s="522"/>
      <c r="G12" s="333">
        <f t="shared" si="0"/>
        <v>-1470.9900000000127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3</v>
      </c>
      <c r="C13" s="298">
        <v>46209</v>
      </c>
      <c r="D13" s="299" t="s">
        <v>309</v>
      </c>
      <c r="E13" s="522">
        <v>6.19</v>
      </c>
      <c r="F13" s="522"/>
      <c r="G13" s="333">
        <f t="shared" si="0"/>
        <v>-288.31000000001262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46209</v>
      </c>
      <c r="D14" s="299" t="s">
        <v>969</v>
      </c>
      <c r="E14" s="522">
        <v>9.7200000000000006</v>
      </c>
      <c r="F14" s="522"/>
      <c r="G14" s="333">
        <f t="shared" si="0"/>
        <v>-282.12000000001262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46209</v>
      </c>
      <c r="D15" s="299" t="s">
        <v>353</v>
      </c>
      <c r="E15" s="522">
        <v>21.99</v>
      </c>
      <c r="F15" s="522"/>
      <c r="G15" s="333">
        <f t="shared" si="0"/>
        <v>-272.4000000000126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46209</v>
      </c>
      <c r="D16" s="299" t="s">
        <v>296</v>
      </c>
      <c r="E16" s="522">
        <v>10.02</v>
      </c>
      <c r="F16" s="522"/>
      <c r="G16" s="333">
        <f t="shared" si="0"/>
        <v>-250.41000000001259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4</v>
      </c>
      <c r="C17" s="298">
        <v>46209</v>
      </c>
      <c r="D17" s="299" t="s">
        <v>296</v>
      </c>
      <c r="E17" s="522">
        <v>55.19</v>
      </c>
      <c r="F17" s="522"/>
      <c r="G17" s="333">
        <f t="shared" si="0"/>
        <v>-240.39000000001258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14</v>
      </c>
      <c r="C18" s="298">
        <v>46209</v>
      </c>
      <c r="D18" s="299" t="s">
        <v>958</v>
      </c>
      <c r="E18" s="522">
        <v>66.67</v>
      </c>
      <c r="F18" s="522"/>
      <c r="G18" s="333">
        <f t="shared" si="0"/>
        <v>-185.20000000001258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14</v>
      </c>
      <c r="C19" s="298">
        <v>46209</v>
      </c>
      <c r="D19" s="299" t="s">
        <v>367</v>
      </c>
      <c r="E19" s="522">
        <v>70.25</v>
      </c>
      <c r="F19" s="522"/>
      <c r="G19" s="333">
        <f t="shared" si="0"/>
        <v>-118.53000000001258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46209</v>
      </c>
      <c r="D20" s="299" t="s">
        <v>334</v>
      </c>
      <c r="E20" s="522">
        <v>36.090000000000003</v>
      </c>
      <c r="F20" s="522"/>
      <c r="G20" s="333">
        <f t="shared" si="0"/>
        <v>-48.280000000012578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46209</v>
      </c>
      <c r="D21" s="299" t="s">
        <v>301</v>
      </c>
      <c r="E21" s="522">
        <v>16.05</v>
      </c>
      <c r="F21" s="522"/>
      <c r="G21" s="333">
        <f t="shared" si="0"/>
        <v>-12.190000000012578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46208</v>
      </c>
      <c r="D22" s="299" t="s">
        <v>960</v>
      </c>
      <c r="E22" s="522">
        <v>23.03</v>
      </c>
      <c r="F22" s="522"/>
      <c r="G22" s="333">
        <f t="shared" si="0"/>
        <v>3.8599999999874228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46208</v>
      </c>
      <c r="D23" s="299" t="s">
        <v>371</v>
      </c>
      <c r="E23" s="522">
        <v>15.11</v>
      </c>
      <c r="F23" s="522"/>
      <c r="G23" s="333">
        <f t="shared" si="0"/>
        <v>26.889999999987424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46207</v>
      </c>
      <c r="D24" s="299" t="s">
        <v>950</v>
      </c>
      <c r="E24" s="522">
        <v>47.95</v>
      </c>
      <c r="F24" s="522"/>
      <c r="G24" s="333">
        <f t="shared" si="0"/>
        <v>41.999999999987423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3</v>
      </c>
      <c r="C25" s="298">
        <v>46207</v>
      </c>
      <c r="D25" s="299" t="s">
        <v>951</v>
      </c>
      <c r="E25" s="522">
        <v>8.75</v>
      </c>
      <c r="F25" s="522"/>
      <c r="G25" s="333">
        <f t="shared" si="0"/>
        <v>89.949999999987426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17</v>
      </c>
      <c r="C26" s="298">
        <v>46207</v>
      </c>
      <c r="D26" s="299" t="s">
        <v>370</v>
      </c>
      <c r="E26" s="522">
        <v>99</v>
      </c>
      <c r="F26" s="522"/>
      <c r="G26" s="333">
        <f t="shared" si="0"/>
        <v>98.699999999987426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46206</v>
      </c>
      <c r="D27" s="299" t="s">
        <v>950</v>
      </c>
      <c r="E27" s="522">
        <v>85.56</v>
      </c>
      <c r="F27" s="522"/>
      <c r="G27" s="333">
        <f t="shared" si="0"/>
        <v>197.69999999998743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3</v>
      </c>
      <c r="C28" s="298">
        <v>46206</v>
      </c>
      <c r="D28" s="299" t="s">
        <v>952</v>
      </c>
      <c r="E28" s="522">
        <v>25.07</v>
      </c>
      <c r="F28" s="522"/>
      <c r="G28" s="333">
        <f t="shared" si="0"/>
        <v>283.25999999998743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22</v>
      </c>
      <c r="C29" s="298">
        <v>46206</v>
      </c>
      <c r="D29" s="299" t="s">
        <v>953</v>
      </c>
      <c r="E29" s="522">
        <v>12.77</v>
      </c>
      <c r="F29" s="522"/>
      <c r="G29" s="333">
        <f t="shared" si="0"/>
        <v>308.32999999998742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46206</v>
      </c>
      <c r="D30" s="299" t="s">
        <v>963</v>
      </c>
      <c r="E30" s="522">
        <v>50</v>
      </c>
      <c r="F30" s="522"/>
      <c r="G30" s="333">
        <f t="shared" si="0"/>
        <v>321.0999999999874</v>
      </c>
      <c r="H30" s="334" t="s">
        <v>298</v>
      </c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46206</v>
      </c>
      <c r="D31" s="299" t="s">
        <v>964</v>
      </c>
      <c r="E31" s="522">
        <v>70</v>
      </c>
      <c r="F31" s="522"/>
      <c r="G31" s="333">
        <f t="shared" si="0"/>
        <v>371.0999999999874</v>
      </c>
      <c r="H31" s="334" t="s">
        <v>298</v>
      </c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46206</v>
      </c>
      <c r="D32" s="299" t="s">
        <v>965</v>
      </c>
      <c r="E32" s="522">
        <v>64</v>
      </c>
      <c r="F32" s="522"/>
      <c r="G32" s="333">
        <f t="shared" si="0"/>
        <v>441.0999999999874</v>
      </c>
      <c r="H32" s="334" t="s">
        <v>298</v>
      </c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46206</v>
      </c>
      <c r="D33" s="299" t="s">
        <v>962</v>
      </c>
      <c r="E33" s="522">
        <v>286.49</v>
      </c>
      <c r="F33" s="522"/>
      <c r="G33" s="333">
        <f t="shared" si="0"/>
        <v>505.0999999999874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46206</v>
      </c>
      <c r="D34" s="299" t="s">
        <v>954</v>
      </c>
      <c r="E34" s="522">
        <v>36</v>
      </c>
      <c r="F34" s="522"/>
      <c r="G34" s="333">
        <f t="shared" si="0"/>
        <v>791.58999999998741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287</v>
      </c>
      <c r="B35" s="330" t="s">
        <v>287</v>
      </c>
      <c r="C35" s="298">
        <v>46205</v>
      </c>
      <c r="D35" s="299" t="s">
        <v>956</v>
      </c>
      <c r="E35" s="522">
        <v>-200</v>
      </c>
      <c r="F35" s="522"/>
      <c r="G35" s="333">
        <f t="shared" si="0"/>
        <v>827.58999999998741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287</v>
      </c>
      <c r="B36" s="330" t="s">
        <v>287</v>
      </c>
      <c r="C36" s="298">
        <v>46205</v>
      </c>
      <c r="D36" s="299" t="s">
        <v>956</v>
      </c>
      <c r="E36" s="522">
        <v>-4</v>
      </c>
      <c r="F36" s="522"/>
      <c r="G36" s="333">
        <f t="shared" si="0"/>
        <v>627.58999999998741</v>
      </c>
      <c r="H36" s="334" t="s">
        <v>298</v>
      </c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287</v>
      </c>
      <c r="B37" s="330" t="s">
        <v>287</v>
      </c>
      <c r="C37" s="298">
        <v>46205</v>
      </c>
      <c r="D37" s="299" t="s">
        <v>956</v>
      </c>
      <c r="E37" s="522">
        <v>204</v>
      </c>
      <c r="F37" s="522"/>
      <c r="G37" s="333">
        <f t="shared" si="0"/>
        <v>623.58999999998741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46205</v>
      </c>
      <c r="D38" s="299" t="s">
        <v>966</v>
      </c>
      <c r="E38" s="522">
        <v>18</v>
      </c>
      <c r="F38" s="522"/>
      <c r="G38" s="333">
        <f t="shared" si="0"/>
        <v>827.58999999998741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/>
      <c r="B39" s="330"/>
      <c r="C39" s="298">
        <v>46205</v>
      </c>
      <c r="D39" s="299" t="s">
        <v>967</v>
      </c>
      <c r="E39" s="522">
        <v>72</v>
      </c>
      <c r="F39" s="522"/>
      <c r="G39" s="333">
        <f t="shared" si="0"/>
        <v>845.58999999998741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/>
      <c r="B40" s="330"/>
      <c r="C40" s="298">
        <v>46205</v>
      </c>
      <c r="D40" s="299" t="s">
        <v>968</v>
      </c>
      <c r="E40" s="522">
        <v>783</v>
      </c>
      <c r="F40" s="522"/>
      <c r="G40" s="333">
        <f t="shared" si="0"/>
        <v>917.58999999998741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22</v>
      </c>
      <c r="C41" s="298">
        <v>46205</v>
      </c>
      <c r="D41" s="299" t="s">
        <v>375</v>
      </c>
      <c r="E41" s="522">
        <v>6.37</v>
      </c>
      <c r="F41" s="522"/>
      <c r="G41" s="333">
        <f t="shared" si="0"/>
        <v>1700.5899999999874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46205</v>
      </c>
      <c r="D42" s="299" t="s">
        <v>961</v>
      </c>
      <c r="E42" s="522">
        <v>21</v>
      </c>
      <c r="F42" s="522"/>
      <c r="G42" s="333">
        <f t="shared" si="0"/>
        <v>1706.9599999999873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284</v>
      </c>
      <c r="B43" s="330">
        <v>36</v>
      </c>
      <c r="C43" s="298">
        <v>46205</v>
      </c>
      <c r="D43" s="299" t="s">
        <v>374</v>
      </c>
      <c r="E43" s="522">
        <v>50</v>
      </c>
      <c r="F43" s="522"/>
      <c r="G43" s="333">
        <f t="shared" si="0"/>
        <v>1727.9599999999873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46205</v>
      </c>
      <c r="D44" s="299" t="s">
        <v>319</v>
      </c>
      <c r="E44" s="522">
        <v>53.8</v>
      </c>
      <c r="F44" s="522"/>
      <c r="G44" s="333">
        <f t="shared" si="0"/>
        <v>1777.9599999999873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3</v>
      </c>
      <c r="C45" s="298">
        <v>46204</v>
      </c>
      <c r="D45" s="299" t="s">
        <v>309</v>
      </c>
      <c r="E45" s="522">
        <v>4.1900000000000004</v>
      </c>
      <c r="F45" s="522"/>
      <c r="G45" s="333">
        <f t="shared" si="0"/>
        <v>1831.7599999999873</v>
      </c>
      <c r="H45" s="334"/>
      <c r="I45" s="335">
        <v>2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46204</v>
      </c>
      <c r="D46" s="299" t="s">
        <v>311</v>
      </c>
      <c r="E46" s="522">
        <v>169.54</v>
      </c>
      <c r="F46" s="522"/>
      <c r="G46" s="333">
        <f t="shared" si="0"/>
        <v>1835.9499999999873</v>
      </c>
      <c r="H46" s="334"/>
      <c r="I46" s="335">
        <v>2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46204</v>
      </c>
      <c r="D47" s="299" t="s">
        <v>955</v>
      </c>
      <c r="E47" s="522">
        <v>64.2</v>
      </c>
      <c r="F47" s="522"/>
      <c r="G47" s="333">
        <f t="shared" si="0"/>
        <v>2005.4899999999873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8</v>
      </c>
      <c r="C48" s="298">
        <v>46204</v>
      </c>
      <c r="D48" s="299" t="s">
        <v>319</v>
      </c>
      <c r="E48" s="522">
        <v>150.86000000000001</v>
      </c>
      <c r="F48" s="522"/>
      <c r="G48" s="333">
        <f t="shared" si="0"/>
        <v>2069.6899999999873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3</v>
      </c>
      <c r="C49" s="298">
        <v>46204</v>
      </c>
      <c r="D49" s="299" t="s">
        <v>455</v>
      </c>
      <c r="E49" s="522">
        <v>10.41</v>
      </c>
      <c r="F49" s="522"/>
      <c r="G49" s="333">
        <f t="shared" si="0"/>
        <v>2220.5499999999874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1</v>
      </c>
      <c r="C50" s="298">
        <v>46204</v>
      </c>
      <c r="D50" s="299" t="s">
        <v>306</v>
      </c>
      <c r="E50" s="522">
        <v>98.37</v>
      </c>
      <c r="F50" s="522"/>
      <c r="G50" s="333">
        <f t="shared" si="0"/>
        <v>2230.9599999999873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46204</v>
      </c>
      <c r="D51" s="299" t="s">
        <v>397</v>
      </c>
      <c r="E51" s="522">
        <v>54.76</v>
      </c>
      <c r="F51" s="522"/>
      <c r="G51" s="333">
        <f t="shared" si="0"/>
        <v>2329.3299999999872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284</v>
      </c>
      <c r="B52" s="330">
        <v>37</v>
      </c>
      <c r="C52" s="298">
        <v>46203</v>
      </c>
      <c r="D52" s="299" t="s">
        <v>970</v>
      </c>
      <c r="E52" s="522">
        <v>6487.16</v>
      </c>
      <c r="F52" s="522"/>
      <c r="G52" s="333">
        <f t="shared" si="0"/>
        <v>2384.0899999999874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286</v>
      </c>
      <c r="B53" s="330">
        <v>25</v>
      </c>
      <c r="C53" s="298">
        <v>46203</v>
      </c>
      <c r="D53" s="298" t="s">
        <v>204</v>
      </c>
      <c r="E53" s="331">
        <v>350</v>
      </c>
      <c r="F53" s="522"/>
      <c r="G53" s="333">
        <f t="shared" si="0"/>
        <v>8871.2499999999873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286</v>
      </c>
      <c r="B54" s="330">
        <v>26</v>
      </c>
      <c r="C54" s="298">
        <v>46203</v>
      </c>
      <c r="D54" s="298" t="s">
        <v>205</v>
      </c>
      <c r="E54" s="331">
        <v>320</v>
      </c>
      <c r="F54" s="522"/>
      <c r="G54" s="333">
        <f t="shared" si="0"/>
        <v>9221.2499999999873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286</v>
      </c>
      <c r="B55" s="330">
        <v>27</v>
      </c>
      <c r="C55" s="298">
        <v>46203</v>
      </c>
      <c r="D55" s="298" t="s">
        <v>206</v>
      </c>
      <c r="E55" s="331">
        <v>25</v>
      </c>
      <c r="F55" s="522"/>
      <c r="G55" s="333">
        <f t="shared" si="0"/>
        <v>9541.2499999999873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28</v>
      </c>
      <c r="C56" s="298">
        <v>46203</v>
      </c>
      <c r="D56" s="298" t="s">
        <v>207</v>
      </c>
      <c r="E56" s="331">
        <v>25</v>
      </c>
      <c r="F56" s="522"/>
      <c r="G56" s="333">
        <f t="shared" si="0"/>
        <v>9566.2499999999873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29</v>
      </c>
      <c r="C57" s="298">
        <v>46203</v>
      </c>
      <c r="D57" s="298" t="s">
        <v>208</v>
      </c>
      <c r="E57" s="331">
        <v>45</v>
      </c>
      <c r="F57" s="522"/>
      <c r="G57" s="333">
        <f t="shared" si="0"/>
        <v>9591.2499999999873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30</v>
      </c>
      <c r="C58" s="298">
        <v>46203</v>
      </c>
      <c r="D58" s="298" t="s">
        <v>209</v>
      </c>
      <c r="E58" s="331">
        <v>400</v>
      </c>
      <c r="F58" s="522"/>
      <c r="G58" s="333">
        <f t="shared" si="0"/>
        <v>9636.2499999999873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31</v>
      </c>
      <c r="C59" s="298">
        <v>46203</v>
      </c>
      <c r="D59" s="298" t="s">
        <v>210</v>
      </c>
      <c r="E59" s="331">
        <v>375</v>
      </c>
      <c r="F59" s="522"/>
      <c r="G59" s="333">
        <f t="shared" si="0"/>
        <v>10036.249999999987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32</v>
      </c>
      <c r="C60" s="298">
        <v>46203</v>
      </c>
      <c r="D60" s="298" t="s">
        <v>211</v>
      </c>
      <c r="E60" s="331">
        <v>100</v>
      </c>
      <c r="F60" s="522"/>
      <c r="G60" s="333">
        <f t="shared" si="0"/>
        <v>10411.249999999987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286</v>
      </c>
      <c r="B61" s="330">
        <v>33</v>
      </c>
      <c r="C61" s="298">
        <v>46203</v>
      </c>
      <c r="D61" s="298" t="s">
        <v>212</v>
      </c>
      <c r="E61" s="331">
        <v>85</v>
      </c>
      <c r="F61" s="522"/>
      <c r="G61" s="333">
        <f t="shared" si="0"/>
        <v>10511.249999999987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34</v>
      </c>
      <c r="C62" s="298">
        <v>46203</v>
      </c>
      <c r="D62" s="298" t="s">
        <v>213</v>
      </c>
      <c r="E62" s="331">
        <v>230</v>
      </c>
      <c r="F62" s="522"/>
      <c r="G62" s="333">
        <f t="shared" si="0"/>
        <v>10596.249999999987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35</v>
      </c>
      <c r="C63" s="298">
        <v>46203</v>
      </c>
      <c r="D63" s="298" t="s">
        <v>214</v>
      </c>
      <c r="E63" s="331">
        <v>45</v>
      </c>
      <c r="F63" s="522"/>
      <c r="G63" s="333">
        <f t="shared" si="0"/>
        <v>10826.249999999987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10</v>
      </c>
      <c r="C64" s="298">
        <v>46203</v>
      </c>
      <c r="D64" s="298" t="s">
        <v>176</v>
      </c>
      <c r="E64" s="522">
        <v>17.899999999999999</v>
      </c>
      <c r="F64" s="522"/>
      <c r="G64" s="333">
        <f t="shared" si="0"/>
        <v>10871.249999999987</v>
      </c>
      <c r="H64" s="334"/>
      <c r="I64" s="335">
        <v>1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287</v>
      </c>
      <c r="B65" s="330" t="s">
        <v>287</v>
      </c>
      <c r="C65" s="298">
        <v>46203</v>
      </c>
      <c r="D65" s="299" t="s">
        <v>423</v>
      </c>
      <c r="E65" s="522">
        <v>185.64</v>
      </c>
      <c r="F65" s="522">
        <v>185.64</v>
      </c>
      <c r="G65" s="333">
        <f t="shared" si="0"/>
        <v>10889.149999999987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46203</v>
      </c>
      <c r="D66" s="299" t="s">
        <v>947</v>
      </c>
      <c r="E66" s="522">
        <v>-20</v>
      </c>
      <c r="F66" s="522"/>
      <c r="G66" s="333">
        <f t="shared" si="0"/>
        <v>10889.149999999987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46202</v>
      </c>
      <c r="D67" s="299" t="s">
        <v>948</v>
      </c>
      <c r="E67" s="522">
        <v>580</v>
      </c>
      <c r="F67" s="522">
        <v>580</v>
      </c>
      <c r="G67" s="333">
        <f t="shared" si="0"/>
        <v>10869.149999999987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291</v>
      </c>
      <c r="B68" s="330">
        <v>38</v>
      </c>
      <c r="C68" s="298">
        <v>46202</v>
      </c>
      <c r="D68" s="299" t="s">
        <v>293</v>
      </c>
      <c r="E68" s="522"/>
      <c r="F68" s="522">
        <v>4720.8599999999997</v>
      </c>
      <c r="G68" s="333">
        <f t="shared" si="0"/>
        <v>10869.149999999987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46202</v>
      </c>
      <c r="D69" s="299" t="s">
        <v>942</v>
      </c>
      <c r="E69" s="522">
        <v>180</v>
      </c>
      <c r="F69" s="522">
        <v>180</v>
      </c>
      <c r="G69" s="333">
        <f t="shared" si="0"/>
        <v>6148.2899999999863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20</v>
      </c>
      <c r="C70" s="298">
        <v>46202</v>
      </c>
      <c r="D70" s="299" t="s">
        <v>193</v>
      </c>
      <c r="E70" s="522">
        <v>600</v>
      </c>
      <c r="F70" s="522"/>
      <c r="G70" s="333">
        <f t="shared" si="0"/>
        <v>6148.2899999999863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46202</v>
      </c>
      <c r="D71" s="299" t="s">
        <v>306</v>
      </c>
      <c r="E71" s="522">
        <v>102.13</v>
      </c>
      <c r="F71" s="522"/>
      <c r="G71" s="333">
        <f t="shared" si="0"/>
        <v>6748.2899999999863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46202</v>
      </c>
      <c r="D72" s="299" t="s">
        <v>310</v>
      </c>
      <c r="E72" s="522">
        <v>40.56</v>
      </c>
      <c r="F72" s="522"/>
      <c r="G72" s="333">
        <f t="shared" si="0"/>
        <v>6850.4199999999864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3</v>
      </c>
      <c r="C73" s="298">
        <v>46202</v>
      </c>
      <c r="D73" s="299" t="s">
        <v>310</v>
      </c>
      <c r="E73" s="522">
        <v>6.84</v>
      </c>
      <c r="F73" s="522"/>
      <c r="G73" s="333">
        <f t="shared" si="0"/>
        <v>6890.9799999999868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3</v>
      </c>
      <c r="C74" s="298">
        <v>46202</v>
      </c>
      <c r="D74" s="299" t="s">
        <v>880</v>
      </c>
      <c r="E74" s="522">
        <v>11.98</v>
      </c>
      <c r="F74" s="522"/>
      <c r="G74" s="333">
        <f t="shared" si="0"/>
        <v>6897.819999999987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46201</v>
      </c>
      <c r="D75" s="299" t="s">
        <v>353</v>
      </c>
      <c r="E75" s="522">
        <v>14.99</v>
      </c>
      <c r="F75" s="522"/>
      <c r="G75" s="333">
        <f t="shared" ref="G75:G88" si="1">G76-E75+F75</f>
        <v>6909.7999999999865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46201</v>
      </c>
      <c r="D76" s="299" t="s">
        <v>358</v>
      </c>
      <c r="E76" s="522">
        <v>11.29</v>
      </c>
      <c r="F76" s="522"/>
      <c r="G76" s="333">
        <f t="shared" si="1"/>
        <v>6924.7899999999863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46201</v>
      </c>
      <c r="D77" s="299" t="s">
        <v>319</v>
      </c>
      <c r="E77" s="522">
        <v>158.96</v>
      </c>
      <c r="F77" s="522"/>
      <c r="G77" s="333">
        <f t="shared" si="1"/>
        <v>6936.0799999999863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46201</v>
      </c>
      <c r="D78" s="299" t="s">
        <v>397</v>
      </c>
      <c r="E78" s="522">
        <v>53.24</v>
      </c>
      <c r="F78" s="522"/>
      <c r="G78" s="333">
        <f t="shared" si="1"/>
        <v>7095.0399999999863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46200</v>
      </c>
      <c r="D79" s="299" t="s">
        <v>917</v>
      </c>
      <c r="E79" s="522">
        <v>122.77</v>
      </c>
      <c r="F79" s="522"/>
      <c r="G79" s="333">
        <f t="shared" si="1"/>
        <v>7148.2799999999861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46200</v>
      </c>
      <c r="D80" s="299" t="s">
        <v>831</v>
      </c>
      <c r="E80" s="522">
        <v>77.67</v>
      </c>
      <c r="F80" s="522"/>
      <c r="G80" s="333">
        <f t="shared" si="1"/>
        <v>7271.0499999999865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5</v>
      </c>
      <c r="C81" s="298">
        <v>46200</v>
      </c>
      <c r="D81" s="299" t="s">
        <v>943</v>
      </c>
      <c r="E81" s="522">
        <v>32.99</v>
      </c>
      <c r="F81" s="522"/>
      <c r="G81" s="333">
        <f t="shared" si="1"/>
        <v>7348.7199999999866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287</v>
      </c>
      <c r="B82" s="330" t="s">
        <v>287</v>
      </c>
      <c r="C82" s="298">
        <v>46200</v>
      </c>
      <c r="D82" s="299" t="s">
        <v>945</v>
      </c>
      <c r="E82" s="522">
        <v>207.96</v>
      </c>
      <c r="F82" s="522">
        <v>207.96</v>
      </c>
      <c r="G82" s="333">
        <f t="shared" si="1"/>
        <v>7381.7099999999864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46199</v>
      </c>
      <c r="D83" s="299" t="s">
        <v>868</v>
      </c>
      <c r="E83" s="522">
        <v>51.84</v>
      </c>
      <c r="F83" s="522"/>
      <c r="G83" s="333">
        <f t="shared" si="1"/>
        <v>7381.7099999999864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3</v>
      </c>
      <c r="C84" s="298">
        <v>46199</v>
      </c>
      <c r="D84" s="299" t="s">
        <v>296</v>
      </c>
      <c r="E84" s="522">
        <v>10.31</v>
      </c>
      <c r="F84" s="522"/>
      <c r="G84" s="333">
        <f t="shared" si="1"/>
        <v>7433.5499999999865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46199</v>
      </c>
      <c r="D85" s="299" t="s">
        <v>296</v>
      </c>
      <c r="E85" s="522">
        <v>87.14</v>
      </c>
      <c r="F85" s="522"/>
      <c r="G85" s="333">
        <f t="shared" si="1"/>
        <v>7443.8599999999869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46199</v>
      </c>
      <c r="D86" s="299" t="s">
        <v>940</v>
      </c>
      <c r="E86" s="522">
        <v>20</v>
      </c>
      <c r="F86" s="522"/>
      <c r="G86" s="333">
        <f t="shared" si="1"/>
        <v>7530.9999999999873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12</v>
      </c>
      <c r="C87" s="298">
        <v>46198</v>
      </c>
      <c r="D87" s="299" t="s">
        <v>314</v>
      </c>
      <c r="E87" s="522">
        <v>204.48</v>
      </c>
      <c r="F87" s="522"/>
      <c r="G87" s="333">
        <f t="shared" si="1"/>
        <v>7550.9999999999873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291</v>
      </c>
      <c r="B88" s="330">
        <v>39</v>
      </c>
      <c r="C88" s="298">
        <v>46198</v>
      </c>
      <c r="D88" s="299" t="s">
        <v>292</v>
      </c>
      <c r="E88" s="522"/>
      <c r="F88" s="522">
        <v>2763.77</v>
      </c>
      <c r="G88" s="333">
        <f t="shared" si="1"/>
        <v>7755.4799999999868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5</v>
      </c>
      <c r="C89" s="298">
        <v>46198</v>
      </c>
      <c r="D89" s="299" t="s">
        <v>846</v>
      </c>
      <c r="E89" s="522">
        <v>11.2</v>
      </c>
      <c r="F89" s="522"/>
      <c r="G89" s="333">
        <f t="shared" ref="G89:G109" si="2">G90-E89+F89</f>
        <v>4991.7099999999864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46197</v>
      </c>
      <c r="D90" s="299" t="s">
        <v>941</v>
      </c>
      <c r="E90" s="522">
        <v>15.99</v>
      </c>
      <c r="F90" s="522"/>
      <c r="G90" s="333">
        <f t="shared" si="2"/>
        <v>5002.9099999999862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5</v>
      </c>
      <c r="C91" s="298">
        <v>46197</v>
      </c>
      <c r="D91" s="299" t="s">
        <v>340</v>
      </c>
      <c r="E91" s="522">
        <v>47.93</v>
      </c>
      <c r="F91" s="522"/>
      <c r="G91" s="333">
        <f t="shared" si="2"/>
        <v>5018.899999999986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43</v>
      </c>
      <c r="C92" s="298">
        <v>46197</v>
      </c>
      <c r="D92" s="299" t="s">
        <v>201</v>
      </c>
      <c r="E92" s="522">
        <v>42.84</v>
      </c>
      <c r="F92" s="522"/>
      <c r="G92" s="333">
        <f t="shared" si="2"/>
        <v>5066.8299999999863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42</v>
      </c>
      <c r="C93" s="298">
        <v>46197</v>
      </c>
      <c r="D93" s="299" t="s">
        <v>200</v>
      </c>
      <c r="E93" s="522">
        <v>99.4</v>
      </c>
      <c r="F93" s="522"/>
      <c r="G93" s="333">
        <f t="shared" si="2"/>
        <v>5109.6699999999864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46196</v>
      </c>
      <c r="D94" s="299" t="s">
        <v>319</v>
      </c>
      <c r="E94" s="522">
        <v>5.68</v>
      </c>
      <c r="F94" s="522"/>
      <c r="G94" s="333">
        <f t="shared" si="2"/>
        <v>5209.0699999999861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1</v>
      </c>
      <c r="C95" s="298">
        <v>46196</v>
      </c>
      <c r="D95" s="299" t="s">
        <v>306</v>
      </c>
      <c r="E95" s="522">
        <v>167.73</v>
      </c>
      <c r="F95" s="522"/>
      <c r="G95" s="333">
        <f t="shared" si="2"/>
        <v>5214.7499999999864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4</v>
      </c>
      <c r="C96" s="298">
        <v>46196</v>
      </c>
      <c r="D96" s="299" t="s">
        <v>296</v>
      </c>
      <c r="E96" s="522">
        <v>40.81</v>
      </c>
      <c r="F96" s="522"/>
      <c r="G96" s="333">
        <f t="shared" si="2"/>
        <v>5382.4799999999859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46196</v>
      </c>
      <c r="D97" s="299" t="s">
        <v>334</v>
      </c>
      <c r="E97" s="522">
        <v>17.68</v>
      </c>
      <c r="F97" s="522"/>
      <c r="G97" s="333">
        <f t="shared" si="2"/>
        <v>5423.2899999999863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3</v>
      </c>
      <c r="C98" s="298">
        <v>46196</v>
      </c>
      <c r="D98" s="299" t="s">
        <v>320</v>
      </c>
      <c r="E98" s="522">
        <v>5.19</v>
      </c>
      <c r="F98" s="522"/>
      <c r="G98" s="333">
        <f t="shared" si="2"/>
        <v>5440.9699999999866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8</v>
      </c>
      <c r="C99" s="298">
        <v>46196</v>
      </c>
      <c r="D99" s="299" t="s">
        <v>308</v>
      </c>
      <c r="E99" s="522">
        <v>71.75</v>
      </c>
      <c r="F99" s="522"/>
      <c r="G99" s="333">
        <f t="shared" si="2"/>
        <v>5446.1599999999862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46196</v>
      </c>
      <c r="D100" s="299" t="s">
        <v>835</v>
      </c>
      <c r="E100" s="522">
        <v>15.96</v>
      </c>
      <c r="F100" s="522"/>
      <c r="G100" s="333">
        <f t="shared" si="2"/>
        <v>5517.9099999999862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46195</v>
      </c>
      <c r="D101" s="299" t="s">
        <v>334</v>
      </c>
      <c r="E101" s="522">
        <v>7.89</v>
      </c>
      <c r="F101" s="522"/>
      <c r="G101" s="333">
        <f t="shared" si="2"/>
        <v>5533.8699999999862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46195</v>
      </c>
      <c r="D102" s="299" t="s">
        <v>939</v>
      </c>
      <c r="E102" s="522">
        <v>86.07</v>
      </c>
      <c r="F102" s="522">
        <v>86.07</v>
      </c>
      <c r="G102" s="333">
        <f t="shared" si="2"/>
        <v>5541.7599999999866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46195</v>
      </c>
      <c r="D103" s="299" t="s">
        <v>922</v>
      </c>
      <c r="E103" s="522">
        <v>14.98</v>
      </c>
      <c r="F103" s="522">
        <v>14.98</v>
      </c>
      <c r="G103" s="333">
        <f t="shared" si="2"/>
        <v>5541.7599999999866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46195</v>
      </c>
      <c r="D104" s="299" t="s">
        <v>936</v>
      </c>
      <c r="E104" s="522">
        <v>83.52</v>
      </c>
      <c r="F104" s="522">
        <v>83.52</v>
      </c>
      <c r="G104" s="333">
        <f t="shared" si="2"/>
        <v>5541.7599999999866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287</v>
      </c>
      <c r="B105" s="330" t="s">
        <v>287</v>
      </c>
      <c r="C105" s="298">
        <v>46195</v>
      </c>
      <c r="D105" s="299" t="s">
        <v>937</v>
      </c>
      <c r="E105" s="522">
        <v>62.19</v>
      </c>
      <c r="F105" s="522">
        <v>62.19</v>
      </c>
      <c r="G105" s="333">
        <f t="shared" si="2"/>
        <v>5541.7599999999866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3</v>
      </c>
      <c r="C106" s="298">
        <v>46195</v>
      </c>
      <c r="D106" s="299" t="s">
        <v>310</v>
      </c>
      <c r="E106" s="522">
        <v>6.99</v>
      </c>
      <c r="F106" s="522"/>
      <c r="G106" s="333">
        <f t="shared" si="2"/>
        <v>5541.7599999999866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46195</v>
      </c>
      <c r="D107" s="299" t="s">
        <v>938</v>
      </c>
      <c r="E107" s="522">
        <v>60.47</v>
      </c>
      <c r="F107" s="522">
        <v>60.47</v>
      </c>
      <c r="G107" s="333">
        <f t="shared" si="2"/>
        <v>5548.7499999999864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22</v>
      </c>
      <c r="C108" s="298">
        <v>46195</v>
      </c>
      <c r="D108" s="299" t="s">
        <v>323</v>
      </c>
      <c r="E108" s="522">
        <v>20.22</v>
      </c>
      <c r="F108" s="522"/>
      <c r="G108" s="333">
        <f t="shared" si="2"/>
        <v>5548.7499999999864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46195</v>
      </c>
      <c r="D109" s="299" t="s">
        <v>919</v>
      </c>
      <c r="E109" s="522">
        <v>200</v>
      </c>
      <c r="F109" s="522"/>
      <c r="G109" s="333">
        <f t="shared" si="2"/>
        <v>5568.9699999999866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46194</v>
      </c>
      <c r="D110" s="299" t="s">
        <v>340</v>
      </c>
      <c r="E110" s="522">
        <v>47.93</v>
      </c>
      <c r="F110" s="522"/>
      <c r="G110" s="333">
        <f t="shared" ref="G110:G130" si="3">G111-E110+F110</f>
        <v>5768.9699999999866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46194</v>
      </c>
      <c r="D111" s="299" t="s">
        <v>935</v>
      </c>
      <c r="E111" s="522"/>
      <c r="F111" s="522">
        <v>50</v>
      </c>
      <c r="G111" s="333">
        <f t="shared" si="3"/>
        <v>5816.8999999999869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287</v>
      </c>
      <c r="B112" s="330" t="s">
        <v>287</v>
      </c>
      <c r="C112" s="298">
        <v>46194</v>
      </c>
      <c r="D112" s="299" t="s">
        <v>935</v>
      </c>
      <c r="E112" s="522">
        <v>50</v>
      </c>
      <c r="F112" s="522"/>
      <c r="G112" s="333">
        <f t="shared" si="3"/>
        <v>5766.8999999999869</v>
      </c>
      <c r="H112" s="334" t="s">
        <v>298</v>
      </c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46194</v>
      </c>
      <c r="D113" s="299" t="s">
        <v>922</v>
      </c>
      <c r="E113" s="522">
        <v>28.38</v>
      </c>
      <c r="F113" s="522">
        <v>28.38</v>
      </c>
      <c r="G113" s="333">
        <f t="shared" si="3"/>
        <v>5816.8999999999869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287</v>
      </c>
      <c r="B114" s="330" t="s">
        <v>287</v>
      </c>
      <c r="C114" s="298">
        <v>46194</v>
      </c>
      <c r="D114" s="299" t="s">
        <v>920</v>
      </c>
      <c r="E114" s="522">
        <v>35.020000000000003</v>
      </c>
      <c r="F114" s="522">
        <v>35.020000000000003</v>
      </c>
      <c r="G114" s="333">
        <f t="shared" si="3"/>
        <v>5816.8999999999869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46194</v>
      </c>
      <c r="D115" s="299" t="s">
        <v>927</v>
      </c>
      <c r="E115" s="522">
        <v>83.81</v>
      </c>
      <c r="F115" s="522">
        <v>83.81</v>
      </c>
      <c r="G115" s="333">
        <f t="shared" si="3"/>
        <v>5816.8999999999869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46194</v>
      </c>
      <c r="D116" s="299" t="s">
        <v>928</v>
      </c>
      <c r="E116" s="522">
        <v>27.43</v>
      </c>
      <c r="F116" s="522">
        <v>27.43</v>
      </c>
      <c r="G116" s="333">
        <f t="shared" si="3"/>
        <v>5816.8999999999869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46193</v>
      </c>
      <c r="D117" s="299" t="s">
        <v>932</v>
      </c>
      <c r="E117" s="522">
        <v>30.86</v>
      </c>
      <c r="F117" s="522">
        <v>30.86</v>
      </c>
      <c r="G117" s="333">
        <f t="shared" si="3"/>
        <v>5816.8999999999869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46193</v>
      </c>
      <c r="D118" s="299" t="s">
        <v>922</v>
      </c>
      <c r="E118" s="522">
        <v>13.95</v>
      </c>
      <c r="F118" s="522">
        <v>13.95</v>
      </c>
      <c r="G118" s="333">
        <f t="shared" si="3"/>
        <v>5816.8999999999869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46192</v>
      </c>
      <c r="D119" s="299" t="s">
        <v>934</v>
      </c>
      <c r="E119" s="522">
        <v>148.54</v>
      </c>
      <c r="F119" s="522">
        <v>148.54</v>
      </c>
      <c r="G119" s="333">
        <f t="shared" si="3"/>
        <v>5816.8999999999869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287</v>
      </c>
      <c r="B120" s="330" t="s">
        <v>287</v>
      </c>
      <c r="C120" s="298">
        <v>46192</v>
      </c>
      <c r="D120" s="299" t="s">
        <v>921</v>
      </c>
      <c r="E120" s="522">
        <v>80</v>
      </c>
      <c r="F120" s="522">
        <v>80</v>
      </c>
      <c r="G120" s="333">
        <f t="shared" si="3"/>
        <v>5816.8999999999869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46192</v>
      </c>
      <c r="D121" s="299" t="s">
        <v>922</v>
      </c>
      <c r="E121" s="522">
        <v>27.98</v>
      </c>
      <c r="F121" s="522">
        <v>27.98</v>
      </c>
      <c r="G121" s="333">
        <f t="shared" si="3"/>
        <v>5816.8999999999869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46192</v>
      </c>
      <c r="D122" s="299" t="s">
        <v>933</v>
      </c>
      <c r="E122" s="522">
        <v>30.63</v>
      </c>
      <c r="F122" s="522">
        <v>30.63</v>
      </c>
      <c r="G122" s="333">
        <f t="shared" si="3"/>
        <v>5816.8999999999869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22</v>
      </c>
      <c r="C123" s="298">
        <v>46192</v>
      </c>
      <c r="D123" s="299" t="s">
        <v>923</v>
      </c>
      <c r="E123" s="522">
        <v>7.46</v>
      </c>
      <c r="F123" s="522"/>
      <c r="G123" s="333">
        <f t="shared" si="3"/>
        <v>5816.8999999999869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46192</v>
      </c>
      <c r="D124" s="299" t="s">
        <v>924</v>
      </c>
      <c r="E124" s="522">
        <v>22.07</v>
      </c>
      <c r="F124" s="522">
        <v>22.07</v>
      </c>
      <c r="G124" s="333">
        <f t="shared" si="3"/>
        <v>5824.3599999999869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46192</v>
      </c>
      <c r="D125" s="299" t="s">
        <v>924</v>
      </c>
      <c r="E125" s="522">
        <v>51.04</v>
      </c>
      <c r="F125" s="522">
        <v>51.04</v>
      </c>
      <c r="G125" s="333">
        <f t="shared" si="3"/>
        <v>5824.3599999999869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46192</v>
      </c>
      <c r="D126" s="299" t="s">
        <v>924</v>
      </c>
      <c r="E126" s="522">
        <v>90.59</v>
      </c>
      <c r="F126" s="522">
        <v>90.59</v>
      </c>
      <c r="G126" s="333">
        <f t="shared" si="3"/>
        <v>5824.3599999999869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46192</v>
      </c>
      <c r="D127" s="299" t="s">
        <v>925</v>
      </c>
      <c r="E127" s="522">
        <v>26.02</v>
      </c>
      <c r="F127" s="522">
        <v>26.02</v>
      </c>
      <c r="G127" s="333">
        <f t="shared" si="3"/>
        <v>5824.3599999999869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46192</v>
      </c>
      <c r="D128" s="299" t="s">
        <v>925</v>
      </c>
      <c r="E128" s="522">
        <v>26.02</v>
      </c>
      <c r="F128" s="522">
        <v>26.02</v>
      </c>
      <c r="G128" s="333">
        <f t="shared" si="3"/>
        <v>5824.3599999999869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46192</v>
      </c>
      <c r="D129" s="299" t="s">
        <v>925</v>
      </c>
      <c r="E129" s="522">
        <v>38.03</v>
      </c>
      <c r="F129" s="522">
        <v>38.03</v>
      </c>
      <c r="G129" s="333">
        <f t="shared" si="3"/>
        <v>5824.3599999999869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46192</v>
      </c>
      <c r="D130" s="299" t="s">
        <v>925</v>
      </c>
      <c r="E130" s="522">
        <v>26.03</v>
      </c>
      <c r="F130" s="522">
        <v>26.03</v>
      </c>
      <c r="G130" s="333">
        <f t="shared" si="3"/>
        <v>5824.3599999999869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46192</v>
      </c>
      <c r="D131" s="299" t="s">
        <v>922</v>
      </c>
      <c r="E131" s="522">
        <v>21.98</v>
      </c>
      <c r="F131" s="522">
        <v>21.98</v>
      </c>
      <c r="G131" s="333">
        <f t="shared" ref="G131:G188" si="4">G132-E131+F131</f>
        <v>5824.3599999999869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46192</v>
      </c>
      <c r="D132" s="299" t="s">
        <v>922</v>
      </c>
      <c r="E132" s="522">
        <v>27.99</v>
      </c>
      <c r="F132" s="522">
        <v>27.99</v>
      </c>
      <c r="G132" s="333">
        <f t="shared" si="4"/>
        <v>5824.3599999999869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46191</v>
      </c>
      <c r="D133" s="299" t="s">
        <v>926</v>
      </c>
      <c r="E133" s="522">
        <v>22.69</v>
      </c>
      <c r="F133" s="522">
        <v>22.69</v>
      </c>
      <c r="G133" s="333">
        <f t="shared" si="4"/>
        <v>5824.3599999999869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46191</v>
      </c>
      <c r="D134" s="299" t="s">
        <v>927</v>
      </c>
      <c r="E134" s="522">
        <v>42.32</v>
      </c>
      <c r="F134" s="522">
        <v>42.32</v>
      </c>
      <c r="G134" s="333">
        <f t="shared" si="4"/>
        <v>5824.3599999999869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46191</v>
      </c>
      <c r="D135" s="299" t="s">
        <v>928</v>
      </c>
      <c r="E135" s="522">
        <v>72.86</v>
      </c>
      <c r="F135" s="522">
        <v>72.86</v>
      </c>
      <c r="G135" s="333">
        <f t="shared" si="4"/>
        <v>5824.3599999999869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46191</v>
      </c>
      <c r="D136" s="299" t="s">
        <v>929</v>
      </c>
      <c r="E136" s="522">
        <v>106.89</v>
      </c>
      <c r="F136" s="522">
        <v>106.89</v>
      </c>
      <c r="G136" s="333">
        <f t="shared" si="4"/>
        <v>5824.3599999999869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46191</v>
      </c>
      <c r="D137" s="299" t="s">
        <v>931</v>
      </c>
      <c r="E137" s="522">
        <v>94.74</v>
      </c>
      <c r="F137" s="522">
        <v>94.74</v>
      </c>
      <c r="G137" s="333">
        <f t="shared" si="4"/>
        <v>5824.3599999999869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1</v>
      </c>
      <c r="C138" s="298">
        <v>46191</v>
      </c>
      <c r="D138" s="299" t="s">
        <v>306</v>
      </c>
      <c r="E138" s="522">
        <v>99.97</v>
      </c>
      <c r="F138" s="522"/>
      <c r="G138" s="333">
        <f t="shared" si="4"/>
        <v>5824.3599999999869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46191</v>
      </c>
      <c r="D139" s="299" t="s">
        <v>930</v>
      </c>
      <c r="E139" s="522">
        <v>13.84</v>
      </c>
      <c r="F139" s="522"/>
      <c r="G139" s="333">
        <f t="shared" si="4"/>
        <v>5924.3299999999872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1</v>
      </c>
      <c r="C140" s="298">
        <v>46190</v>
      </c>
      <c r="D140" s="299" t="s">
        <v>306</v>
      </c>
      <c r="E140" s="522">
        <v>87.19</v>
      </c>
      <c r="F140" s="522"/>
      <c r="G140" s="333">
        <f t="shared" si="4"/>
        <v>5938.1699999999873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21</v>
      </c>
      <c r="C141" s="298">
        <v>46190</v>
      </c>
      <c r="D141" s="299" t="s">
        <v>194</v>
      </c>
      <c r="E141" s="522">
        <v>81</v>
      </c>
      <c r="F141" s="522"/>
      <c r="G141" s="333">
        <f t="shared" si="4"/>
        <v>6025.3599999999869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43</v>
      </c>
      <c r="C142" s="298">
        <v>46190</v>
      </c>
      <c r="D142" s="299" t="s">
        <v>333</v>
      </c>
      <c r="E142" s="522">
        <v>29.8</v>
      </c>
      <c r="F142" s="522"/>
      <c r="G142" s="333">
        <f t="shared" si="4"/>
        <v>6106.3599999999869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42</v>
      </c>
      <c r="C143" s="298">
        <v>46190</v>
      </c>
      <c r="D143" s="299" t="s">
        <v>333</v>
      </c>
      <c r="E143" s="522">
        <v>74.5</v>
      </c>
      <c r="F143" s="522"/>
      <c r="G143" s="333">
        <f t="shared" si="4"/>
        <v>6136.1599999999871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4</v>
      </c>
      <c r="C144" s="298">
        <v>46190</v>
      </c>
      <c r="D144" s="299" t="s">
        <v>334</v>
      </c>
      <c r="E144" s="522">
        <v>82.35</v>
      </c>
      <c r="F144" s="522"/>
      <c r="G144" s="333">
        <f t="shared" si="4"/>
        <v>6210.6599999999871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46190</v>
      </c>
      <c r="D145" s="299" t="s">
        <v>334</v>
      </c>
      <c r="E145" s="522">
        <v>17.68</v>
      </c>
      <c r="F145" s="522"/>
      <c r="G145" s="333">
        <f t="shared" si="4"/>
        <v>6293.0099999999875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46190</v>
      </c>
      <c r="D146" s="299" t="s">
        <v>300</v>
      </c>
      <c r="E146" s="522">
        <v>14.67</v>
      </c>
      <c r="F146" s="522"/>
      <c r="G146" s="333">
        <f t="shared" si="4"/>
        <v>6310.6899999999878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46190</v>
      </c>
      <c r="D147" s="299" t="s">
        <v>300</v>
      </c>
      <c r="E147" s="522">
        <v>56.42</v>
      </c>
      <c r="F147" s="522"/>
      <c r="G147" s="333">
        <f t="shared" si="4"/>
        <v>6325.3599999999878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46190</v>
      </c>
      <c r="D148" s="299" t="s">
        <v>300</v>
      </c>
      <c r="E148" s="522">
        <v>53.23</v>
      </c>
      <c r="F148" s="522"/>
      <c r="G148" s="333">
        <f t="shared" si="4"/>
        <v>6381.7799999999879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23</v>
      </c>
      <c r="C149" s="298">
        <v>46190</v>
      </c>
      <c r="D149" s="299" t="s">
        <v>63</v>
      </c>
      <c r="E149" s="522">
        <v>529.46</v>
      </c>
      <c r="F149" s="522"/>
      <c r="G149" s="333">
        <f t="shared" si="4"/>
        <v>6435.0099999999875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17</v>
      </c>
      <c r="C150" s="298">
        <v>46190</v>
      </c>
      <c r="D150" s="299" t="s">
        <v>188</v>
      </c>
      <c r="E150" s="522">
        <v>42.65</v>
      </c>
      <c r="F150" s="522"/>
      <c r="G150" s="333">
        <f t="shared" si="4"/>
        <v>6964.4699999999875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15</v>
      </c>
      <c r="C151" s="298">
        <v>46190</v>
      </c>
      <c r="D151" s="299" t="s">
        <v>185</v>
      </c>
      <c r="E151" s="522">
        <v>87.41</v>
      </c>
      <c r="F151" s="522"/>
      <c r="G151" s="333">
        <f t="shared" si="4"/>
        <v>7007.1199999999872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335</v>
      </c>
      <c r="B152" s="330" t="s">
        <v>335</v>
      </c>
      <c r="C152" s="298">
        <v>46190</v>
      </c>
      <c r="D152" s="299" t="s">
        <v>336</v>
      </c>
      <c r="E152" s="522">
        <v>86.48</v>
      </c>
      <c r="F152" s="522"/>
      <c r="G152" s="333">
        <f t="shared" si="4"/>
        <v>7094.529999999987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291</v>
      </c>
      <c r="B153" s="330">
        <v>40</v>
      </c>
      <c r="C153" s="298">
        <v>46190</v>
      </c>
      <c r="D153" s="299" t="s">
        <v>316</v>
      </c>
      <c r="E153" s="522"/>
      <c r="F153" s="522">
        <v>854.38</v>
      </c>
      <c r="G153" s="333">
        <f t="shared" si="4"/>
        <v>7181.0099999999866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5</v>
      </c>
      <c r="C154" s="298">
        <v>46189</v>
      </c>
      <c r="D154" s="299" t="s">
        <v>340</v>
      </c>
      <c r="E154" s="522">
        <v>21.3</v>
      </c>
      <c r="F154" s="522"/>
      <c r="G154" s="333">
        <f t="shared" si="4"/>
        <v>6326.6299999999865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11</v>
      </c>
      <c r="C155" s="298">
        <v>46189</v>
      </c>
      <c r="D155" s="299" t="s">
        <v>178</v>
      </c>
      <c r="E155" s="522">
        <v>267.75</v>
      </c>
      <c r="F155" s="522"/>
      <c r="G155" s="333">
        <f t="shared" si="4"/>
        <v>6347.9299999999866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46188</v>
      </c>
      <c r="D156" s="299" t="s">
        <v>885</v>
      </c>
      <c r="E156" s="522">
        <v>100</v>
      </c>
      <c r="F156" s="522"/>
      <c r="G156" s="333">
        <f t="shared" si="4"/>
        <v>6615.6799999999866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46188</v>
      </c>
      <c r="D157" s="299" t="s">
        <v>334</v>
      </c>
      <c r="E157" s="522">
        <v>11.29</v>
      </c>
      <c r="F157" s="522"/>
      <c r="G157" s="333">
        <f t="shared" si="4"/>
        <v>6715.6799999999866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3</v>
      </c>
      <c r="C158" s="298">
        <v>46188</v>
      </c>
      <c r="D158" s="299" t="s">
        <v>334</v>
      </c>
      <c r="E158" s="522">
        <v>5.39</v>
      </c>
      <c r="F158" s="522"/>
      <c r="G158" s="333">
        <f t="shared" si="4"/>
        <v>6726.9699999999866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46188</v>
      </c>
      <c r="D159" s="299" t="s">
        <v>334</v>
      </c>
      <c r="E159" s="522">
        <v>31.99</v>
      </c>
      <c r="F159" s="522"/>
      <c r="G159" s="333">
        <f t="shared" si="4"/>
        <v>6732.3599999999869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46187</v>
      </c>
      <c r="D160" s="299" t="s">
        <v>917</v>
      </c>
      <c r="E160" s="522">
        <v>102.17</v>
      </c>
      <c r="F160" s="522"/>
      <c r="G160" s="333">
        <f t="shared" si="4"/>
        <v>6764.3499999999867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46187</v>
      </c>
      <c r="D161" s="299" t="s">
        <v>831</v>
      </c>
      <c r="E161" s="522">
        <v>21.86</v>
      </c>
      <c r="F161" s="522"/>
      <c r="G161" s="333">
        <f t="shared" si="4"/>
        <v>6866.5199999999868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1</v>
      </c>
      <c r="C162" s="298">
        <v>46187</v>
      </c>
      <c r="D162" s="299" t="s">
        <v>311</v>
      </c>
      <c r="E162" s="522">
        <v>102.56</v>
      </c>
      <c r="F162" s="522"/>
      <c r="G162" s="333">
        <f t="shared" si="4"/>
        <v>6888.3799999999865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1</v>
      </c>
      <c r="C163" s="298">
        <v>46187</v>
      </c>
      <c r="D163" s="299" t="s">
        <v>329</v>
      </c>
      <c r="E163" s="522">
        <v>121.72</v>
      </c>
      <c r="F163" s="522"/>
      <c r="G163" s="333">
        <f t="shared" si="4"/>
        <v>6990.9399999999869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46186</v>
      </c>
      <c r="D164" s="299" t="s">
        <v>308</v>
      </c>
      <c r="E164" s="522">
        <v>143.91999999999999</v>
      </c>
      <c r="F164" s="522"/>
      <c r="G164" s="333">
        <f t="shared" si="4"/>
        <v>7112.6599999999871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46186</v>
      </c>
      <c r="D165" s="299" t="s">
        <v>346</v>
      </c>
      <c r="E165" s="522">
        <v>11.95</v>
      </c>
      <c r="F165" s="522"/>
      <c r="G165" s="333">
        <f t="shared" si="4"/>
        <v>7256.5799999999872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46186</v>
      </c>
      <c r="D166" s="299" t="s">
        <v>310</v>
      </c>
      <c r="E166" s="522">
        <v>47.29</v>
      </c>
      <c r="F166" s="522"/>
      <c r="G166" s="333">
        <f t="shared" si="4"/>
        <v>7268.529999999987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1</v>
      </c>
      <c r="C167" s="298">
        <v>46186</v>
      </c>
      <c r="D167" s="299" t="s">
        <v>306</v>
      </c>
      <c r="E167" s="522">
        <v>52.7</v>
      </c>
      <c r="F167" s="522"/>
      <c r="G167" s="333">
        <f t="shared" si="4"/>
        <v>7315.819999999987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46186</v>
      </c>
      <c r="D168" s="299" t="s">
        <v>308</v>
      </c>
      <c r="E168" s="522">
        <v>22.26</v>
      </c>
      <c r="F168" s="522"/>
      <c r="G168" s="333">
        <f t="shared" si="4"/>
        <v>7368.5199999999868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46186</v>
      </c>
      <c r="D169" s="299" t="s">
        <v>308</v>
      </c>
      <c r="E169" s="522">
        <v>28.16</v>
      </c>
      <c r="F169" s="522"/>
      <c r="G169" s="333">
        <f t="shared" si="4"/>
        <v>7390.779999999987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46186</v>
      </c>
      <c r="D170" s="299" t="s">
        <v>301</v>
      </c>
      <c r="E170" s="522">
        <v>32.049999999999997</v>
      </c>
      <c r="F170" s="522"/>
      <c r="G170" s="333">
        <f t="shared" si="4"/>
        <v>7418.9399999999869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46186</v>
      </c>
      <c r="D171" s="299" t="s">
        <v>918</v>
      </c>
      <c r="E171" s="522">
        <v>24</v>
      </c>
      <c r="F171" s="522"/>
      <c r="G171" s="333">
        <f t="shared" si="4"/>
        <v>7450.989999999987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1</v>
      </c>
      <c r="C172" s="298">
        <v>46186</v>
      </c>
      <c r="D172" s="299" t="s">
        <v>306</v>
      </c>
      <c r="E172" s="522">
        <v>19.98</v>
      </c>
      <c r="F172" s="522"/>
      <c r="G172" s="333">
        <f t="shared" si="4"/>
        <v>7474.989999999987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46186</v>
      </c>
      <c r="D173" s="299" t="s">
        <v>300</v>
      </c>
      <c r="E173" s="522">
        <v>60.07</v>
      </c>
      <c r="F173" s="522"/>
      <c r="G173" s="333">
        <f t="shared" si="4"/>
        <v>7494.9699999999866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46186</v>
      </c>
      <c r="D174" s="299" t="s">
        <v>915</v>
      </c>
      <c r="E174" s="522"/>
      <c r="F174" s="522">
        <v>319.49</v>
      </c>
      <c r="G174" s="333">
        <f t="shared" si="4"/>
        <v>7555.0399999999863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46186</v>
      </c>
      <c r="D175" s="299" t="s">
        <v>300</v>
      </c>
      <c r="E175" s="522">
        <v>319.49</v>
      </c>
      <c r="F175" s="522"/>
      <c r="G175" s="333">
        <f t="shared" si="4"/>
        <v>7235.5499999999865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46186</v>
      </c>
      <c r="D176" s="299" t="s">
        <v>914</v>
      </c>
      <c r="E176" s="522">
        <v>-0.51</v>
      </c>
      <c r="F176" s="522"/>
      <c r="G176" s="333">
        <f t="shared" si="4"/>
        <v>7555.0399999999863</v>
      </c>
      <c r="H176" s="334" t="s">
        <v>298</v>
      </c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46186</v>
      </c>
      <c r="D177" s="299" t="s">
        <v>319</v>
      </c>
      <c r="E177" s="522">
        <v>13.58</v>
      </c>
      <c r="F177" s="522"/>
      <c r="G177" s="333">
        <f t="shared" si="4"/>
        <v>7554.5299999999861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24</v>
      </c>
      <c r="C178" s="298">
        <v>46186</v>
      </c>
      <c r="D178" s="299" t="s">
        <v>860</v>
      </c>
      <c r="E178" s="522">
        <v>109.5</v>
      </c>
      <c r="F178" s="522"/>
      <c r="G178" s="333">
        <f t="shared" si="4"/>
        <v>7568.109999999986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19</v>
      </c>
      <c r="C179" s="298">
        <v>46186</v>
      </c>
      <c r="D179" s="299" t="s">
        <v>191</v>
      </c>
      <c r="E179" s="522">
        <v>200</v>
      </c>
      <c r="F179" s="522"/>
      <c r="G179" s="333">
        <f t="shared" si="4"/>
        <v>7677.609999999986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291</v>
      </c>
      <c r="B180" s="330">
        <v>38</v>
      </c>
      <c r="C180" s="298">
        <v>46186</v>
      </c>
      <c r="D180" s="299" t="s">
        <v>293</v>
      </c>
      <c r="E180" s="522"/>
      <c r="F180" s="522">
        <v>4597.82</v>
      </c>
      <c r="G180" s="333">
        <f t="shared" si="4"/>
        <v>7877.609999999986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46185</v>
      </c>
      <c r="D181" s="299" t="s">
        <v>916</v>
      </c>
      <c r="E181" s="522">
        <v>90.54</v>
      </c>
      <c r="F181" s="522"/>
      <c r="G181" s="333">
        <f t="shared" si="4"/>
        <v>3279.7899999999863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46185</v>
      </c>
      <c r="D182" s="299" t="s">
        <v>916</v>
      </c>
      <c r="E182" s="522">
        <v>50</v>
      </c>
      <c r="F182" s="522"/>
      <c r="G182" s="333">
        <f t="shared" si="4"/>
        <v>3370.3299999999863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46185</v>
      </c>
      <c r="D183" s="299" t="s">
        <v>300</v>
      </c>
      <c r="E183" s="522">
        <v>79.849999999999994</v>
      </c>
      <c r="F183" s="522"/>
      <c r="G183" s="333">
        <f t="shared" si="4"/>
        <v>3420.3299999999863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46184</v>
      </c>
      <c r="D184" s="299" t="s">
        <v>360</v>
      </c>
      <c r="E184" s="522">
        <v>70</v>
      </c>
      <c r="F184" s="522"/>
      <c r="G184" s="333">
        <f t="shared" si="4"/>
        <v>3500.1799999999862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46184</v>
      </c>
      <c r="D185" s="299" t="s">
        <v>911</v>
      </c>
      <c r="E185" s="522">
        <v>2159</v>
      </c>
      <c r="F185" s="522">
        <v>2159</v>
      </c>
      <c r="G185" s="333">
        <f t="shared" si="4"/>
        <v>3570.1799999999862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22</v>
      </c>
      <c r="C186" s="298">
        <v>46184</v>
      </c>
      <c r="D186" s="299" t="s">
        <v>352</v>
      </c>
      <c r="E186" s="522">
        <v>21.29</v>
      </c>
      <c r="F186" s="522"/>
      <c r="G186" s="333">
        <f t="shared" si="4"/>
        <v>3570.1799999999862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4</v>
      </c>
      <c r="C187" s="298">
        <v>46184</v>
      </c>
      <c r="D187" s="299" t="s">
        <v>296</v>
      </c>
      <c r="E187" s="522">
        <v>40.67</v>
      </c>
      <c r="F187" s="522"/>
      <c r="G187" s="333">
        <f t="shared" si="4"/>
        <v>3591.4699999999862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46184</v>
      </c>
      <c r="D188" s="299" t="s">
        <v>319</v>
      </c>
      <c r="E188" s="522">
        <v>15.53</v>
      </c>
      <c r="F188" s="522"/>
      <c r="G188" s="333">
        <f t="shared" si="4"/>
        <v>3632.1399999999862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46184</v>
      </c>
      <c r="D189" s="299" t="s">
        <v>473</v>
      </c>
      <c r="E189" s="522">
        <v>83.89</v>
      </c>
      <c r="F189" s="522"/>
      <c r="G189" s="333">
        <f t="shared" ref="G189:G206" si="5">G190-E189+F189</f>
        <v>3647.6699999999864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23</v>
      </c>
      <c r="C190" s="298">
        <v>46184</v>
      </c>
      <c r="D190" s="299" t="s">
        <v>67</v>
      </c>
      <c r="E190" s="522">
        <v>599.86</v>
      </c>
      <c r="F190" s="522"/>
      <c r="G190" s="333">
        <f t="shared" si="5"/>
        <v>3731.5599999999863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291</v>
      </c>
      <c r="B191" s="330">
        <v>41</v>
      </c>
      <c r="C191" s="298">
        <v>46184</v>
      </c>
      <c r="D191" s="299" t="s">
        <v>909</v>
      </c>
      <c r="E191" s="522"/>
      <c r="F191" s="522">
        <v>800</v>
      </c>
      <c r="G191" s="333">
        <f t="shared" si="5"/>
        <v>4331.4199999999864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291</v>
      </c>
      <c r="B192" s="330">
        <v>39</v>
      </c>
      <c r="C192" s="298">
        <v>46184</v>
      </c>
      <c r="D192" s="299" t="s">
        <v>292</v>
      </c>
      <c r="E192" s="522"/>
      <c r="F192" s="522">
        <v>2763.78</v>
      </c>
      <c r="G192" s="333">
        <f t="shared" si="5"/>
        <v>3531.4199999999864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46183</v>
      </c>
      <c r="D193" s="299" t="s">
        <v>910</v>
      </c>
      <c r="E193" s="522">
        <v>816.19</v>
      </c>
      <c r="F193" s="522">
        <v>816.19</v>
      </c>
      <c r="G193" s="333">
        <f t="shared" si="5"/>
        <v>767.639999999986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6</v>
      </c>
      <c r="C194" s="298">
        <v>46183</v>
      </c>
      <c r="D194" s="299" t="s">
        <v>412</v>
      </c>
      <c r="E194" s="522">
        <v>-3.99</v>
      </c>
      <c r="F194" s="522"/>
      <c r="G194" s="333">
        <f t="shared" si="5"/>
        <v>767.639999999986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46183</v>
      </c>
      <c r="D195" s="299" t="s">
        <v>907</v>
      </c>
      <c r="E195" s="522">
        <v>-0.03</v>
      </c>
      <c r="F195" s="522"/>
      <c r="G195" s="333">
        <f t="shared" si="5"/>
        <v>763.64999999998599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291</v>
      </c>
      <c r="B196" s="330">
        <v>40</v>
      </c>
      <c r="C196" s="298">
        <v>46183</v>
      </c>
      <c r="D196" s="299" t="s">
        <v>316</v>
      </c>
      <c r="E196" s="522"/>
      <c r="F196" s="522">
        <v>1250.17</v>
      </c>
      <c r="G196" s="333">
        <f t="shared" si="5"/>
        <v>763.61999999998602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46182</v>
      </c>
      <c r="D197" s="299" t="s">
        <v>353</v>
      </c>
      <c r="E197" s="522">
        <v>25.98</v>
      </c>
      <c r="F197" s="522"/>
      <c r="G197" s="333">
        <f t="shared" si="5"/>
        <v>-486.55000000001405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46182</v>
      </c>
      <c r="D198" s="299" t="s">
        <v>854</v>
      </c>
      <c r="E198" s="522">
        <v>10.68</v>
      </c>
      <c r="F198" s="522"/>
      <c r="G198" s="333">
        <f t="shared" si="5"/>
        <v>-460.57000000001403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46182</v>
      </c>
      <c r="D199" s="299" t="s">
        <v>301</v>
      </c>
      <c r="E199" s="522">
        <v>29.95</v>
      </c>
      <c r="F199" s="522"/>
      <c r="G199" s="333">
        <f t="shared" si="5"/>
        <v>-449.89000000001403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22</v>
      </c>
      <c r="C200" s="298">
        <v>46182</v>
      </c>
      <c r="D200" s="299" t="s">
        <v>908</v>
      </c>
      <c r="E200" s="522">
        <v>5.31</v>
      </c>
      <c r="F200" s="522"/>
      <c r="G200" s="333">
        <f t="shared" si="5"/>
        <v>-419.94000000001404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46182</v>
      </c>
      <c r="D201" s="299" t="s">
        <v>435</v>
      </c>
      <c r="E201" s="522">
        <v>58.69</v>
      </c>
      <c r="F201" s="522"/>
      <c r="G201" s="333">
        <f t="shared" si="5"/>
        <v>-414.63000000001404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46182</v>
      </c>
      <c r="D202" s="299" t="s">
        <v>435</v>
      </c>
      <c r="E202" s="522">
        <v>58.69</v>
      </c>
      <c r="F202" s="522"/>
      <c r="G202" s="333">
        <f t="shared" si="5"/>
        <v>-355.94000000001404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46181</v>
      </c>
      <c r="D203" s="299" t="s">
        <v>319</v>
      </c>
      <c r="E203" s="522">
        <v>8.86</v>
      </c>
      <c r="F203" s="522"/>
      <c r="G203" s="333">
        <f t="shared" si="5"/>
        <v>-297.25000000001404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46181</v>
      </c>
      <c r="D204" s="299" t="s">
        <v>397</v>
      </c>
      <c r="E204" s="522">
        <v>12.84</v>
      </c>
      <c r="F204" s="522"/>
      <c r="G204" s="333">
        <f t="shared" si="5"/>
        <v>-288.39000000001403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9</v>
      </c>
      <c r="C205" s="298">
        <v>46181</v>
      </c>
      <c r="D205" s="299" t="s">
        <v>58</v>
      </c>
      <c r="E205" s="522">
        <v>1231.68</v>
      </c>
      <c r="F205" s="522"/>
      <c r="G205" s="333">
        <f t="shared" si="5"/>
        <v>-275.55000000001405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46180</v>
      </c>
      <c r="D206" s="299" t="s">
        <v>310</v>
      </c>
      <c r="E206" s="522">
        <v>47.6</v>
      </c>
      <c r="F206" s="522"/>
      <c r="G206" s="333">
        <f t="shared" si="5"/>
        <v>956.12999999998601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46180</v>
      </c>
      <c r="D207" s="299" t="s">
        <v>368</v>
      </c>
      <c r="E207" s="522">
        <v>48.62</v>
      </c>
      <c r="F207" s="522"/>
      <c r="G207" s="333">
        <f t="shared" ref="G207:G217" si="6">G208-E207+F207</f>
        <v>1003.729999999986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46180</v>
      </c>
      <c r="D208" s="299" t="s">
        <v>363</v>
      </c>
      <c r="E208" s="522">
        <v>6.37</v>
      </c>
      <c r="F208" s="522"/>
      <c r="G208" s="333">
        <f t="shared" si="6"/>
        <v>1052.349999999986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46180</v>
      </c>
      <c r="D209" s="299" t="s">
        <v>890</v>
      </c>
      <c r="E209" s="522">
        <v>313.77999999999997</v>
      </c>
      <c r="F209" s="522">
        <v>313.77999999999997</v>
      </c>
      <c r="G209" s="333">
        <f t="shared" si="6"/>
        <v>1058.7199999999859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46180</v>
      </c>
      <c r="D210" s="299" t="s">
        <v>397</v>
      </c>
      <c r="E210" s="522">
        <v>10.86</v>
      </c>
      <c r="F210" s="522"/>
      <c r="G210" s="333">
        <f t="shared" si="6"/>
        <v>1058.7199999999859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14</v>
      </c>
      <c r="C211" s="298">
        <v>46179</v>
      </c>
      <c r="D211" s="299" t="s">
        <v>366</v>
      </c>
      <c r="E211" s="522">
        <v>66.67</v>
      </c>
      <c r="F211" s="522"/>
      <c r="G211" s="333">
        <f t="shared" si="6"/>
        <v>1069.5799999999858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5</v>
      </c>
      <c r="C212" s="298">
        <v>46179</v>
      </c>
      <c r="D212" s="299" t="s">
        <v>906</v>
      </c>
      <c r="E212" s="522">
        <v>20</v>
      </c>
      <c r="F212" s="522"/>
      <c r="G212" s="333">
        <f t="shared" si="6"/>
        <v>1136.2499999999859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1</v>
      </c>
      <c r="C213" s="298">
        <v>46179</v>
      </c>
      <c r="D213" s="299" t="s">
        <v>831</v>
      </c>
      <c r="E213" s="522">
        <v>54.06</v>
      </c>
      <c r="F213" s="522"/>
      <c r="G213" s="333">
        <f t="shared" si="6"/>
        <v>1156.2499999999859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46179</v>
      </c>
      <c r="D214" s="299" t="s">
        <v>903</v>
      </c>
      <c r="E214" s="522">
        <v>19.98</v>
      </c>
      <c r="F214" s="522"/>
      <c r="G214" s="333">
        <f t="shared" si="6"/>
        <v>1210.3099999999858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46179</v>
      </c>
      <c r="D215" s="299" t="s">
        <v>885</v>
      </c>
      <c r="E215" s="522">
        <v>100</v>
      </c>
      <c r="F215" s="522"/>
      <c r="G215" s="333">
        <f t="shared" si="6"/>
        <v>1230.2899999999859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46178</v>
      </c>
      <c r="D216" s="299" t="s">
        <v>319</v>
      </c>
      <c r="E216" s="522">
        <v>179.72</v>
      </c>
      <c r="F216" s="522"/>
      <c r="G216" s="333">
        <f t="shared" si="6"/>
        <v>1330.2899999999859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4</v>
      </c>
      <c r="C217" s="298">
        <v>46178</v>
      </c>
      <c r="D217" s="299" t="s">
        <v>904</v>
      </c>
      <c r="E217" s="522">
        <v>41.26</v>
      </c>
      <c r="F217" s="522"/>
      <c r="G217" s="333">
        <f t="shared" si="6"/>
        <v>1510.0099999999859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46178</v>
      </c>
      <c r="D218" s="299" t="s">
        <v>358</v>
      </c>
      <c r="E218" s="522">
        <v>10.07</v>
      </c>
      <c r="F218" s="522"/>
      <c r="G218" s="333">
        <f t="shared" ref="G218:G230" si="7">G219-E218+F218</f>
        <v>1551.2699999999859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46178</v>
      </c>
      <c r="D219" s="299" t="s">
        <v>905</v>
      </c>
      <c r="E219" s="522">
        <v>11.75</v>
      </c>
      <c r="F219" s="522"/>
      <c r="G219" s="333">
        <f t="shared" si="7"/>
        <v>1561.3399999999858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335</v>
      </c>
      <c r="B220" s="330" t="s">
        <v>335</v>
      </c>
      <c r="C220" s="298">
        <v>46178</v>
      </c>
      <c r="D220" s="299" t="s">
        <v>447</v>
      </c>
      <c r="E220" s="522">
        <v>39.659999999999997</v>
      </c>
      <c r="F220" s="522"/>
      <c r="G220" s="333">
        <f t="shared" si="7"/>
        <v>1573.0899999999858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46178</v>
      </c>
      <c r="D221" s="299" t="s">
        <v>300</v>
      </c>
      <c r="E221" s="522">
        <v>9.57</v>
      </c>
      <c r="F221" s="522"/>
      <c r="G221" s="333">
        <f t="shared" si="7"/>
        <v>1612.7499999999859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46178</v>
      </c>
      <c r="D222" s="299" t="s">
        <v>376</v>
      </c>
      <c r="E222" s="522">
        <v>46.65</v>
      </c>
      <c r="F222" s="522"/>
      <c r="G222" s="333">
        <f t="shared" si="7"/>
        <v>1622.3199999999858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46177</v>
      </c>
      <c r="D223" s="299" t="s">
        <v>296</v>
      </c>
      <c r="E223" s="522">
        <v>43.69</v>
      </c>
      <c r="F223" s="522"/>
      <c r="G223" s="333">
        <f t="shared" si="7"/>
        <v>1668.9699999999859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46177</v>
      </c>
      <c r="D224" s="299" t="s">
        <v>334</v>
      </c>
      <c r="E224" s="522">
        <v>8.52</v>
      </c>
      <c r="F224" s="522"/>
      <c r="G224" s="333">
        <f t="shared" si="7"/>
        <v>1712.659999999986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14</v>
      </c>
      <c r="C225" s="298">
        <v>46177</v>
      </c>
      <c r="D225" s="299" t="s">
        <v>367</v>
      </c>
      <c r="E225" s="522">
        <v>70.25</v>
      </c>
      <c r="F225" s="522"/>
      <c r="G225" s="333">
        <f t="shared" si="7"/>
        <v>1721.179999999986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46177</v>
      </c>
      <c r="D226" s="299" t="s">
        <v>386</v>
      </c>
      <c r="E226" s="522">
        <v>14.38</v>
      </c>
      <c r="F226" s="522"/>
      <c r="G226" s="333">
        <f t="shared" si="7"/>
        <v>1791.429999999986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13</v>
      </c>
      <c r="C227" s="298">
        <v>46177</v>
      </c>
      <c r="D227" s="299" t="s">
        <v>902</v>
      </c>
      <c r="E227" s="522">
        <v>122.46</v>
      </c>
      <c r="F227" s="522"/>
      <c r="G227" s="333">
        <f t="shared" si="7"/>
        <v>1805.8099999999861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17</v>
      </c>
      <c r="C228" s="298">
        <v>46177</v>
      </c>
      <c r="D228" s="299" t="s">
        <v>370</v>
      </c>
      <c r="E228" s="522">
        <v>99</v>
      </c>
      <c r="F228" s="522"/>
      <c r="G228" s="333">
        <f t="shared" si="7"/>
        <v>1928.2699999999861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22</v>
      </c>
      <c r="C229" s="298">
        <v>46176</v>
      </c>
      <c r="D229" s="299" t="s">
        <v>861</v>
      </c>
      <c r="E229" s="522">
        <v>12.77</v>
      </c>
      <c r="F229" s="522"/>
      <c r="G229" s="333">
        <f t="shared" si="7"/>
        <v>2027.2699999999861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46176</v>
      </c>
      <c r="D230" s="299" t="s">
        <v>319</v>
      </c>
      <c r="E230" s="522">
        <v>11.55</v>
      </c>
      <c r="F230" s="522"/>
      <c r="G230" s="333">
        <f t="shared" si="7"/>
        <v>2040.0399999999861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46176</v>
      </c>
      <c r="D231" s="299" t="s">
        <v>306</v>
      </c>
      <c r="E231" s="522">
        <v>96.16</v>
      </c>
      <c r="F231" s="522"/>
      <c r="G231" s="333">
        <f t="shared" ref="G231:G289" si="8">G232-E231+F231</f>
        <v>2051.589999999986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46175</v>
      </c>
      <c r="D232" s="299" t="s">
        <v>899</v>
      </c>
      <c r="E232" s="522">
        <v>21.38</v>
      </c>
      <c r="F232" s="522"/>
      <c r="G232" s="333">
        <f t="shared" si="8"/>
        <v>2147.7499999999859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46175</v>
      </c>
      <c r="D233" s="299" t="s">
        <v>386</v>
      </c>
      <c r="E233" s="522">
        <v>14.38</v>
      </c>
      <c r="F233" s="522"/>
      <c r="G233" s="333">
        <f t="shared" si="8"/>
        <v>2169.129999999986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46175</v>
      </c>
      <c r="D234" s="299" t="s">
        <v>433</v>
      </c>
      <c r="E234" s="522">
        <v>-142</v>
      </c>
      <c r="F234" s="522"/>
      <c r="G234" s="333">
        <f t="shared" si="8"/>
        <v>2183.5099999999861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284</v>
      </c>
      <c r="B235" s="330">
        <v>36</v>
      </c>
      <c r="C235" s="298">
        <v>46175</v>
      </c>
      <c r="D235" s="299" t="s">
        <v>374</v>
      </c>
      <c r="E235" s="522">
        <v>50</v>
      </c>
      <c r="F235" s="522"/>
      <c r="G235" s="333">
        <f t="shared" si="8"/>
        <v>2041.5099999999861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22</v>
      </c>
      <c r="C236" s="298">
        <v>46175</v>
      </c>
      <c r="D236" s="299" t="s">
        <v>375</v>
      </c>
      <c r="E236" s="522">
        <v>6.37</v>
      </c>
      <c r="F236" s="522"/>
      <c r="G236" s="333">
        <f t="shared" si="8"/>
        <v>2091.5099999999861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46174</v>
      </c>
      <c r="D237" s="299" t="s">
        <v>306</v>
      </c>
      <c r="E237" s="522">
        <v>84.03</v>
      </c>
      <c r="F237" s="522"/>
      <c r="G237" s="333">
        <f t="shared" si="8"/>
        <v>2097.879999999986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46174</v>
      </c>
      <c r="D238" s="299" t="s">
        <v>296</v>
      </c>
      <c r="E238" s="522">
        <v>10.31</v>
      </c>
      <c r="F238" s="522"/>
      <c r="G238" s="333">
        <f t="shared" si="8"/>
        <v>2181.9099999999862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46174</v>
      </c>
      <c r="D239" s="299" t="s">
        <v>301</v>
      </c>
      <c r="E239" s="522">
        <v>16.05</v>
      </c>
      <c r="F239" s="522"/>
      <c r="G239" s="333">
        <f t="shared" si="8"/>
        <v>2192.2199999999862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1</v>
      </c>
      <c r="C240" s="298">
        <v>46174</v>
      </c>
      <c r="D240" s="299" t="s">
        <v>457</v>
      </c>
      <c r="E240" s="522">
        <v>50.44</v>
      </c>
      <c r="F240" s="522"/>
      <c r="G240" s="333">
        <f t="shared" si="8"/>
        <v>2208.2699999999863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46174</v>
      </c>
      <c r="D241" s="299" t="s">
        <v>898</v>
      </c>
      <c r="E241" s="522">
        <v>9.99</v>
      </c>
      <c r="F241" s="522"/>
      <c r="G241" s="333">
        <f t="shared" si="8"/>
        <v>2258.7099999999864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4</v>
      </c>
      <c r="C242" s="298">
        <v>46174</v>
      </c>
      <c r="D242" s="299" t="s">
        <v>310</v>
      </c>
      <c r="E242" s="522">
        <v>44.98</v>
      </c>
      <c r="F242" s="522"/>
      <c r="G242" s="333">
        <f t="shared" si="8"/>
        <v>2268.6999999999862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46174</v>
      </c>
      <c r="D243" s="299" t="s">
        <v>311</v>
      </c>
      <c r="E243" s="522">
        <v>106.14</v>
      </c>
      <c r="F243" s="522"/>
      <c r="G243" s="333">
        <f t="shared" si="8"/>
        <v>2313.6799999999862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16</v>
      </c>
      <c r="C244" s="298">
        <v>46174</v>
      </c>
      <c r="D244" s="299" t="s">
        <v>624</v>
      </c>
      <c r="E244" s="522">
        <v>62.31</v>
      </c>
      <c r="F244" s="522"/>
      <c r="G244" s="333">
        <f t="shared" si="8"/>
        <v>2419.8199999999861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3</v>
      </c>
      <c r="C245" s="298">
        <v>46174</v>
      </c>
      <c r="D245" s="299" t="s">
        <v>351</v>
      </c>
      <c r="E245" s="522">
        <v>8.1</v>
      </c>
      <c r="F245" s="522"/>
      <c r="G245" s="333">
        <f t="shared" si="8"/>
        <v>2482.129999999986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46174</v>
      </c>
      <c r="D246" s="299" t="s">
        <v>888</v>
      </c>
      <c r="E246" s="522">
        <v>320</v>
      </c>
      <c r="F246" s="522">
        <v>320</v>
      </c>
      <c r="G246" s="333">
        <f t="shared" si="8"/>
        <v>2490.2299999999859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46174</v>
      </c>
      <c r="D247" s="299" t="s">
        <v>889</v>
      </c>
      <c r="E247" s="522">
        <v>20</v>
      </c>
      <c r="F247" s="522"/>
      <c r="G247" s="333">
        <f t="shared" si="8"/>
        <v>2490.2299999999859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284</v>
      </c>
      <c r="B248" s="330">
        <v>37</v>
      </c>
      <c r="C248" s="298">
        <v>46173</v>
      </c>
      <c r="D248" s="299" t="s">
        <v>895</v>
      </c>
      <c r="E248" s="522">
        <v>1160.3599999999999</v>
      </c>
      <c r="F248" s="522"/>
      <c r="G248" s="333">
        <f t="shared" si="8"/>
        <v>2510.2299999999859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25</v>
      </c>
      <c r="C249" s="298">
        <v>46173</v>
      </c>
      <c r="D249" s="298" t="s">
        <v>204</v>
      </c>
      <c r="E249" s="331">
        <v>350</v>
      </c>
      <c r="F249" s="522"/>
      <c r="G249" s="333">
        <f t="shared" si="8"/>
        <v>3670.5899999999856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26</v>
      </c>
      <c r="C250" s="298">
        <v>46173</v>
      </c>
      <c r="D250" s="298" t="s">
        <v>205</v>
      </c>
      <c r="E250" s="331">
        <v>320</v>
      </c>
      <c r="F250" s="522"/>
      <c r="G250" s="333">
        <f t="shared" si="8"/>
        <v>4020.5899999999856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27</v>
      </c>
      <c r="C251" s="298">
        <v>46173</v>
      </c>
      <c r="D251" s="298" t="s">
        <v>206</v>
      </c>
      <c r="E251" s="331">
        <v>25</v>
      </c>
      <c r="F251" s="522"/>
      <c r="G251" s="333">
        <f t="shared" si="8"/>
        <v>4340.5899999999856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28</v>
      </c>
      <c r="C252" s="298">
        <v>46173</v>
      </c>
      <c r="D252" s="298" t="s">
        <v>207</v>
      </c>
      <c r="E252" s="331">
        <v>25</v>
      </c>
      <c r="F252" s="522"/>
      <c r="G252" s="333">
        <f t="shared" si="8"/>
        <v>4365.5899999999856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29</v>
      </c>
      <c r="C253" s="298">
        <v>46173</v>
      </c>
      <c r="D253" s="298" t="s">
        <v>208</v>
      </c>
      <c r="E253" s="331">
        <v>45</v>
      </c>
      <c r="F253" s="522"/>
      <c r="G253" s="333">
        <f t="shared" si="8"/>
        <v>4390.5899999999856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30</v>
      </c>
      <c r="C254" s="298">
        <v>46173</v>
      </c>
      <c r="D254" s="298" t="s">
        <v>209</v>
      </c>
      <c r="E254" s="331">
        <v>400</v>
      </c>
      <c r="F254" s="522"/>
      <c r="G254" s="333">
        <f t="shared" si="8"/>
        <v>4435.5899999999856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31</v>
      </c>
      <c r="C255" s="298">
        <v>46173</v>
      </c>
      <c r="D255" s="298" t="s">
        <v>210</v>
      </c>
      <c r="E255" s="331">
        <v>375</v>
      </c>
      <c r="F255" s="522"/>
      <c r="G255" s="333">
        <f t="shared" si="8"/>
        <v>4835.5899999999856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32</v>
      </c>
      <c r="C256" s="298">
        <v>46173</v>
      </c>
      <c r="D256" s="298" t="s">
        <v>211</v>
      </c>
      <c r="E256" s="331">
        <v>100</v>
      </c>
      <c r="F256" s="522"/>
      <c r="G256" s="333">
        <f t="shared" si="8"/>
        <v>5210.5899999999856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33</v>
      </c>
      <c r="C257" s="298">
        <v>46173</v>
      </c>
      <c r="D257" s="298" t="s">
        <v>212</v>
      </c>
      <c r="E257" s="331">
        <v>85</v>
      </c>
      <c r="F257" s="522"/>
      <c r="G257" s="333">
        <f t="shared" si="8"/>
        <v>5310.5899999999856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34</v>
      </c>
      <c r="C258" s="298">
        <v>46173</v>
      </c>
      <c r="D258" s="298" t="s">
        <v>213</v>
      </c>
      <c r="E258" s="331">
        <v>230</v>
      </c>
      <c r="F258" s="522"/>
      <c r="G258" s="333">
        <f t="shared" si="8"/>
        <v>5395.5899999999856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35</v>
      </c>
      <c r="C259" s="298">
        <v>46173</v>
      </c>
      <c r="D259" s="298" t="s">
        <v>214</v>
      </c>
      <c r="E259" s="331">
        <v>45</v>
      </c>
      <c r="F259" s="522"/>
      <c r="G259" s="333">
        <f t="shared" si="8"/>
        <v>5625.5899999999856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46173</v>
      </c>
      <c r="D260" s="298" t="s">
        <v>885</v>
      </c>
      <c r="E260" s="522">
        <v>50</v>
      </c>
      <c r="F260" s="522"/>
      <c r="G260" s="333">
        <f t="shared" si="8"/>
        <v>5670.5899999999856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22</v>
      </c>
      <c r="C261" s="298">
        <v>46173</v>
      </c>
      <c r="D261" s="298" t="s">
        <v>835</v>
      </c>
      <c r="E261" s="522">
        <v>10.63</v>
      </c>
      <c r="F261" s="522"/>
      <c r="G261" s="333">
        <f t="shared" si="8"/>
        <v>5720.5899999999856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4</v>
      </c>
      <c r="C262" s="298">
        <v>46173</v>
      </c>
      <c r="D262" s="298" t="s">
        <v>363</v>
      </c>
      <c r="E262" s="522">
        <v>108.69</v>
      </c>
      <c r="F262" s="522"/>
      <c r="G262" s="333">
        <f t="shared" si="8"/>
        <v>5731.2199999999857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10</v>
      </c>
      <c r="C263" s="298">
        <v>46173</v>
      </c>
      <c r="D263" s="298" t="s">
        <v>176</v>
      </c>
      <c r="E263" s="522">
        <v>17.899999999999999</v>
      </c>
      <c r="F263" s="522"/>
      <c r="G263" s="333">
        <f t="shared" si="8"/>
        <v>5839.9099999999853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1</v>
      </c>
      <c r="C264" s="298">
        <v>46173</v>
      </c>
      <c r="D264" s="298" t="s">
        <v>445</v>
      </c>
      <c r="E264" s="522">
        <v>9.57</v>
      </c>
      <c r="F264" s="522"/>
      <c r="G264" s="333">
        <f t="shared" si="8"/>
        <v>5857.8099999999849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46172</v>
      </c>
      <c r="D265" s="298" t="s">
        <v>319</v>
      </c>
      <c r="E265" s="522">
        <v>88.98</v>
      </c>
      <c r="F265" s="522"/>
      <c r="G265" s="333">
        <f t="shared" si="8"/>
        <v>5867.3799999999846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46172</v>
      </c>
      <c r="D266" s="298" t="s">
        <v>891</v>
      </c>
      <c r="E266" s="522">
        <v>219.38</v>
      </c>
      <c r="F266" s="522">
        <v>219.38</v>
      </c>
      <c r="G266" s="333">
        <f t="shared" si="8"/>
        <v>5956.3599999999842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46172</v>
      </c>
      <c r="D267" s="298" t="s">
        <v>890</v>
      </c>
      <c r="E267" s="522">
        <v>310.98</v>
      </c>
      <c r="F267" s="522">
        <v>310.98</v>
      </c>
      <c r="G267" s="333">
        <f t="shared" si="8"/>
        <v>5956.3599999999842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46172</v>
      </c>
      <c r="D268" s="298" t="s">
        <v>894</v>
      </c>
      <c r="E268" s="522">
        <v>130.68</v>
      </c>
      <c r="F268" s="522"/>
      <c r="G268" s="333">
        <f t="shared" si="8"/>
        <v>5956.3599999999842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46172</v>
      </c>
      <c r="D269" s="298" t="s">
        <v>356</v>
      </c>
      <c r="E269" s="522">
        <v>49.99</v>
      </c>
      <c r="F269" s="522"/>
      <c r="G269" s="333">
        <f t="shared" si="8"/>
        <v>6087.0399999999845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46171</v>
      </c>
      <c r="D270" s="298" t="s">
        <v>296</v>
      </c>
      <c r="E270" s="522">
        <v>15.1</v>
      </c>
      <c r="F270" s="522"/>
      <c r="G270" s="333">
        <f t="shared" si="8"/>
        <v>6137.0299999999843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46171</v>
      </c>
      <c r="D271" s="298" t="s">
        <v>295</v>
      </c>
      <c r="E271" s="522">
        <v>7.02</v>
      </c>
      <c r="F271" s="522"/>
      <c r="G271" s="333">
        <f t="shared" si="8"/>
        <v>6152.1299999999846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4</v>
      </c>
      <c r="C272" s="298">
        <v>46171</v>
      </c>
      <c r="D272" s="298" t="s">
        <v>295</v>
      </c>
      <c r="E272" s="522">
        <v>93.38</v>
      </c>
      <c r="F272" s="522"/>
      <c r="G272" s="333">
        <f t="shared" si="8"/>
        <v>6159.1499999999851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46171</v>
      </c>
      <c r="D273" s="298" t="s">
        <v>353</v>
      </c>
      <c r="E273" s="522">
        <v>18.98</v>
      </c>
      <c r="F273" s="522"/>
      <c r="G273" s="333">
        <f t="shared" si="8"/>
        <v>6252.5299999999852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23</v>
      </c>
      <c r="C274" s="298">
        <v>46171</v>
      </c>
      <c r="D274" s="299" t="s">
        <v>67</v>
      </c>
      <c r="E274" s="522">
        <v>650.88</v>
      </c>
      <c r="F274" s="522"/>
      <c r="G274" s="333">
        <f t="shared" si="8"/>
        <v>6271.5099999999848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20</v>
      </c>
      <c r="C275" s="298">
        <v>46171</v>
      </c>
      <c r="D275" s="299" t="s">
        <v>193</v>
      </c>
      <c r="E275" s="522">
        <v>600</v>
      </c>
      <c r="F275" s="522"/>
      <c r="G275" s="333">
        <f t="shared" si="8"/>
        <v>6922.3899999999849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291</v>
      </c>
      <c r="B276" s="330">
        <v>38</v>
      </c>
      <c r="C276" s="298">
        <v>46171</v>
      </c>
      <c r="D276" s="299" t="s">
        <v>293</v>
      </c>
      <c r="E276" s="522"/>
      <c r="F276" s="522">
        <v>4597.8100000000004</v>
      </c>
      <c r="G276" s="333">
        <f t="shared" si="8"/>
        <v>7522.3899999999849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42</v>
      </c>
      <c r="C277" s="298">
        <v>46171</v>
      </c>
      <c r="D277" s="299" t="s">
        <v>200</v>
      </c>
      <c r="E277" s="522">
        <v>50.92</v>
      </c>
      <c r="F277" s="522"/>
      <c r="G277" s="333">
        <f t="shared" si="8"/>
        <v>2924.5799999999849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43</v>
      </c>
      <c r="C278" s="298">
        <v>46171</v>
      </c>
      <c r="D278" s="299" t="s">
        <v>201</v>
      </c>
      <c r="E278" s="522">
        <v>42.84</v>
      </c>
      <c r="F278" s="522"/>
      <c r="G278" s="333">
        <f t="shared" si="8"/>
        <v>2975.499999999985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291</v>
      </c>
      <c r="B279" s="330">
        <v>39</v>
      </c>
      <c r="C279" s="298">
        <v>46170</v>
      </c>
      <c r="D279" s="299" t="s">
        <v>292</v>
      </c>
      <c r="E279" s="522"/>
      <c r="F279" s="522">
        <v>2763.79</v>
      </c>
      <c r="G279" s="333">
        <f t="shared" si="8"/>
        <v>3018.3399999999851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3</v>
      </c>
      <c r="C280" s="298">
        <v>46170</v>
      </c>
      <c r="D280" s="299" t="s">
        <v>884</v>
      </c>
      <c r="E280" s="522">
        <v>8.9499999999999993</v>
      </c>
      <c r="F280" s="522"/>
      <c r="G280" s="333">
        <f t="shared" si="8"/>
        <v>254.54999999998506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4</v>
      </c>
      <c r="C281" s="298">
        <v>46170</v>
      </c>
      <c r="D281" s="299" t="s">
        <v>884</v>
      </c>
      <c r="E281" s="522">
        <v>43.44</v>
      </c>
      <c r="F281" s="522"/>
      <c r="G281" s="333">
        <f t="shared" si="8"/>
        <v>263.49999999998505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46170</v>
      </c>
      <c r="D282" s="299" t="s">
        <v>892</v>
      </c>
      <c r="E282" s="522">
        <v>30.89</v>
      </c>
      <c r="F282" s="522"/>
      <c r="G282" s="333">
        <f t="shared" si="8"/>
        <v>306.93999999998505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46170</v>
      </c>
      <c r="D283" s="299" t="s">
        <v>346</v>
      </c>
      <c r="E283" s="522">
        <v>32.659999999999997</v>
      </c>
      <c r="F283" s="522"/>
      <c r="G283" s="333">
        <f t="shared" si="8"/>
        <v>337.82999999998503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46170</v>
      </c>
      <c r="D284" s="299" t="s">
        <v>386</v>
      </c>
      <c r="E284" s="522">
        <v>9.09</v>
      </c>
      <c r="F284" s="522"/>
      <c r="G284" s="333">
        <f t="shared" si="8"/>
        <v>370.48999999998506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8</v>
      </c>
      <c r="C285" s="298">
        <v>46170</v>
      </c>
      <c r="D285" s="299" t="s">
        <v>846</v>
      </c>
      <c r="E285" s="522">
        <v>36.74</v>
      </c>
      <c r="F285" s="522"/>
      <c r="G285" s="333">
        <f t="shared" si="8"/>
        <v>379.57999999998503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46170</v>
      </c>
      <c r="D286" s="299" t="s">
        <v>846</v>
      </c>
      <c r="E286" s="522">
        <v>11.2</v>
      </c>
      <c r="F286" s="522"/>
      <c r="G286" s="333">
        <f t="shared" si="8"/>
        <v>416.31999999998504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46169</v>
      </c>
      <c r="D287" s="299" t="s">
        <v>358</v>
      </c>
      <c r="E287" s="522">
        <v>11.29</v>
      </c>
      <c r="F287" s="522"/>
      <c r="G287" s="333">
        <f t="shared" si="8"/>
        <v>427.51999999998503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46169</v>
      </c>
      <c r="D288" s="299" t="s">
        <v>363</v>
      </c>
      <c r="E288" s="522">
        <v>44.84</v>
      </c>
      <c r="F288" s="522"/>
      <c r="G288" s="333">
        <f t="shared" si="8"/>
        <v>438.80999999998505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7</v>
      </c>
      <c r="C289" s="298">
        <v>46169</v>
      </c>
      <c r="D289" s="299" t="s">
        <v>338</v>
      </c>
      <c r="E289" s="522">
        <v>139.88</v>
      </c>
      <c r="F289" s="522"/>
      <c r="G289" s="333">
        <f t="shared" si="8"/>
        <v>483.64999999998508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8</v>
      </c>
      <c r="C290" s="298">
        <v>46169</v>
      </c>
      <c r="D290" s="299" t="s">
        <v>319</v>
      </c>
      <c r="E290" s="522">
        <v>46.84</v>
      </c>
      <c r="F290" s="522"/>
      <c r="G290" s="333">
        <f t="shared" ref="G290:G327" si="9">G291-E290+F290</f>
        <v>623.52999999998508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46169</v>
      </c>
      <c r="D291" s="299" t="s">
        <v>358</v>
      </c>
      <c r="E291" s="522">
        <v>9.4700000000000006</v>
      </c>
      <c r="F291" s="522"/>
      <c r="G291" s="333">
        <f t="shared" si="9"/>
        <v>670.36999999998511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8</v>
      </c>
      <c r="C292" s="298">
        <v>46168</v>
      </c>
      <c r="D292" s="299" t="s">
        <v>308</v>
      </c>
      <c r="E292" s="522">
        <v>47.99</v>
      </c>
      <c r="F292" s="522"/>
      <c r="G292" s="333">
        <f t="shared" si="9"/>
        <v>679.83999999998514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46168</v>
      </c>
      <c r="D293" s="299" t="s">
        <v>872</v>
      </c>
      <c r="E293" s="522">
        <v>26</v>
      </c>
      <c r="F293" s="522"/>
      <c r="G293" s="333">
        <f t="shared" si="9"/>
        <v>727.82999999998515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46168</v>
      </c>
      <c r="D294" s="299" t="s">
        <v>310</v>
      </c>
      <c r="E294" s="522">
        <v>50.15</v>
      </c>
      <c r="F294" s="522"/>
      <c r="G294" s="333">
        <f t="shared" si="9"/>
        <v>753.82999999998515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46168</v>
      </c>
      <c r="D295" s="299" t="s">
        <v>882</v>
      </c>
      <c r="E295" s="522">
        <v>400</v>
      </c>
      <c r="F295" s="522">
        <v>400</v>
      </c>
      <c r="G295" s="333">
        <f t="shared" si="9"/>
        <v>803.97999999998513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22</v>
      </c>
      <c r="C296" s="298">
        <v>46168</v>
      </c>
      <c r="D296" s="299" t="s">
        <v>835</v>
      </c>
      <c r="E296" s="522">
        <v>15.96</v>
      </c>
      <c r="F296" s="522"/>
      <c r="G296" s="333">
        <f t="shared" si="9"/>
        <v>803.97999999998513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46168</v>
      </c>
      <c r="D297" s="299" t="s">
        <v>296</v>
      </c>
      <c r="E297" s="522">
        <v>15.1</v>
      </c>
      <c r="F297" s="522"/>
      <c r="G297" s="333">
        <f t="shared" si="9"/>
        <v>819.93999999998516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46168</v>
      </c>
      <c r="D298" s="299" t="s">
        <v>296</v>
      </c>
      <c r="E298" s="522">
        <v>44.67</v>
      </c>
      <c r="F298" s="522"/>
      <c r="G298" s="333">
        <f t="shared" si="9"/>
        <v>835.03999999998518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46168</v>
      </c>
      <c r="D299" s="299" t="s">
        <v>300</v>
      </c>
      <c r="E299" s="522">
        <v>32.99</v>
      </c>
      <c r="F299" s="522"/>
      <c r="G299" s="333">
        <f t="shared" si="9"/>
        <v>879.70999999998514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46168</v>
      </c>
      <c r="D300" s="299" t="s">
        <v>386</v>
      </c>
      <c r="E300" s="522">
        <v>14.39</v>
      </c>
      <c r="F300" s="522"/>
      <c r="G300" s="333">
        <f t="shared" si="9"/>
        <v>912.69999999998515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12</v>
      </c>
      <c r="C301" s="298">
        <v>46167</v>
      </c>
      <c r="D301" s="299" t="s">
        <v>314</v>
      </c>
      <c r="E301" s="522">
        <v>204.48</v>
      </c>
      <c r="F301" s="522"/>
      <c r="G301" s="333">
        <f t="shared" si="9"/>
        <v>927.08999999998514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46167</v>
      </c>
      <c r="D302" s="299" t="s">
        <v>319</v>
      </c>
      <c r="E302" s="522">
        <v>29.79</v>
      </c>
      <c r="F302" s="522"/>
      <c r="G302" s="333">
        <f t="shared" si="9"/>
        <v>1131.5699999999852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46167</v>
      </c>
      <c r="D303" s="299" t="s">
        <v>348</v>
      </c>
      <c r="E303" s="522">
        <v>50</v>
      </c>
      <c r="F303" s="522"/>
      <c r="G303" s="333">
        <f t="shared" si="9"/>
        <v>1161.3599999999851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46166</v>
      </c>
      <c r="D304" s="299" t="s">
        <v>329</v>
      </c>
      <c r="E304" s="522">
        <v>122.54</v>
      </c>
      <c r="F304" s="522"/>
      <c r="G304" s="333">
        <f t="shared" si="9"/>
        <v>1211.3599999999851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1</v>
      </c>
      <c r="C305" s="298">
        <v>46166</v>
      </c>
      <c r="D305" s="299" t="s">
        <v>311</v>
      </c>
      <c r="E305" s="522">
        <v>157.97</v>
      </c>
      <c r="F305" s="522"/>
      <c r="G305" s="333">
        <f t="shared" si="9"/>
        <v>1333.8999999999851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46166</v>
      </c>
      <c r="D306" s="299" t="s">
        <v>300</v>
      </c>
      <c r="E306" s="522">
        <v>44.05</v>
      </c>
      <c r="F306" s="522"/>
      <c r="G306" s="333">
        <f t="shared" si="9"/>
        <v>1491.8699999999851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46166</v>
      </c>
      <c r="D307" s="299" t="s">
        <v>319</v>
      </c>
      <c r="E307" s="522">
        <v>70.44</v>
      </c>
      <c r="F307" s="522"/>
      <c r="G307" s="333">
        <f t="shared" si="9"/>
        <v>1535.9199999999851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46166</v>
      </c>
      <c r="D308" s="299" t="s">
        <v>329</v>
      </c>
      <c r="E308" s="522">
        <v>55.96</v>
      </c>
      <c r="F308" s="522"/>
      <c r="G308" s="333">
        <f t="shared" si="9"/>
        <v>1606.3599999999851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46166</v>
      </c>
      <c r="D309" s="299" t="s">
        <v>883</v>
      </c>
      <c r="E309" s="522">
        <v>597.83000000000004</v>
      </c>
      <c r="F309" s="522"/>
      <c r="G309" s="333">
        <f t="shared" si="9"/>
        <v>1662.3199999999852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46166</v>
      </c>
      <c r="D310" s="299" t="s">
        <v>845</v>
      </c>
      <c r="E310" s="522">
        <v>69.2</v>
      </c>
      <c r="F310" s="522">
        <v>69.2</v>
      </c>
      <c r="G310" s="333">
        <f t="shared" si="9"/>
        <v>2260.1499999999851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1</v>
      </c>
      <c r="C311" s="298">
        <v>46165</v>
      </c>
      <c r="D311" s="299" t="s">
        <v>880</v>
      </c>
      <c r="E311" s="522">
        <v>94.76</v>
      </c>
      <c r="F311" s="522"/>
      <c r="G311" s="333">
        <f t="shared" si="9"/>
        <v>2260.1499999999851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46165</v>
      </c>
      <c r="D312" s="299" t="s">
        <v>393</v>
      </c>
      <c r="E312" s="522">
        <v>34.869999999999997</v>
      </c>
      <c r="F312" s="522"/>
      <c r="G312" s="333">
        <f t="shared" si="9"/>
        <v>2354.9099999999853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46165</v>
      </c>
      <c r="D313" s="299" t="s">
        <v>481</v>
      </c>
      <c r="E313" s="522">
        <v>80.48</v>
      </c>
      <c r="F313" s="522"/>
      <c r="G313" s="333">
        <f t="shared" si="9"/>
        <v>2389.7799999999852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5</v>
      </c>
      <c r="C314" s="298">
        <v>46165</v>
      </c>
      <c r="D314" s="299" t="s">
        <v>879</v>
      </c>
      <c r="E314" s="522">
        <v>25</v>
      </c>
      <c r="F314" s="522"/>
      <c r="G314" s="333">
        <f t="shared" si="9"/>
        <v>2470.2599999999852</v>
      </c>
      <c r="H314" s="334" t="s">
        <v>298</v>
      </c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46165</v>
      </c>
      <c r="D315" s="299" t="s">
        <v>877</v>
      </c>
      <c r="E315" s="522">
        <v>50</v>
      </c>
      <c r="F315" s="522"/>
      <c r="G315" s="333">
        <f t="shared" si="9"/>
        <v>2495.2599999999852</v>
      </c>
      <c r="H315" s="334" t="s">
        <v>298</v>
      </c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46165</v>
      </c>
      <c r="D316" s="299" t="s">
        <v>878</v>
      </c>
      <c r="E316" s="522">
        <v>25</v>
      </c>
      <c r="F316" s="522"/>
      <c r="G316" s="333">
        <f t="shared" si="9"/>
        <v>2545.2599999999852</v>
      </c>
      <c r="H316" s="334" t="s">
        <v>298</v>
      </c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46164</v>
      </c>
      <c r="D317" s="299" t="s">
        <v>881</v>
      </c>
      <c r="E317" s="522">
        <v>45.46</v>
      </c>
      <c r="F317" s="522"/>
      <c r="G317" s="333">
        <f t="shared" si="9"/>
        <v>2570.2599999999852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46164</v>
      </c>
      <c r="D318" s="299" t="s">
        <v>873</v>
      </c>
      <c r="E318" s="522">
        <v>22</v>
      </c>
      <c r="F318" s="522"/>
      <c r="G318" s="333">
        <f t="shared" si="9"/>
        <v>2615.7199999999852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46164</v>
      </c>
      <c r="D319" s="299" t="s">
        <v>296</v>
      </c>
      <c r="E319" s="522">
        <v>14.57</v>
      </c>
      <c r="F319" s="522"/>
      <c r="G319" s="333">
        <f t="shared" si="9"/>
        <v>2637.7199999999852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3</v>
      </c>
      <c r="C320" s="298">
        <v>46163</v>
      </c>
      <c r="D320" s="299" t="s">
        <v>334</v>
      </c>
      <c r="E320" s="522">
        <v>9.01</v>
      </c>
      <c r="F320" s="522"/>
      <c r="G320" s="333">
        <f t="shared" si="9"/>
        <v>2652.2899999999854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46163</v>
      </c>
      <c r="D321" s="299" t="s">
        <v>334</v>
      </c>
      <c r="E321" s="522">
        <v>6.8</v>
      </c>
      <c r="F321" s="522"/>
      <c r="G321" s="333">
        <f t="shared" si="9"/>
        <v>2661.2999999999856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46163</v>
      </c>
      <c r="D322" s="299" t="s">
        <v>358</v>
      </c>
      <c r="E322" s="522">
        <v>16.649999999999999</v>
      </c>
      <c r="F322" s="522"/>
      <c r="G322" s="333">
        <f t="shared" si="9"/>
        <v>2668.0999999999858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46163</v>
      </c>
      <c r="D323" s="299" t="s">
        <v>846</v>
      </c>
      <c r="E323" s="522">
        <v>24.89</v>
      </c>
      <c r="F323" s="522"/>
      <c r="G323" s="333">
        <f t="shared" si="9"/>
        <v>2684.7499999999859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46163</v>
      </c>
      <c r="D324" s="299" t="s">
        <v>846</v>
      </c>
      <c r="E324" s="522">
        <v>11.2</v>
      </c>
      <c r="F324" s="522"/>
      <c r="G324" s="333">
        <f t="shared" si="9"/>
        <v>2709.6399999999858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46162</v>
      </c>
      <c r="D325" s="299" t="s">
        <v>296</v>
      </c>
      <c r="E325" s="522">
        <v>11.18</v>
      </c>
      <c r="F325" s="522"/>
      <c r="G325" s="333">
        <f t="shared" si="9"/>
        <v>2720.8399999999856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46162</v>
      </c>
      <c r="D326" s="299" t="s">
        <v>386</v>
      </c>
      <c r="E326" s="522">
        <v>14.38</v>
      </c>
      <c r="F326" s="522"/>
      <c r="G326" s="333">
        <f t="shared" si="9"/>
        <v>2732.0199999999854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22</v>
      </c>
      <c r="C327" s="298">
        <v>46162</v>
      </c>
      <c r="D327" s="299" t="s">
        <v>323</v>
      </c>
      <c r="E327" s="522">
        <v>20.22</v>
      </c>
      <c r="F327" s="522"/>
      <c r="G327" s="333">
        <f t="shared" si="9"/>
        <v>2746.3999999999855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5</v>
      </c>
      <c r="C328" s="298">
        <v>46162</v>
      </c>
      <c r="D328" s="299" t="s">
        <v>872</v>
      </c>
      <c r="E328" s="522">
        <v>30</v>
      </c>
      <c r="F328" s="522"/>
      <c r="G328" s="333">
        <f t="shared" ref="G328:G342" si="10">G329-E328+F328</f>
        <v>2766.6199999999853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46162</v>
      </c>
      <c r="D329" s="299" t="s">
        <v>874</v>
      </c>
      <c r="E329" s="522">
        <v>46.72</v>
      </c>
      <c r="F329" s="522"/>
      <c r="G329" s="333">
        <f t="shared" si="10"/>
        <v>2796.6199999999853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4</v>
      </c>
      <c r="C330" s="298">
        <v>46162</v>
      </c>
      <c r="D330" s="299" t="s">
        <v>310</v>
      </c>
      <c r="E330" s="522">
        <v>56.51</v>
      </c>
      <c r="F330" s="522"/>
      <c r="G330" s="333">
        <f t="shared" si="10"/>
        <v>2843.3399999999851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46161</v>
      </c>
      <c r="D331" s="299" t="s">
        <v>871</v>
      </c>
      <c r="E331" s="522">
        <v>63.99</v>
      </c>
      <c r="F331" s="522"/>
      <c r="G331" s="333">
        <f t="shared" si="10"/>
        <v>2899.8499999999854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46161</v>
      </c>
      <c r="D332" s="299" t="s">
        <v>296</v>
      </c>
      <c r="E332" s="522">
        <v>43.46</v>
      </c>
      <c r="F332" s="522"/>
      <c r="G332" s="333">
        <f t="shared" si="10"/>
        <v>2963.8399999999851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46161</v>
      </c>
      <c r="D333" s="299" t="s">
        <v>296</v>
      </c>
      <c r="E333" s="522">
        <v>8.7200000000000006</v>
      </c>
      <c r="F333" s="522"/>
      <c r="G333" s="333">
        <f t="shared" si="10"/>
        <v>3007.2999999999852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46161</v>
      </c>
      <c r="D334" s="299" t="s">
        <v>301</v>
      </c>
      <c r="E334" s="522">
        <v>30.9</v>
      </c>
      <c r="F334" s="522"/>
      <c r="G334" s="333">
        <f t="shared" si="10"/>
        <v>3016.019999999985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22</v>
      </c>
      <c r="C335" s="298">
        <v>46161</v>
      </c>
      <c r="D335" s="299" t="s">
        <v>328</v>
      </c>
      <c r="E335" s="522">
        <v>7.46</v>
      </c>
      <c r="F335" s="522"/>
      <c r="G335" s="333">
        <f t="shared" si="10"/>
        <v>3046.9199999999851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46161</v>
      </c>
      <c r="D336" s="299" t="s">
        <v>869</v>
      </c>
      <c r="E336" s="522">
        <v>31.05</v>
      </c>
      <c r="F336" s="522"/>
      <c r="G336" s="333">
        <f t="shared" si="10"/>
        <v>3054.3799999999851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46161</v>
      </c>
      <c r="D337" s="299" t="s">
        <v>870</v>
      </c>
      <c r="E337" s="522">
        <v>54.41</v>
      </c>
      <c r="F337" s="522"/>
      <c r="G337" s="333">
        <f t="shared" si="10"/>
        <v>3085.4299999999853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46161</v>
      </c>
      <c r="D338" s="299" t="s">
        <v>875</v>
      </c>
      <c r="E338" s="522">
        <v>20.49</v>
      </c>
      <c r="F338" s="522"/>
      <c r="G338" s="333">
        <f t="shared" si="10"/>
        <v>3139.8399999999851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22</v>
      </c>
      <c r="C339" s="298">
        <v>46160</v>
      </c>
      <c r="D339" s="299" t="s">
        <v>401</v>
      </c>
      <c r="E339" s="522">
        <v>13.84</v>
      </c>
      <c r="F339" s="522"/>
      <c r="G339" s="333">
        <f t="shared" si="10"/>
        <v>3160.3299999999849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287</v>
      </c>
      <c r="B340" s="330" t="s">
        <v>287</v>
      </c>
      <c r="C340" s="298">
        <v>46160</v>
      </c>
      <c r="D340" s="299" t="s">
        <v>876</v>
      </c>
      <c r="E340" s="522">
        <v>138.44</v>
      </c>
      <c r="F340" s="522">
        <v>138.44</v>
      </c>
      <c r="G340" s="333">
        <f t="shared" si="10"/>
        <v>3174.1699999999851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46160</v>
      </c>
      <c r="D341" s="299" t="s">
        <v>353</v>
      </c>
      <c r="E341" s="522">
        <v>25.48</v>
      </c>
      <c r="F341" s="522"/>
      <c r="G341" s="333">
        <f t="shared" si="10"/>
        <v>3174.1699999999851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17</v>
      </c>
      <c r="C342" s="298">
        <v>46160</v>
      </c>
      <c r="D342" s="299" t="s">
        <v>188</v>
      </c>
      <c r="E342" s="522">
        <v>42.65</v>
      </c>
      <c r="F342" s="522"/>
      <c r="G342" s="333">
        <f t="shared" si="10"/>
        <v>3199.6499999999851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15</v>
      </c>
      <c r="C343" s="298">
        <v>46160</v>
      </c>
      <c r="D343" s="299" t="s">
        <v>185</v>
      </c>
      <c r="E343" s="522">
        <v>101.37</v>
      </c>
      <c r="F343" s="522"/>
      <c r="G343" s="333">
        <f t="shared" ref="G343:G423" si="11">G344-E343+F343</f>
        <v>3242.2999999999852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335</v>
      </c>
      <c r="B344" s="330" t="s">
        <v>335</v>
      </c>
      <c r="C344" s="298">
        <v>46160</v>
      </c>
      <c r="D344" s="299" t="s">
        <v>336</v>
      </c>
      <c r="E344" s="522">
        <v>93.13</v>
      </c>
      <c r="F344" s="522"/>
      <c r="G344" s="333">
        <f t="shared" si="11"/>
        <v>3343.6699999999851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11</v>
      </c>
      <c r="C345" s="298">
        <v>46160</v>
      </c>
      <c r="D345" s="299" t="s">
        <v>178</v>
      </c>
      <c r="E345" s="522">
        <v>267.68</v>
      </c>
      <c r="F345" s="522"/>
      <c r="G345" s="333">
        <f t="shared" si="11"/>
        <v>3436.7999999999852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23</v>
      </c>
      <c r="C346" s="298">
        <v>46160</v>
      </c>
      <c r="D346" s="299" t="s">
        <v>63</v>
      </c>
      <c r="E346" s="522">
        <v>529.46</v>
      </c>
      <c r="F346" s="522"/>
      <c r="G346" s="333">
        <f t="shared" si="11"/>
        <v>3704.479999999985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1</v>
      </c>
      <c r="C347" s="298">
        <v>46159</v>
      </c>
      <c r="D347" s="299" t="s">
        <v>311</v>
      </c>
      <c r="E347" s="522">
        <v>148.25</v>
      </c>
      <c r="F347" s="522"/>
      <c r="G347" s="333">
        <f t="shared" si="11"/>
        <v>4233.939999999985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46159</v>
      </c>
      <c r="D348" s="299" t="s">
        <v>306</v>
      </c>
      <c r="E348" s="522">
        <v>90.2</v>
      </c>
      <c r="F348" s="522"/>
      <c r="G348" s="333">
        <f t="shared" si="11"/>
        <v>4382.189999999985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21</v>
      </c>
      <c r="C349" s="298">
        <v>46159</v>
      </c>
      <c r="D349" s="299" t="s">
        <v>194</v>
      </c>
      <c r="E349" s="522">
        <v>81</v>
      </c>
      <c r="F349" s="522"/>
      <c r="G349" s="333">
        <f t="shared" si="11"/>
        <v>4472.3899999999849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46159</v>
      </c>
      <c r="D350" s="299" t="s">
        <v>300</v>
      </c>
      <c r="E350" s="522">
        <v>38.33</v>
      </c>
      <c r="F350" s="522"/>
      <c r="G350" s="333">
        <f t="shared" si="11"/>
        <v>4553.3899999999849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294</v>
      </c>
      <c r="B351" s="330">
        <v>42</v>
      </c>
      <c r="C351" s="298">
        <v>46159</v>
      </c>
      <c r="D351" s="299" t="s">
        <v>333</v>
      </c>
      <c r="E351" s="522">
        <v>29.8</v>
      </c>
      <c r="F351" s="522"/>
      <c r="G351" s="333">
        <f t="shared" si="11"/>
        <v>4591.7199999999848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43</v>
      </c>
      <c r="C352" s="298">
        <v>46159</v>
      </c>
      <c r="D352" s="299" t="s">
        <v>333</v>
      </c>
      <c r="E352" s="522">
        <v>22.35</v>
      </c>
      <c r="F352" s="522"/>
      <c r="G352" s="333">
        <f t="shared" si="11"/>
        <v>4621.519999999985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46159</v>
      </c>
      <c r="D353" s="299" t="s">
        <v>319</v>
      </c>
      <c r="E353" s="522">
        <v>50.75</v>
      </c>
      <c r="F353" s="522"/>
      <c r="G353" s="333">
        <f t="shared" si="11"/>
        <v>4643.8699999999853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5</v>
      </c>
      <c r="C354" s="298">
        <v>46158</v>
      </c>
      <c r="D354" s="299" t="s">
        <v>340</v>
      </c>
      <c r="E354" s="522">
        <v>21.3</v>
      </c>
      <c r="F354" s="522"/>
      <c r="G354" s="333">
        <f t="shared" si="11"/>
        <v>4694.6199999999853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46158</v>
      </c>
      <c r="D355" s="299" t="s">
        <v>319</v>
      </c>
      <c r="E355" s="522">
        <v>41.46</v>
      </c>
      <c r="F355" s="522"/>
      <c r="G355" s="333">
        <f t="shared" si="11"/>
        <v>4715.9199999999855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287</v>
      </c>
      <c r="B356" s="330" t="s">
        <v>287</v>
      </c>
      <c r="C356" s="298">
        <v>46158</v>
      </c>
      <c r="D356" s="299" t="s">
        <v>849</v>
      </c>
      <c r="E356" s="522">
        <v>95.85</v>
      </c>
      <c r="F356" s="522">
        <v>95.85</v>
      </c>
      <c r="G356" s="333">
        <f t="shared" si="11"/>
        <v>4757.3799999999856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46158</v>
      </c>
      <c r="D357" s="299" t="s">
        <v>847</v>
      </c>
      <c r="E357" s="522">
        <v>87.13</v>
      </c>
      <c r="F357" s="522">
        <v>87.13</v>
      </c>
      <c r="G357" s="333">
        <f t="shared" si="11"/>
        <v>4757.3799999999856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46158</v>
      </c>
      <c r="D358" s="299" t="s">
        <v>310</v>
      </c>
      <c r="E358" s="522">
        <v>48.15</v>
      </c>
      <c r="F358" s="522"/>
      <c r="G358" s="333">
        <f t="shared" si="11"/>
        <v>4757.3799999999856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46158</v>
      </c>
      <c r="D359" s="299" t="s">
        <v>308</v>
      </c>
      <c r="E359" s="522">
        <v>75.069999999999993</v>
      </c>
      <c r="F359" s="522"/>
      <c r="G359" s="333">
        <f t="shared" si="11"/>
        <v>4805.5299999999852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46158</v>
      </c>
      <c r="D360" s="299" t="s">
        <v>308</v>
      </c>
      <c r="E360" s="522">
        <v>75</v>
      </c>
      <c r="F360" s="522"/>
      <c r="G360" s="333">
        <f t="shared" si="11"/>
        <v>4880.5999999999849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46158</v>
      </c>
      <c r="D361" s="299" t="s">
        <v>348</v>
      </c>
      <c r="E361" s="522">
        <v>8.3800000000000008</v>
      </c>
      <c r="F361" s="522"/>
      <c r="G361" s="333">
        <f t="shared" si="11"/>
        <v>4955.5999999999849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46157</v>
      </c>
      <c r="D362" s="299" t="s">
        <v>319</v>
      </c>
      <c r="E362" s="522">
        <v>63.55</v>
      </c>
      <c r="F362" s="522"/>
      <c r="G362" s="333">
        <f t="shared" si="11"/>
        <v>4963.979999999985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46157</v>
      </c>
      <c r="D363" s="299" t="s">
        <v>296</v>
      </c>
      <c r="E363" s="522">
        <v>45.1</v>
      </c>
      <c r="F363" s="522"/>
      <c r="G363" s="333">
        <f t="shared" si="11"/>
        <v>5027.5299999999852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46157</v>
      </c>
      <c r="D364" s="299" t="s">
        <v>296</v>
      </c>
      <c r="E364" s="522">
        <v>24.54</v>
      </c>
      <c r="F364" s="522"/>
      <c r="G364" s="333">
        <f t="shared" si="11"/>
        <v>5072.6299999999856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46157</v>
      </c>
      <c r="D365" s="299" t="s">
        <v>334</v>
      </c>
      <c r="E365" s="522">
        <v>14.28</v>
      </c>
      <c r="F365" s="522"/>
      <c r="G365" s="333">
        <f t="shared" si="11"/>
        <v>5097.1699999999855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287</v>
      </c>
      <c r="B366" s="330" t="s">
        <v>287</v>
      </c>
      <c r="C366" s="298">
        <v>46157</v>
      </c>
      <c r="D366" s="299" t="s">
        <v>506</v>
      </c>
      <c r="E366" s="522">
        <v>146.15</v>
      </c>
      <c r="F366" s="522">
        <v>146.15</v>
      </c>
      <c r="G366" s="333">
        <f t="shared" si="11"/>
        <v>5111.4499999999853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46157</v>
      </c>
      <c r="D367" s="299" t="s">
        <v>868</v>
      </c>
      <c r="E367" s="522">
        <v>202.87</v>
      </c>
      <c r="F367" s="522"/>
      <c r="G367" s="333">
        <f>G368-E367+F367</f>
        <v>5111.4499999999853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46157</v>
      </c>
      <c r="D368" s="299" t="s">
        <v>300</v>
      </c>
      <c r="E368" s="522">
        <v>14.9</v>
      </c>
      <c r="F368" s="522"/>
      <c r="G368" s="333">
        <f t="shared" si="11"/>
        <v>5314.3199999999852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291</v>
      </c>
      <c r="B369" s="330">
        <v>38</v>
      </c>
      <c r="C369" s="298">
        <v>46157</v>
      </c>
      <c r="D369" s="299" t="s">
        <v>293</v>
      </c>
      <c r="E369" s="522"/>
      <c r="F369" s="522">
        <v>4597.82</v>
      </c>
      <c r="G369" s="333">
        <f t="shared" si="11"/>
        <v>5329.2199999999848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46156</v>
      </c>
      <c r="D370" s="299" t="s">
        <v>867</v>
      </c>
      <c r="E370" s="522">
        <v>34.96</v>
      </c>
      <c r="F370" s="522"/>
      <c r="G370" s="333">
        <f t="shared" si="11"/>
        <v>731.39999999998463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46156</v>
      </c>
      <c r="D371" s="299" t="s">
        <v>408</v>
      </c>
      <c r="E371" s="522">
        <v>23.9</v>
      </c>
      <c r="F371" s="522"/>
      <c r="G371" s="333">
        <f t="shared" si="11"/>
        <v>766.35999999998467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24</v>
      </c>
      <c r="C372" s="298">
        <v>46156</v>
      </c>
      <c r="D372" s="299" t="s">
        <v>860</v>
      </c>
      <c r="E372" s="522">
        <v>109.92</v>
      </c>
      <c r="F372" s="522"/>
      <c r="G372" s="333">
        <f t="shared" si="11"/>
        <v>790.25999999998464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46156</v>
      </c>
      <c r="D373" s="299" t="s">
        <v>334</v>
      </c>
      <c r="E373" s="522">
        <v>24.34</v>
      </c>
      <c r="F373" s="522"/>
      <c r="G373" s="333">
        <f t="shared" si="11"/>
        <v>900.1799999999846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46156</v>
      </c>
      <c r="D374" s="299" t="s">
        <v>846</v>
      </c>
      <c r="E374" s="522">
        <v>24.89</v>
      </c>
      <c r="F374" s="522"/>
      <c r="G374" s="333">
        <f t="shared" si="11"/>
        <v>924.51999999998463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5</v>
      </c>
      <c r="C375" s="298">
        <v>46156</v>
      </c>
      <c r="D375" s="299" t="s">
        <v>846</v>
      </c>
      <c r="E375" s="522">
        <v>11.2</v>
      </c>
      <c r="F375" s="522"/>
      <c r="G375" s="333">
        <f t="shared" si="11"/>
        <v>949.40999999998462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46156</v>
      </c>
      <c r="D376" s="299" t="s">
        <v>324</v>
      </c>
      <c r="E376" s="522">
        <v>22.04</v>
      </c>
      <c r="F376" s="522"/>
      <c r="G376" s="333">
        <f t="shared" si="11"/>
        <v>960.60999999998467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291</v>
      </c>
      <c r="B377" s="330">
        <v>39</v>
      </c>
      <c r="C377" s="298">
        <v>46156</v>
      </c>
      <c r="D377" s="299" t="s">
        <v>292</v>
      </c>
      <c r="E377" s="522"/>
      <c r="F377" s="522">
        <v>2763.78</v>
      </c>
      <c r="G377" s="333">
        <f t="shared" si="11"/>
        <v>982.64999999998463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291</v>
      </c>
      <c r="B378" s="330">
        <v>41</v>
      </c>
      <c r="C378" s="298">
        <v>46156</v>
      </c>
      <c r="D378" s="299" t="s">
        <v>299</v>
      </c>
      <c r="E378" s="522"/>
      <c r="F378" s="522">
        <v>250</v>
      </c>
      <c r="G378" s="333">
        <f t="shared" si="11"/>
        <v>-1781.1300000000156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335</v>
      </c>
      <c r="B379" s="330" t="s">
        <v>335</v>
      </c>
      <c r="C379" s="298">
        <v>46156</v>
      </c>
      <c r="D379" s="299" t="s">
        <v>460</v>
      </c>
      <c r="E379" s="522"/>
      <c r="F379" s="522">
        <v>100</v>
      </c>
      <c r="G379" s="333">
        <f t="shared" si="11"/>
        <v>-2031.1300000000156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46156</v>
      </c>
      <c r="D380" s="299" t="s">
        <v>300</v>
      </c>
      <c r="E380" s="522">
        <v>13.3</v>
      </c>
      <c r="F380" s="522"/>
      <c r="G380" s="333">
        <f t="shared" si="11"/>
        <v>-2131.1300000000156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46155</v>
      </c>
      <c r="D381" s="299" t="s">
        <v>296</v>
      </c>
      <c r="E381" s="522">
        <v>14.67</v>
      </c>
      <c r="F381" s="522"/>
      <c r="G381" s="333">
        <f t="shared" si="11"/>
        <v>-2117.8300000000154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46155</v>
      </c>
      <c r="D382" s="299" t="s">
        <v>319</v>
      </c>
      <c r="E382" s="522">
        <v>22.96</v>
      </c>
      <c r="F382" s="522"/>
      <c r="G382" s="333">
        <f t="shared" si="11"/>
        <v>-2103.1600000000153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46155</v>
      </c>
      <c r="D383" s="299" t="s">
        <v>855</v>
      </c>
      <c r="E383" s="522">
        <v>100</v>
      </c>
      <c r="F383" s="522">
        <v>100</v>
      </c>
      <c r="G383" s="333">
        <f t="shared" si="11"/>
        <v>-2080.2000000000153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4</v>
      </c>
      <c r="C384" s="298">
        <v>46154</v>
      </c>
      <c r="D384" s="299" t="s">
        <v>455</v>
      </c>
      <c r="E384" s="522">
        <v>43.14</v>
      </c>
      <c r="F384" s="522"/>
      <c r="G384" s="333">
        <f t="shared" si="11"/>
        <v>-2080.2000000000153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46154</v>
      </c>
      <c r="D385" s="299" t="s">
        <v>455</v>
      </c>
      <c r="E385" s="522">
        <v>7.29</v>
      </c>
      <c r="F385" s="522"/>
      <c r="G385" s="333">
        <f t="shared" si="11"/>
        <v>-2037.0600000000154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19</v>
      </c>
      <c r="C386" s="298">
        <v>46154</v>
      </c>
      <c r="D386" s="299" t="s">
        <v>191</v>
      </c>
      <c r="E386" s="522">
        <v>200</v>
      </c>
      <c r="F386" s="522"/>
      <c r="G386" s="333">
        <f t="shared" si="11"/>
        <v>-2029.7700000000154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46154</v>
      </c>
      <c r="D387" s="299" t="s">
        <v>446</v>
      </c>
      <c r="E387" s="522">
        <v>-0.06</v>
      </c>
      <c r="F387" s="522"/>
      <c r="G387" s="333">
        <f t="shared" si="11"/>
        <v>-1829.7700000000154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46154</v>
      </c>
      <c r="D388" s="299" t="s">
        <v>301</v>
      </c>
      <c r="E388" s="522">
        <v>21.55</v>
      </c>
      <c r="F388" s="522"/>
      <c r="G388" s="333">
        <f t="shared" si="11"/>
        <v>-1829.8300000000154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3</v>
      </c>
      <c r="C389" s="298">
        <v>46153</v>
      </c>
      <c r="D389" s="299" t="s">
        <v>296</v>
      </c>
      <c r="E389" s="522">
        <v>4.79</v>
      </c>
      <c r="F389" s="522"/>
      <c r="G389" s="333">
        <f t="shared" si="11"/>
        <v>-1808.2800000000154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46153</v>
      </c>
      <c r="D390" s="299" t="s">
        <v>296</v>
      </c>
      <c r="E390" s="522">
        <v>66.59</v>
      </c>
      <c r="F390" s="522"/>
      <c r="G390" s="333">
        <f t="shared" si="11"/>
        <v>-1803.4900000000155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46153</v>
      </c>
      <c r="D391" s="299" t="s">
        <v>843</v>
      </c>
      <c r="E391" s="522">
        <v>-51.06</v>
      </c>
      <c r="F391" s="522">
        <v>-51.06</v>
      </c>
      <c r="G391" s="333">
        <f t="shared" si="11"/>
        <v>-1736.9000000000156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22</v>
      </c>
      <c r="C392" s="298">
        <v>46153</v>
      </c>
      <c r="D392" s="299" t="s">
        <v>352</v>
      </c>
      <c r="E392" s="522">
        <v>21.29</v>
      </c>
      <c r="F392" s="522"/>
      <c r="G392" s="333">
        <f t="shared" si="11"/>
        <v>-1736.9000000000156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46152</v>
      </c>
      <c r="D393" s="299" t="s">
        <v>319</v>
      </c>
      <c r="E393" s="522">
        <v>59.25</v>
      </c>
      <c r="F393" s="522"/>
      <c r="G393" s="333">
        <f t="shared" si="11"/>
        <v>-1715.6100000000156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1</v>
      </c>
      <c r="C394" s="298">
        <v>46152</v>
      </c>
      <c r="D394" s="299" t="s">
        <v>304</v>
      </c>
      <c r="E394" s="522">
        <v>145.94999999999999</v>
      </c>
      <c r="F394" s="522"/>
      <c r="G394" s="333">
        <f t="shared" si="11"/>
        <v>-1656.3600000000156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46152</v>
      </c>
      <c r="D395" s="299" t="s">
        <v>311</v>
      </c>
      <c r="E395" s="522">
        <v>131.9</v>
      </c>
      <c r="F395" s="522"/>
      <c r="G395" s="333">
        <f t="shared" si="11"/>
        <v>-1510.4100000000155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46152</v>
      </c>
      <c r="D396" s="299" t="s">
        <v>850</v>
      </c>
      <c r="E396" s="522">
        <v>96.46</v>
      </c>
      <c r="F396" s="522"/>
      <c r="G396" s="333">
        <f t="shared" si="11"/>
        <v>-1378.5100000000155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7</v>
      </c>
      <c r="C397" s="298">
        <v>46152</v>
      </c>
      <c r="D397" s="299" t="s">
        <v>851</v>
      </c>
      <c r="E397" s="522">
        <v>162</v>
      </c>
      <c r="F397" s="522"/>
      <c r="G397" s="333">
        <f t="shared" si="11"/>
        <v>-1282.0500000000154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46152</v>
      </c>
      <c r="D398" s="299" t="s">
        <v>348</v>
      </c>
      <c r="E398" s="522">
        <v>25</v>
      </c>
      <c r="F398" s="522"/>
      <c r="G398" s="333">
        <f t="shared" si="11"/>
        <v>-1120.0500000000154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46151</v>
      </c>
      <c r="D399" s="299" t="s">
        <v>852</v>
      </c>
      <c r="E399" s="522">
        <v>35.83</v>
      </c>
      <c r="F399" s="522"/>
      <c r="G399" s="333">
        <f t="shared" si="11"/>
        <v>-1095.0500000000154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46151</v>
      </c>
      <c r="D400" s="299" t="s">
        <v>310</v>
      </c>
      <c r="E400" s="522">
        <v>50.58</v>
      </c>
      <c r="F400" s="522"/>
      <c r="G400" s="333">
        <f t="shared" si="11"/>
        <v>-1059.2200000000155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46151</v>
      </c>
      <c r="D401" s="299" t="s">
        <v>853</v>
      </c>
      <c r="E401" s="522">
        <v>20.65</v>
      </c>
      <c r="F401" s="522"/>
      <c r="G401" s="333">
        <f t="shared" si="11"/>
        <v>-1008.6400000000156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8</v>
      </c>
      <c r="C402" s="298">
        <v>46151</v>
      </c>
      <c r="D402" s="299" t="s">
        <v>319</v>
      </c>
      <c r="E402" s="522">
        <v>38.770000000000003</v>
      </c>
      <c r="F402" s="522"/>
      <c r="G402" s="333">
        <f t="shared" si="11"/>
        <v>-987.99000000001558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46151</v>
      </c>
      <c r="D403" s="299" t="s">
        <v>843</v>
      </c>
      <c r="E403" s="522">
        <v>383.63</v>
      </c>
      <c r="F403" s="522">
        <v>383.63</v>
      </c>
      <c r="G403" s="333">
        <f t="shared" si="11"/>
        <v>-949.2200000000156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5</v>
      </c>
      <c r="C404" s="298">
        <v>46151</v>
      </c>
      <c r="D404" s="299" t="s">
        <v>854</v>
      </c>
      <c r="E404" s="522">
        <v>10.68</v>
      </c>
      <c r="F404" s="522"/>
      <c r="G404" s="333">
        <f t="shared" si="11"/>
        <v>-949.2200000000156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46151</v>
      </c>
      <c r="D405" s="299" t="s">
        <v>348</v>
      </c>
      <c r="E405" s="522">
        <v>9.35</v>
      </c>
      <c r="F405" s="522"/>
      <c r="G405" s="333">
        <f t="shared" si="11"/>
        <v>-938.54000000001565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46151</v>
      </c>
      <c r="D406" s="299" t="s">
        <v>331</v>
      </c>
      <c r="E406" s="522">
        <v>-150.9</v>
      </c>
      <c r="F406" s="522">
        <v>-150.9</v>
      </c>
      <c r="G406" s="333">
        <f t="shared" si="11"/>
        <v>-929.19000000001563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46151</v>
      </c>
      <c r="D407" s="299" t="s">
        <v>847</v>
      </c>
      <c r="E407" s="522">
        <v>557.9</v>
      </c>
      <c r="F407" s="522">
        <v>557.9</v>
      </c>
      <c r="G407" s="333">
        <f t="shared" si="11"/>
        <v>-929.19000000001563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18</v>
      </c>
      <c r="C408" s="298">
        <v>46150</v>
      </c>
      <c r="D408" s="299" t="s">
        <v>361</v>
      </c>
      <c r="E408" s="522">
        <v>400</v>
      </c>
      <c r="F408" s="522"/>
      <c r="G408" s="333">
        <f t="shared" si="11"/>
        <v>-929.19000000001574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46150</v>
      </c>
      <c r="D409" s="299" t="s">
        <v>842</v>
      </c>
      <c r="E409" s="522">
        <v>200</v>
      </c>
      <c r="F409" s="522">
        <v>200</v>
      </c>
      <c r="G409" s="333">
        <f t="shared" si="11"/>
        <v>-529.19000000001574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46150</v>
      </c>
      <c r="D410" s="299" t="s">
        <v>473</v>
      </c>
      <c r="E410" s="522">
        <v>52.78</v>
      </c>
      <c r="F410" s="522"/>
      <c r="G410" s="333">
        <f t="shared" si="11"/>
        <v>-529.19000000001574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46150</v>
      </c>
      <c r="D411" s="299" t="s">
        <v>848</v>
      </c>
      <c r="E411" s="522">
        <v>137.07</v>
      </c>
      <c r="F411" s="522">
        <v>137.07</v>
      </c>
      <c r="G411" s="333">
        <f t="shared" si="11"/>
        <v>-476.41000000001571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46150</v>
      </c>
      <c r="D412" s="299" t="s">
        <v>358</v>
      </c>
      <c r="E412" s="522">
        <v>17.440000000000001</v>
      </c>
      <c r="F412" s="522"/>
      <c r="G412" s="333">
        <f t="shared" si="11"/>
        <v>-476.41000000001566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46150</v>
      </c>
      <c r="D413" s="299" t="s">
        <v>849</v>
      </c>
      <c r="E413" s="522">
        <v>359.81</v>
      </c>
      <c r="F413" s="522">
        <v>359.81</v>
      </c>
      <c r="G413" s="333">
        <f t="shared" si="11"/>
        <v>-458.97000000001566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46149</v>
      </c>
      <c r="D414" s="299" t="s">
        <v>846</v>
      </c>
      <c r="E414" s="522">
        <v>23.7</v>
      </c>
      <c r="F414" s="522"/>
      <c r="G414" s="333">
        <f t="shared" si="11"/>
        <v>-458.97000000001566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46149</v>
      </c>
      <c r="D415" s="299" t="s">
        <v>371</v>
      </c>
      <c r="E415" s="522">
        <v>13.43</v>
      </c>
      <c r="F415" s="522"/>
      <c r="G415" s="333">
        <f t="shared" si="11"/>
        <v>-435.27000000001567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13</v>
      </c>
      <c r="C416" s="298">
        <v>46149</v>
      </c>
      <c r="D416" s="299" t="s">
        <v>182</v>
      </c>
      <c r="E416" s="522">
        <v>122.18</v>
      </c>
      <c r="F416" s="522"/>
      <c r="G416" s="333">
        <f t="shared" si="11"/>
        <v>-421.84000000001566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335</v>
      </c>
      <c r="B417" s="330" t="s">
        <v>335</v>
      </c>
      <c r="C417" s="298">
        <v>46149</v>
      </c>
      <c r="D417" s="299" t="s">
        <v>447</v>
      </c>
      <c r="E417" s="522">
        <v>43.62</v>
      </c>
      <c r="F417" s="522"/>
      <c r="G417" s="333">
        <f t="shared" si="11"/>
        <v>-299.66000000001566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9</v>
      </c>
      <c r="C418" s="298">
        <v>46149</v>
      </c>
      <c r="D418" s="299" t="s">
        <v>58</v>
      </c>
      <c r="E418" s="522">
        <v>1231.68</v>
      </c>
      <c r="F418" s="522"/>
      <c r="G418" s="333">
        <f t="shared" si="11"/>
        <v>-256.04000000001565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3</v>
      </c>
      <c r="C419" s="298">
        <v>46149</v>
      </c>
      <c r="D419" s="299" t="s">
        <v>309</v>
      </c>
      <c r="E419" s="522">
        <v>4.49</v>
      </c>
      <c r="F419" s="522"/>
      <c r="G419" s="333">
        <f t="shared" si="11"/>
        <v>975.63999999998441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5</v>
      </c>
      <c r="C420" s="298">
        <v>46149</v>
      </c>
      <c r="D420" s="299" t="s">
        <v>846</v>
      </c>
      <c r="E420" s="522">
        <v>19.2</v>
      </c>
      <c r="F420" s="522"/>
      <c r="G420" s="333">
        <f t="shared" si="11"/>
        <v>980.12999999998442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46149</v>
      </c>
      <c r="D421" s="299" t="s">
        <v>846</v>
      </c>
      <c r="E421" s="522">
        <v>35</v>
      </c>
      <c r="F421" s="522"/>
      <c r="G421" s="333">
        <f t="shared" si="11"/>
        <v>999.32999999998447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46149</v>
      </c>
      <c r="D422" s="299" t="s">
        <v>319</v>
      </c>
      <c r="E422" s="522">
        <v>15.93</v>
      </c>
      <c r="F422" s="522"/>
      <c r="G422" s="333">
        <f t="shared" si="11"/>
        <v>1034.3299999999845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46149</v>
      </c>
      <c r="D423" s="299" t="s">
        <v>296</v>
      </c>
      <c r="E423" s="522">
        <v>11.18</v>
      </c>
      <c r="F423" s="522"/>
      <c r="G423" s="333">
        <f t="shared" si="11"/>
        <v>1050.2599999999845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46149</v>
      </c>
      <c r="D424" s="299" t="s">
        <v>301</v>
      </c>
      <c r="E424" s="522">
        <v>16.05</v>
      </c>
      <c r="F424" s="522"/>
      <c r="G424" s="333">
        <f t="shared" ref="G424:G463" si="12">G425-E424+F424</f>
        <v>1061.4399999999846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5</v>
      </c>
      <c r="C425" s="298">
        <v>46148</v>
      </c>
      <c r="D425" s="299" t="s">
        <v>340</v>
      </c>
      <c r="E425" s="522">
        <v>47.93</v>
      </c>
      <c r="F425" s="522"/>
      <c r="G425" s="333">
        <f t="shared" si="12"/>
        <v>1077.4899999999845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14</v>
      </c>
      <c r="C426" s="298">
        <v>46148</v>
      </c>
      <c r="D426" s="299" t="s">
        <v>366</v>
      </c>
      <c r="E426" s="522">
        <v>66.67</v>
      </c>
      <c r="F426" s="522"/>
      <c r="G426" s="333">
        <f t="shared" si="12"/>
        <v>1125.4199999999846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8</v>
      </c>
      <c r="C427" s="298">
        <v>46148</v>
      </c>
      <c r="D427" s="299" t="s">
        <v>319</v>
      </c>
      <c r="E427" s="522">
        <v>19.14</v>
      </c>
      <c r="F427" s="522"/>
      <c r="G427" s="333">
        <f t="shared" si="12"/>
        <v>1192.0899999999847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46148</v>
      </c>
      <c r="D428" s="299" t="s">
        <v>310</v>
      </c>
      <c r="E428" s="522">
        <v>103.69</v>
      </c>
      <c r="F428" s="522"/>
      <c r="G428" s="333">
        <f t="shared" si="12"/>
        <v>1211.2299999999848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46148</v>
      </c>
      <c r="D429" s="299" t="s">
        <v>843</v>
      </c>
      <c r="E429" s="522">
        <v>513.29999999999995</v>
      </c>
      <c r="F429" s="522">
        <v>513.29999999999995</v>
      </c>
      <c r="G429" s="333">
        <f t="shared" si="12"/>
        <v>1314.9199999999848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46148</v>
      </c>
      <c r="D430" s="299" t="s">
        <v>300</v>
      </c>
      <c r="E430" s="522">
        <v>41.52</v>
      </c>
      <c r="F430" s="522"/>
      <c r="G430" s="333">
        <f t="shared" si="12"/>
        <v>1314.9199999999848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46148</v>
      </c>
      <c r="D431" s="299" t="s">
        <v>844</v>
      </c>
      <c r="E431" s="522">
        <v>500.5</v>
      </c>
      <c r="F431" s="522">
        <v>500.5</v>
      </c>
      <c r="G431" s="333">
        <f t="shared" si="12"/>
        <v>1356.4399999999848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46148</v>
      </c>
      <c r="D432" s="299" t="s">
        <v>845</v>
      </c>
      <c r="E432" s="522">
        <v>457.94</v>
      </c>
      <c r="F432" s="522">
        <v>457.94</v>
      </c>
      <c r="G432" s="333">
        <f t="shared" si="12"/>
        <v>1356.4399999999848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46148</v>
      </c>
      <c r="D433" s="299" t="s">
        <v>306</v>
      </c>
      <c r="E433" s="522">
        <v>23.48</v>
      </c>
      <c r="F433" s="522"/>
      <c r="G433" s="333">
        <f t="shared" si="12"/>
        <v>1356.4399999999848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46147</v>
      </c>
      <c r="D434" s="299" t="s">
        <v>384</v>
      </c>
      <c r="E434" s="522">
        <v>59.03</v>
      </c>
      <c r="F434" s="522"/>
      <c r="G434" s="333">
        <f t="shared" si="12"/>
        <v>1379.9199999999848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46147</v>
      </c>
      <c r="D435" s="299" t="s">
        <v>334</v>
      </c>
      <c r="E435" s="522">
        <v>11.06</v>
      </c>
      <c r="F435" s="522"/>
      <c r="G435" s="333">
        <f t="shared" si="12"/>
        <v>1438.9499999999848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46147</v>
      </c>
      <c r="D436" s="299" t="s">
        <v>296</v>
      </c>
      <c r="E436" s="522">
        <v>8.7200000000000006</v>
      </c>
      <c r="F436" s="522"/>
      <c r="G436" s="333">
        <f t="shared" si="12"/>
        <v>1450.0099999999848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4</v>
      </c>
      <c r="C437" s="298">
        <v>46147</v>
      </c>
      <c r="D437" s="299" t="s">
        <v>296</v>
      </c>
      <c r="E437" s="522">
        <v>42.88</v>
      </c>
      <c r="F437" s="522"/>
      <c r="G437" s="333">
        <f t="shared" si="12"/>
        <v>1458.7299999999848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46147</v>
      </c>
      <c r="D438" s="299" t="s">
        <v>300</v>
      </c>
      <c r="E438" s="522">
        <v>17.03</v>
      </c>
      <c r="F438" s="522"/>
      <c r="G438" s="333">
        <f t="shared" si="12"/>
        <v>1501.6099999999849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22</v>
      </c>
      <c r="C439" s="298">
        <v>46146</v>
      </c>
      <c r="D439" s="299" t="s">
        <v>835</v>
      </c>
      <c r="E439" s="522">
        <v>13.83</v>
      </c>
      <c r="F439" s="522"/>
      <c r="G439" s="333">
        <f t="shared" si="12"/>
        <v>1518.6399999999849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5</v>
      </c>
      <c r="C440" s="298">
        <v>46146</v>
      </c>
      <c r="D440" s="299" t="s">
        <v>340</v>
      </c>
      <c r="E440" s="522">
        <v>47.93</v>
      </c>
      <c r="F440" s="522"/>
      <c r="G440" s="333">
        <f t="shared" si="12"/>
        <v>1532.4699999999848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46146</v>
      </c>
      <c r="D441" s="299" t="s">
        <v>334</v>
      </c>
      <c r="E441" s="522">
        <v>11.06</v>
      </c>
      <c r="F441" s="522"/>
      <c r="G441" s="333">
        <f t="shared" si="12"/>
        <v>1580.3999999999849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294</v>
      </c>
      <c r="B442" s="330">
        <v>14</v>
      </c>
      <c r="C442" s="298">
        <v>46146</v>
      </c>
      <c r="D442" s="299" t="s">
        <v>367</v>
      </c>
      <c r="E442" s="522">
        <v>70.25</v>
      </c>
      <c r="F442" s="522"/>
      <c r="G442" s="333">
        <f t="shared" si="12"/>
        <v>1591.4599999999848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284</v>
      </c>
      <c r="B443" s="330">
        <v>36</v>
      </c>
      <c r="C443" s="298">
        <v>46146</v>
      </c>
      <c r="D443" s="299" t="s">
        <v>374</v>
      </c>
      <c r="E443" s="522">
        <v>50</v>
      </c>
      <c r="F443" s="522"/>
      <c r="G443" s="333">
        <f t="shared" si="12"/>
        <v>1661.7099999999848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17</v>
      </c>
      <c r="C444" s="298">
        <v>46146</v>
      </c>
      <c r="D444" s="299" t="s">
        <v>370</v>
      </c>
      <c r="E444" s="522">
        <v>99</v>
      </c>
      <c r="F444" s="522"/>
      <c r="G444" s="333">
        <f t="shared" si="12"/>
        <v>1711.7099999999848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5</v>
      </c>
      <c r="C445" s="298">
        <v>46145</v>
      </c>
      <c r="D445" s="299" t="s">
        <v>834</v>
      </c>
      <c r="E445" s="522">
        <v>49.13</v>
      </c>
      <c r="F445" s="522"/>
      <c r="G445" s="333">
        <f t="shared" si="12"/>
        <v>1810.7099999999848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46145</v>
      </c>
      <c r="D446" s="299" t="s">
        <v>831</v>
      </c>
      <c r="E446" s="522">
        <v>50</v>
      </c>
      <c r="F446" s="522"/>
      <c r="G446" s="333">
        <f t="shared" si="12"/>
        <v>1859.8399999999849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46145</v>
      </c>
      <c r="D447" s="299" t="s">
        <v>311</v>
      </c>
      <c r="E447" s="522">
        <v>91.98</v>
      </c>
      <c r="F447" s="522"/>
      <c r="G447" s="333">
        <f t="shared" si="12"/>
        <v>1909.8399999999849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46145</v>
      </c>
      <c r="D448" s="299" t="s">
        <v>832</v>
      </c>
      <c r="E448" s="522">
        <v>24.68</v>
      </c>
      <c r="F448" s="522"/>
      <c r="G448" s="333">
        <f t="shared" si="12"/>
        <v>2001.8199999999849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46145</v>
      </c>
      <c r="D449" s="299" t="s">
        <v>358</v>
      </c>
      <c r="E449" s="522">
        <v>2.4900000000000002</v>
      </c>
      <c r="F449" s="522"/>
      <c r="G449" s="333">
        <f t="shared" si="12"/>
        <v>2026.499999999985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22</v>
      </c>
      <c r="C450" s="298">
        <v>46145</v>
      </c>
      <c r="D450" s="299" t="s">
        <v>861</v>
      </c>
      <c r="E450" s="522">
        <v>12.77</v>
      </c>
      <c r="F450" s="522"/>
      <c r="G450" s="333">
        <f t="shared" si="12"/>
        <v>2028.989999999985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46145</v>
      </c>
      <c r="D451" s="299" t="s">
        <v>458</v>
      </c>
      <c r="E451" s="522">
        <v>192.97</v>
      </c>
      <c r="F451" s="522"/>
      <c r="G451" s="333">
        <f t="shared" si="12"/>
        <v>2041.759999999985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46145</v>
      </c>
      <c r="D452" s="299" t="s">
        <v>348</v>
      </c>
      <c r="E452" s="522">
        <v>9.35</v>
      </c>
      <c r="F452" s="522"/>
      <c r="G452" s="333">
        <f t="shared" si="12"/>
        <v>2234.729999999985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46144</v>
      </c>
      <c r="D453" s="299" t="s">
        <v>310</v>
      </c>
      <c r="E453" s="522">
        <v>57.69</v>
      </c>
      <c r="F453" s="522"/>
      <c r="G453" s="333">
        <f t="shared" si="12"/>
        <v>2244.0799999999849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8</v>
      </c>
      <c r="C454" s="298">
        <v>46144</v>
      </c>
      <c r="D454" s="299" t="s">
        <v>310</v>
      </c>
      <c r="E454" s="522">
        <v>6.37</v>
      </c>
      <c r="F454" s="522"/>
      <c r="G454" s="333">
        <f t="shared" si="12"/>
        <v>2301.769999999985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22</v>
      </c>
      <c r="C455" s="298">
        <v>46144</v>
      </c>
      <c r="D455" s="299" t="s">
        <v>375</v>
      </c>
      <c r="E455" s="522">
        <v>6.37</v>
      </c>
      <c r="F455" s="522"/>
      <c r="G455" s="333">
        <f t="shared" si="12"/>
        <v>2308.1399999999849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46144</v>
      </c>
      <c r="D456" s="299" t="s">
        <v>300</v>
      </c>
      <c r="E456" s="522">
        <v>41.51</v>
      </c>
      <c r="F456" s="522"/>
      <c r="G456" s="333">
        <f t="shared" si="12"/>
        <v>2314.5099999999848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7</v>
      </c>
      <c r="C457" s="298">
        <v>46144</v>
      </c>
      <c r="D457" s="299" t="s">
        <v>833</v>
      </c>
      <c r="E457" s="522">
        <v>74.53</v>
      </c>
      <c r="F457" s="522"/>
      <c r="G457" s="333">
        <f t="shared" si="12"/>
        <v>2356.019999999985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1</v>
      </c>
      <c r="C458" s="298">
        <v>46144</v>
      </c>
      <c r="D458" s="299" t="s">
        <v>306</v>
      </c>
      <c r="E458" s="522">
        <v>72.73</v>
      </c>
      <c r="F458" s="522"/>
      <c r="G458" s="333">
        <f t="shared" si="12"/>
        <v>2430.5499999999852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3</v>
      </c>
      <c r="C459" s="298">
        <v>46144</v>
      </c>
      <c r="D459" s="299" t="s">
        <v>348</v>
      </c>
      <c r="E459" s="522">
        <v>25</v>
      </c>
      <c r="F459" s="522"/>
      <c r="G459" s="333">
        <f t="shared" si="12"/>
        <v>2503.2799999999852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46144</v>
      </c>
      <c r="D460" s="299" t="s">
        <v>485</v>
      </c>
      <c r="E460" s="522">
        <v>121.4</v>
      </c>
      <c r="F460" s="522">
        <v>121.4</v>
      </c>
      <c r="G460" s="333">
        <f t="shared" si="12"/>
        <v>2528.2799999999852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3</v>
      </c>
      <c r="C461" s="298">
        <v>46144</v>
      </c>
      <c r="D461" s="299" t="s">
        <v>348</v>
      </c>
      <c r="E461" s="522">
        <v>9.73</v>
      </c>
      <c r="F461" s="522"/>
      <c r="G461" s="333">
        <f t="shared" si="12"/>
        <v>2528.2799999999852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46143</v>
      </c>
      <c r="D462" s="299" t="s">
        <v>358</v>
      </c>
      <c r="E462" s="522">
        <v>8.9700000000000006</v>
      </c>
      <c r="F462" s="522"/>
      <c r="G462" s="333">
        <f t="shared" si="12"/>
        <v>2538.0099999999852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s="540" customFormat="1" ht="12" customHeight="1" x14ac:dyDescent="0.3">
      <c r="A463" s="530" t="s">
        <v>284</v>
      </c>
      <c r="B463" s="531">
        <v>37</v>
      </c>
      <c r="C463" s="532">
        <v>46142</v>
      </c>
      <c r="D463" s="533" t="s">
        <v>285</v>
      </c>
      <c r="E463" s="534">
        <v>5616.82</v>
      </c>
      <c r="F463" s="534"/>
      <c r="G463" s="535">
        <f t="shared" si="12"/>
        <v>2546.979999999985</v>
      </c>
      <c r="H463" s="536"/>
      <c r="I463" s="537"/>
      <c r="J463" s="538"/>
      <c r="K463" s="539"/>
      <c r="L463" s="538"/>
      <c r="M463" s="539"/>
      <c r="N463" s="538"/>
      <c r="O463" s="539"/>
      <c r="P463" s="538"/>
      <c r="Q463" s="539"/>
      <c r="R463" s="538"/>
      <c r="S463" s="539"/>
      <c r="T463" s="538"/>
    </row>
    <row r="464" spans="1:20" ht="12" customHeight="1" x14ac:dyDescent="0.3">
      <c r="A464" s="329" t="s">
        <v>286</v>
      </c>
      <c r="B464" s="330">
        <v>25</v>
      </c>
      <c r="C464" s="298">
        <v>46142</v>
      </c>
      <c r="D464" s="298" t="s">
        <v>204</v>
      </c>
      <c r="E464" s="331">
        <v>350</v>
      </c>
      <c r="F464" s="331"/>
      <c r="G464" s="333">
        <f t="shared" ref="G464:G465" si="13">G465-E464+F464</f>
        <v>8163.7999999999847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26</v>
      </c>
      <c r="C465" s="298">
        <v>46142</v>
      </c>
      <c r="D465" s="298" t="s">
        <v>205</v>
      </c>
      <c r="E465" s="331">
        <v>320</v>
      </c>
      <c r="F465" s="331"/>
      <c r="G465" s="333">
        <f t="shared" si="13"/>
        <v>8513.7999999999847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27</v>
      </c>
      <c r="C466" s="298">
        <v>46142</v>
      </c>
      <c r="D466" s="298" t="s">
        <v>206</v>
      </c>
      <c r="E466" s="331">
        <v>25</v>
      </c>
      <c r="F466" s="331"/>
      <c r="G466" s="333">
        <f t="shared" ref="G466:G717" si="14">G467-E466+F466</f>
        <v>8833.7999999999847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28</v>
      </c>
      <c r="C467" s="298">
        <v>46142</v>
      </c>
      <c r="D467" s="298" t="s">
        <v>207</v>
      </c>
      <c r="E467" s="331">
        <v>25</v>
      </c>
      <c r="F467" s="331"/>
      <c r="G467" s="333">
        <f t="shared" si="14"/>
        <v>8858.7999999999847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29</v>
      </c>
      <c r="C468" s="298">
        <v>46142</v>
      </c>
      <c r="D468" s="298" t="s">
        <v>208</v>
      </c>
      <c r="E468" s="331">
        <v>45</v>
      </c>
      <c r="F468" s="331"/>
      <c r="G468" s="333">
        <f t="shared" si="14"/>
        <v>8883.7999999999847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30</v>
      </c>
      <c r="C469" s="298">
        <v>46142</v>
      </c>
      <c r="D469" s="298" t="s">
        <v>209</v>
      </c>
      <c r="E469" s="331">
        <v>400</v>
      </c>
      <c r="F469" s="331"/>
      <c r="G469" s="333">
        <f t="shared" si="14"/>
        <v>8928.7999999999847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286</v>
      </c>
      <c r="B470" s="330">
        <v>31</v>
      </c>
      <c r="C470" s="298">
        <v>46142</v>
      </c>
      <c r="D470" s="298" t="s">
        <v>210</v>
      </c>
      <c r="E470" s="331">
        <v>375</v>
      </c>
      <c r="F470" s="331"/>
      <c r="G470" s="333">
        <f t="shared" si="14"/>
        <v>9328.7999999999847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286</v>
      </c>
      <c r="B471" s="330">
        <v>32</v>
      </c>
      <c r="C471" s="298">
        <v>46142</v>
      </c>
      <c r="D471" s="298" t="s">
        <v>211</v>
      </c>
      <c r="E471" s="331">
        <v>100</v>
      </c>
      <c r="F471" s="331"/>
      <c r="G471" s="333">
        <f t="shared" si="14"/>
        <v>9703.7999999999847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286</v>
      </c>
      <c r="B472" s="330">
        <v>33</v>
      </c>
      <c r="C472" s="298">
        <v>46142</v>
      </c>
      <c r="D472" s="298" t="s">
        <v>212</v>
      </c>
      <c r="E472" s="331">
        <v>85</v>
      </c>
      <c r="F472" s="331"/>
      <c r="G472" s="333">
        <f t="shared" si="14"/>
        <v>9803.7999999999847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286</v>
      </c>
      <c r="B473" s="330">
        <v>34</v>
      </c>
      <c r="C473" s="298">
        <v>46142</v>
      </c>
      <c r="D473" s="298" t="s">
        <v>213</v>
      </c>
      <c r="E473" s="331">
        <v>230</v>
      </c>
      <c r="F473" s="331"/>
      <c r="G473" s="333">
        <f t="shared" si="14"/>
        <v>9888.7999999999847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286</v>
      </c>
      <c r="B474" s="330">
        <v>35</v>
      </c>
      <c r="C474" s="298">
        <v>46142</v>
      </c>
      <c r="D474" s="298" t="s">
        <v>214</v>
      </c>
      <c r="E474" s="331">
        <v>45</v>
      </c>
      <c r="F474" s="331"/>
      <c r="G474" s="333">
        <f t="shared" si="14"/>
        <v>10118.799999999985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46142</v>
      </c>
      <c r="D475" s="299" t="s">
        <v>288</v>
      </c>
      <c r="E475" s="331">
        <v>185.64</v>
      </c>
      <c r="F475" s="331">
        <v>185.64</v>
      </c>
      <c r="G475" s="333">
        <f t="shared" si="14"/>
        <v>10163.799999999985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6</v>
      </c>
      <c r="C476" s="298">
        <v>46142</v>
      </c>
      <c r="D476" s="299" t="s">
        <v>290</v>
      </c>
      <c r="E476" s="331">
        <v>30</v>
      </c>
      <c r="F476" s="331"/>
      <c r="G476" s="333">
        <f t="shared" si="14"/>
        <v>10163.799999999985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291</v>
      </c>
      <c r="B477" s="330">
        <v>39</v>
      </c>
      <c r="C477" s="298">
        <v>46142</v>
      </c>
      <c r="D477" s="299" t="s">
        <v>292</v>
      </c>
      <c r="E477" s="331"/>
      <c r="F477" s="331">
        <v>2763.78</v>
      </c>
      <c r="G477" s="333">
        <f t="shared" si="14"/>
        <v>10193.799999999985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291</v>
      </c>
      <c r="B478" s="330">
        <v>38</v>
      </c>
      <c r="C478" s="298">
        <v>46142</v>
      </c>
      <c r="D478" s="299" t="s">
        <v>293</v>
      </c>
      <c r="E478" s="331"/>
      <c r="F478" s="331">
        <v>4597.82</v>
      </c>
      <c r="G478" s="333">
        <f t="shared" si="14"/>
        <v>7430.019999999985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42</v>
      </c>
      <c r="C479" s="298">
        <v>46142</v>
      </c>
      <c r="D479" s="299" t="s">
        <v>200</v>
      </c>
      <c r="E479" s="331">
        <v>50.92</v>
      </c>
      <c r="F479" s="331"/>
      <c r="G479" s="333">
        <f t="shared" si="14"/>
        <v>2832.1999999999853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43</v>
      </c>
      <c r="C480" s="298">
        <v>46142</v>
      </c>
      <c r="D480" s="299" t="s">
        <v>201</v>
      </c>
      <c r="E480" s="331">
        <v>50.92</v>
      </c>
      <c r="F480" s="331"/>
      <c r="G480" s="333">
        <f t="shared" si="14"/>
        <v>2883.1199999999853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4</v>
      </c>
      <c r="C481" s="298">
        <v>46142</v>
      </c>
      <c r="D481" s="299" t="s">
        <v>295</v>
      </c>
      <c r="E481" s="331">
        <v>35.799999999999997</v>
      </c>
      <c r="F481" s="331"/>
      <c r="G481" s="333">
        <f t="shared" si="14"/>
        <v>2934.0399999999854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10</v>
      </c>
      <c r="C482" s="298">
        <v>46142</v>
      </c>
      <c r="D482" s="299" t="s">
        <v>176</v>
      </c>
      <c r="E482" s="331">
        <v>17.899999999999999</v>
      </c>
      <c r="F482" s="331"/>
      <c r="G482" s="333">
        <f t="shared" si="14"/>
        <v>2969.8399999999856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46142</v>
      </c>
      <c r="D483" s="299" t="s">
        <v>296</v>
      </c>
      <c r="E483" s="331">
        <v>8.7200000000000006</v>
      </c>
      <c r="F483" s="331"/>
      <c r="G483" s="333">
        <f t="shared" si="14"/>
        <v>2987.7399999999857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46142</v>
      </c>
      <c r="D484" s="299" t="s">
        <v>297</v>
      </c>
      <c r="E484" s="331">
        <v>100</v>
      </c>
      <c r="F484" s="331"/>
      <c r="G484" s="333">
        <f t="shared" si="14"/>
        <v>2996.4599999999855</v>
      </c>
      <c r="H484" s="334" t="s">
        <v>298</v>
      </c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5</v>
      </c>
      <c r="C485" s="298">
        <v>46142</v>
      </c>
      <c r="D485" s="299" t="s">
        <v>297</v>
      </c>
      <c r="E485" s="331">
        <v>100</v>
      </c>
      <c r="F485" s="331"/>
      <c r="G485" s="333">
        <f t="shared" si="14"/>
        <v>3096.4599999999855</v>
      </c>
      <c r="H485" s="334" t="s">
        <v>298</v>
      </c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46142</v>
      </c>
      <c r="D486" s="299" t="s">
        <v>297</v>
      </c>
      <c r="E486" s="331">
        <v>100</v>
      </c>
      <c r="F486" s="331"/>
      <c r="G486" s="333">
        <f t="shared" si="14"/>
        <v>3196.4599999999855</v>
      </c>
      <c r="H486" s="334" t="s">
        <v>298</v>
      </c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46142</v>
      </c>
      <c r="D487" s="299" t="s">
        <v>297</v>
      </c>
      <c r="E487" s="331">
        <v>100</v>
      </c>
      <c r="F487" s="331"/>
      <c r="G487" s="333">
        <f t="shared" si="14"/>
        <v>3296.4599999999855</v>
      </c>
      <c r="H487" s="334" t="s">
        <v>298</v>
      </c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291</v>
      </c>
      <c r="B488" s="330">
        <v>41</v>
      </c>
      <c r="C488" s="298">
        <v>46142</v>
      </c>
      <c r="D488" s="299" t="s">
        <v>299</v>
      </c>
      <c r="E488" s="331"/>
      <c r="F488" s="331">
        <v>250</v>
      </c>
      <c r="G488" s="333">
        <f t="shared" si="14"/>
        <v>3396.4599999999855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46142</v>
      </c>
      <c r="D489" s="299" t="s">
        <v>300</v>
      </c>
      <c r="E489" s="331">
        <v>42.44</v>
      </c>
      <c r="F489" s="331"/>
      <c r="G489" s="333">
        <f t="shared" si="14"/>
        <v>3146.4599999999855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46142</v>
      </c>
      <c r="D490" s="299" t="s">
        <v>300</v>
      </c>
      <c r="E490" s="331">
        <v>24.05</v>
      </c>
      <c r="F490" s="331"/>
      <c r="G490" s="333">
        <f t="shared" si="14"/>
        <v>3188.8999999999855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46141</v>
      </c>
      <c r="D491" s="299" t="s">
        <v>301</v>
      </c>
      <c r="E491" s="331">
        <v>31.8</v>
      </c>
      <c r="F491" s="331"/>
      <c r="G491" s="333">
        <f t="shared" si="14"/>
        <v>3212.9499999999857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46141</v>
      </c>
      <c r="D492" s="299" t="s">
        <v>302</v>
      </c>
      <c r="E492" s="331">
        <v>100</v>
      </c>
      <c r="F492" s="331"/>
      <c r="G492" s="333">
        <f t="shared" si="14"/>
        <v>3244.7499999999859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46141</v>
      </c>
      <c r="D493" s="299" t="s">
        <v>303</v>
      </c>
      <c r="E493" s="331">
        <v>75</v>
      </c>
      <c r="F493" s="331"/>
      <c r="G493" s="333">
        <f t="shared" si="14"/>
        <v>3344.7499999999859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1</v>
      </c>
      <c r="C494" s="298">
        <v>46141</v>
      </c>
      <c r="D494" s="299" t="s">
        <v>304</v>
      </c>
      <c r="E494" s="331">
        <v>52.5</v>
      </c>
      <c r="F494" s="331"/>
      <c r="G494" s="333">
        <f t="shared" si="14"/>
        <v>3419.7499999999859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46141</v>
      </c>
      <c r="D495" s="299" t="s">
        <v>305</v>
      </c>
      <c r="E495" s="331">
        <v>-256</v>
      </c>
      <c r="F495" s="331"/>
      <c r="G495" s="333">
        <f t="shared" si="14"/>
        <v>3472.2499999999859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46140</v>
      </c>
      <c r="D496" s="299" t="s">
        <v>300</v>
      </c>
      <c r="E496" s="331">
        <v>20.38</v>
      </c>
      <c r="F496" s="331"/>
      <c r="G496" s="333">
        <f t="shared" si="14"/>
        <v>3216.2499999999859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46140</v>
      </c>
      <c r="D497" s="299" t="s">
        <v>296</v>
      </c>
      <c r="E497" s="331">
        <v>15.41</v>
      </c>
      <c r="F497" s="331"/>
      <c r="G497" s="333">
        <f t="shared" si="14"/>
        <v>3236.629999999986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4</v>
      </c>
      <c r="C498" s="298">
        <v>46140</v>
      </c>
      <c r="D498" s="299" t="s">
        <v>296</v>
      </c>
      <c r="E498" s="331">
        <v>33.840000000000003</v>
      </c>
      <c r="F498" s="331"/>
      <c r="G498" s="333">
        <f t="shared" si="14"/>
        <v>3252.0399999999859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1</v>
      </c>
      <c r="C499" s="298">
        <v>46140</v>
      </c>
      <c r="D499" s="299" t="s">
        <v>306</v>
      </c>
      <c r="E499" s="331">
        <v>5.3</v>
      </c>
      <c r="F499" s="331"/>
      <c r="G499" s="333">
        <f t="shared" si="14"/>
        <v>3285.879999999986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5</v>
      </c>
      <c r="C500" s="298">
        <v>46140</v>
      </c>
      <c r="D500" s="299" t="s">
        <v>307</v>
      </c>
      <c r="E500" s="331">
        <v>500</v>
      </c>
      <c r="F500" s="331"/>
      <c r="G500" s="333">
        <f t="shared" si="14"/>
        <v>3291.1799999999862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46140</v>
      </c>
      <c r="D501" s="299" t="s">
        <v>308</v>
      </c>
      <c r="E501" s="331">
        <v>47.99</v>
      </c>
      <c r="F501" s="331"/>
      <c r="G501" s="333">
        <f t="shared" si="14"/>
        <v>3791.1799999999862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3</v>
      </c>
      <c r="C502" s="298">
        <v>46139</v>
      </c>
      <c r="D502" s="299" t="s">
        <v>309</v>
      </c>
      <c r="E502" s="331">
        <v>13.11</v>
      </c>
      <c r="F502" s="331"/>
      <c r="G502" s="333">
        <f t="shared" si="14"/>
        <v>3839.169999999986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4</v>
      </c>
      <c r="C503" s="298">
        <v>46139</v>
      </c>
      <c r="D503" s="299" t="s">
        <v>310</v>
      </c>
      <c r="E503" s="331">
        <v>30.54</v>
      </c>
      <c r="F503" s="331"/>
      <c r="G503" s="333">
        <f t="shared" si="14"/>
        <v>3852.2799999999861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46139</v>
      </c>
      <c r="D504" s="299" t="s">
        <v>311</v>
      </c>
      <c r="E504" s="331">
        <v>163.01</v>
      </c>
      <c r="F504" s="331"/>
      <c r="G504" s="333">
        <f t="shared" si="14"/>
        <v>3882.8199999999861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46139</v>
      </c>
      <c r="D505" s="299" t="s">
        <v>312</v>
      </c>
      <c r="E505" s="331">
        <v>54.97</v>
      </c>
      <c r="F505" s="331"/>
      <c r="G505" s="333">
        <f t="shared" si="14"/>
        <v>4045.8299999999858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1</v>
      </c>
      <c r="C506" s="298">
        <v>46139</v>
      </c>
      <c r="D506" s="299" t="s">
        <v>306</v>
      </c>
      <c r="E506" s="331">
        <v>51.28</v>
      </c>
      <c r="F506" s="331"/>
      <c r="G506" s="333">
        <f t="shared" si="14"/>
        <v>4100.7999999999856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46138</v>
      </c>
      <c r="D507" s="299" t="s">
        <v>312</v>
      </c>
      <c r="E507" s="331">
        <v>38.979999999999997</v>
      </c>
      <c r="F507" s="331"/>
      <c r="G507" s="333">
        <f t="shared" si="14"/>
        <v>4152.0799999999854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46138</v>
      </c>
      <c r="D508" s="299" t="s">
        <v>313</v>
      </c>
      <c r="E508" s="331">
        <v>39.83</v>
      </c>
      <c r="F508" s="331"/>
      <c r="G508" s="333">
        <f t="shared" si="14"/>
        <v>4191.0599999999849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46138</v>
      </c>
      <c r="D509" s="299" t="s">
        <v>313</v>
      </c>
      <c r="E509" s="331">
        <v>51.24</v>
      </c>
      <c r="F509" s="331"/>
      <c r="G509" s="333">
        <f t="shared" si="14"/>
        <v>4230.8899999999849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12</v>
      </c>
      <c r="C510" s="298">
        <v>46137</v>
      </c>
      <c r="D510" s="299" t="s">
        <v>314</v>
      </c>
      <c r="E510" s="331">
        <v>214.74</v>
      </c>
      <c r="F510" s="331"/>
      <c r="G510" s="333">
        <f t="shared" si="14"/>
        <v>4282.1299999999846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46136</v>
      </c>
      <c r="D511" s="299" t="s">
        <v>315</v>
      </c>
      <c r="E511" s="331">
        <v>127.68</v>
      </c>
      <c r="F511" s="331">
        <v>127.68</v>
      </c>
      <c r="G511" s="333">
        <f t="shared" si="14"/>
        <v>4496.8699999999844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46135</v>
      </c>
      <c r="D512" s="299" t="s">
        <v>863</v>
      </c>
      <c r="E512" s="331">
        <v>65</v>
      </c>
      <c r="F512" s="331"/>
      <c r="G512" s="333">
        <f t="shared" si="14"/>
        <v>4496.8699999999844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291</v>
      </c>
      <c r="B513" s="330">
        <v>40</v>
      </c>
      <c r="C513" s="298">
        <v>46134</v>
      </c>
      <c r="D513" s="299" t="s">
        <v>316</v>
      </c>
      <c r="E513" s="331"/>
      <c r="F513" s="331">
        <v>838.69</v>
      </c>
      <c r="G513" s="333">
        <f t="shared" si="14"/>
        <v>4561.8699999999844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46134</v>
      </c>
      <c r="D514" s="299" t="s">
        <v>317</v>
      </c>
      <c r="E514" s="331">
        <v>17.03</v>
      </c>
      <c r="F514" s="331"/>
      <c r="G514" s="333">
        <f t="shared" si="14"/>
        <v>3723.1799999999848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46134</v>
      </c>
      <c r="D515" s="299" t="s">
        <v>312</v>
      </c>
      <c r="E515" s="331">
        <v>51.94</v>
      </c>
      <c r="F515" s="331"/>
      <c r="G515" s="333">
        <f t="shared" si="14"/>
        <v>3740.209999999985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1</v>
      </c>
      <c r="C516" s="298">
        <v>46134</v>
      </c>
      <c r="D516" s="299" t="s">
        <v>306</v>
      </c>
      <c r="E516" s="331">
        <v>226.7</v>
      </c>
      <c r="F516" s="331"/>
      <c r="G516" s="333">
        <f t="shared" si="14"/>
        <v>3792.1499999999851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46133</v>
      </c>
      <c r="D517" s="299" t="s">
        <v>318</v>
      </c>
      <c r="E517" s="331">
        <v>70</v>
      </c>
      <c r="F517" s="331"/>
      <c r="G517" s="333">
        <f t="shared" si="14"/>
        <v>4018.8499999999849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46133</v>
      </c>
      <c r="D518" s="299" t="s">
        <v>319</v>
      </c>
      <c r="E518" s="331">
        <v>14.26</v>
      </c>
      <c r="F518" s="331"/>
      <c r="G518" s="333">
        <f t="shared" si="14"/>
        <v>4088.8499999999849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46133</v>
      </c>
      <c r="D519" s="299" t="s">
        <v>320</v>
      </c>
      <c r="E519" s="331">
        <v>8.51</v>
      </c>
      <c r="F519" s="331"/>
      <c r="G519" s="333">
        <f t="shared" si="14"/>
        <v>4103.1099999999851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46133</v>
      </c>
      <c r="D520" s="299" t="s">
        <v>321</v>
      </c>
      <c r="E520" s="331">
        <v>20</v>
      </c>
      <c r="F520" s="331"/>
      <c r="G520" s="333">
        <f t="shared" si="14"/>
        <v>4111.6199999999853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23</v>
      </c>
      <c r="C521" s="298">
        <v>46133</v>
      </c>
      <c r="D521" s="299" t="s">
        <v>67</v>
      </c>
      <c r="E521" s="331">
        <v>650.88</v>
      </c>
      <c r="F521" s="331"/>
      <c r="G521" s="333">
        <f t="shared" si="14"/>
        <v>4131.6199999999853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6</v>
      </c>
      <c r="C522" s="298">
        <v>46133</v>
      </c>
      <c r="D522" s="299" t="s">
        <v>322</v>
      </c>
      <c r="E522" s="331">
        <v>15</v>
      </c>
      <c r="F522" s="331"/>
      <c r="G522" s="333">
        <f t="shared" si="14"/>
        <v>4782.4999999999854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5</v>
      </c>
      <c r="C523" s="298">
        <v>46133</v>
      </c>
      <c r="D523" s="299" t="s">
        <v>322</v>
      </c>
      <c r="E523" s="331">
        <v>250</v>
      </c>
      <c r="F523" s="331"/>
      <c r="G523" s="333">
        <f t="shared" si="14"/>
        <v>4797.4999999999854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22</v>
      </c>
      <c r="C524" s="298">
        <v>46132</v>
      </c>
      <c r="D524" s="299" t="s">
        <v>323</v>
      </c>
      <c r="E524" s="331">
        <v>20.22</v>
      </c>
      <c r="F524" s="331"/>
      <c r="G524" s="333">
        <f t="shared" si="14"/>
        <v>5047.4999999999854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46132</v>
      </c>
      <c r="D525" s="299" t="s">
        <v>403</v>
      </c>
      <c r="E525" s="331">
        <v>44</v>
      </c>
      <c r="F525" s="331"/>
      <c r="G525" s="333">
        <f t="shared" si="14"/>
        <v>5067.7199999999857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46132</v>
      </c>
      <c r="D526" s="299" t="s">
        <v>324</v>
      </c>
      <c r="E526" s="331">
        <v>12.01</v>
      </c>
      <c r="F526" s="331"/>
      <c r="G526" s="333">
        <f t="shared" si="14"/>
        <v>5111.7199999999857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46132</v>
      </c>
      <c r="D527" s="299" t="s">
        <v>296</v>
      </c>
      <c r="E527" s="331">
        <v>12.21</v>
      </c>
      <c r="F527" s="331"/>
      <c r="G527" s="333">
        <f t="shared" si="14"/>
        <v>5123.7299999999859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46132</v>
      </c>
      <c r="D528" s="299" t="s">
        <v>325</v>
      </c>
      <c r="E528" s="331">
        <v>46.4</v>
      </c>
      <c r="F528" s="331"/>
      <c r="G528" s="333">
        <f t="shared" si="14"/>
        <v>5135.939999999986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46131</v>
      </c>
      <c r="D529" s="299" t="s">
        <v>326</v>
      </c>
      <c r="E529" s="331">
        <v>31.7</v>
      </c>
      <c r="F529" s="331"/>
      <c r="G529" s="333">
        <f t="shared" si="14"/>
        <v>5182.3399999999856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46131</v>
      </c>
      <c r="D530" s="299" t="s">
        <v>327</v>
      </c>
      <c r="E530" s="331">
        <v>11.11</v>
      </c>
      <c r="F530" s="331"/>
      <c r="G530" s="333">
        <f t="shared" si="14"/>
        <v>5214.0399999999854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46131</v>
      </c>
      <c r="D531" s="299" t="s">
        <v>306</v>
      </c>
      <c r="E531" s="331">
        <v>79.16</v>
      </c>
      <c r="F531" s="331"/>
      <c r="G531" s="333">
        <f t="shared" si="14"/>
        <v>5225.1499999999851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22</v>
      </c>
      <c r="C532" s="298">
        <v>46131</v>
      </c>
      <c r="D532" s="299" t="s">
        <v>328</v>
      </c>
      <c r="E532" s="331">
        <v>7.46</v>
      </c>
      <c r="F532" s="331"/>
      <c r="G532" s="333">
        <f t="shared" si="14"/>
        <v>5304.3099999999849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46131</v>
      </c>
      <c r="D533" s="299" t="s">
        <v>300</v>
      </c>
      <c r="E533" s="331">
        <v>13.83</v>
      </c>
      <c r="F533" s="331"/>
      <c r="G533" s="333">
        <f t="shared" si="14"/>
        <v>5311.769999999985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46131</v>
      </c>
      <c r="D534" s="299" t="s">
        <v>300</v>
      </c>
      <c r="E534" s="331">
        <v>30</v>
      </c>
      <c r="F534" s="331"/>
      <c r="G534" s="333">
        <f t="shared" si="14"/>
        <v>5325.5999999999849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46131</v>
      </c>
      <c r="D535" s="299" t="s">
        <v>300</v>
      </c>
      <c r="E535" s="331">
        <v>15.17</v>
      </c>
      <c r="F535" s="331"/>
      <c r="G535" s="333">
        <f t="shared" si="14"/>
        <v>5355.5999999999849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46130</v>
      </c>
      <c r="D536" s="299" t="s">
        <v>329</v>
      </c>
      <c r="E536" s="331">
        <v>75.55</v>
      </c>
      <c r="F536" s="331"/>
      <c r="G536" s="333">
        <f t="shared" si="14"/>
        <v>5370.769999999985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46130</v>
      </c>
      <c r="D537" s="299" t="s">
        <v>330</v>
      </c>
      <c r="E537" s="331">
        <v>26</v>
      </c>
      <c r="F537" s="331"/>
      <c r="G537" s="333">
        <f t="shared" si="14"/>
        <v>5446.3199999999852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46130</v>
      </c>
      <c r="D538" s="299" t="s">
        <v>311</v>
      </c>
      <c r="E538" s="331">
        <v>25.28</v>
      </c>
      <c r="F538" s="331"/>
      <c r="G538" s="333">
        <f t="shared" si="14"/>
        <v>5472.3199999999852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3</v>
      </c>
      <c r="C539" s="298">
        <v>46130</v>
      </c>
      <c r="D539" s="299" t="s">
        <v>296</v>
      </c>
      <c r="E539" s="331">
        <v>7.76</v>
      </c>
      <c r="F539" s="331"/>
      <c r="G539" s="333">
        <f t="shared" si="14"/>
        <v>5497.5999999999849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22</v>
      </c>
      <c r="C540" s="298">
        <v>46130</v>
      </c>
      <c r="D540" s="299" t="s">
        <v>401</v>
      </c>
      <c r="E540" s="331">
        <v>13.84</v>
      </c>
      <c r="F540" s="331"/>
      <c r="G540" s="333">
        <f t="shared" si="14"/>
        <v>5505.3599999999851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287</v>
      </c>
      <c r="B541" s="330" t="s">
        <v>287</v>
      </c>
      <c r="C541" s="298">
        <v>46130</v>
      </c>
      <c r="D541" s="299" t="s">
        <v>331</v>
      </c>
      <c r="E541" s="331">
        <v>578.57000000000005</v>
      </c>
      <c r="F541" s="331">
        <v>578.57000000000005</v>
      </c>
      <c r="G541" s="333">
        <f t="shared" si="14"/>
        <v>5519.1999999999853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46129</v>
      </c>
      <c r="D542" s="299" t="s">
        <v>324</v>
      </c>
      <c r="E542" s="331">
        <v>12.84</v>
      </c>
      <c r="F542" s="331"/>
      <c r="G542" s="333">
        <f t="shared" si="14"/>
        <v>5519.1999999999853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46129</v>
      </c>
      <c r="D543" s="299" t="s">
        <v>332</v>
      </c>
      <c r="E543" s="331">
        <v>59.71</v>
      </c>
      <c r="F543" s="331"/>
      <c r="G543" s="333">
        <f t="shared" si="14"/>
        <v>5532.0399999999854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21</v>
      </c>
      <c r="C544" s="298">
        <v>46129</v>
      </c>
      <c r="D544" s="299" t="s">
        <v>194</v>
      </c>
      <c r="E544" s="331">
        <v>75.599999999999994</v>
      </c>
      <c r="F544" s="331"/>
      <c r="G544" s="333">
        <f t="shared" si="14"/>
        <v>5591.7499999999854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43</v>
      </c>
      <c r="C545" s="298">
        <v>46129</v>
      </c>
      <c r="D545" s="299" t="s">
        <v>333</v>
      </c>
      <c r="E545" s="331">
        <v>22.35</v>
      </c>
      <c r="F545" s="331"/>
      <c r="G545" s="333">
        <f t="shared" si="14"/>
        <v>5667.3499999999858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42</v>
      </c>
      <c r="C546" s="298">
        <v>46129</v>
      </c>
      <c r="D546" s="299" t="s">
        <v>333</v>
      </c>
      <c r="E546" s="331">
        <v>37.25</v>
      </c>
      <c r="F546" s="331"/>
      <c r="G546" s="333">
        <f t="shared" si="14"/>
        <v>5689.6999999999862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46129</v>
      </c>
      <c r="D547" s="299" t="s">
        <v>319</v>
      </c>
      <c r="E547" s="331">
        <v>35.119999999999997</v>
      </c>
      <c r="F547" s="331"/>
      <c r="G547" s="333">
        <f t="shared" si="14"/>
        <v>5726.9499999999862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3</v>
      </c>
      <c r="C548" s="298">
        <v>46129</v>
      </c>
      <c r="D548" s="299" t="s">
        <v>296</v>
      </c>
      <c r="E548" s="331">
        <v>8.7200000000000006</v>
      </c>
      <c r="F548" s="331"/>
      <c r="G548" s="333">
        <f t="shared" si="14"/>
        <v>5762.0699999999861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46129</v>
      </c>
      <c r="D549" s="299" t="s">
        <v>334</v>
      </c>
      <c r="E549" s="331">
        <v>13.21</v>
      </c>
      <c r="F549" s="331"/>
      <c r="G549" s="333">
        <f t="shared" si="14"/>
        <v>5770.7899999999863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17</v>
      </c>
      <c r="C550" s="298">
        <v>46129</v>
      </c>
      <c r="D550" s="299" t="s">
        <v>188</v>
      </c>
      <c r="E550" s="331">
        <v>42.65</v>
      </c>
      <c r="F550" s="331"/>
      <c r="G550" s="333">
        <f t="shared" si="14"/>
        <v>5783.9999999999864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335</v>
      </c>
      <c r="B551" s="330" t="s">
        <v>335</v>
      </c>
      <c r="C551" s="298">
        <v>46129</v>
      </c>
      <c r="D551" s="299" t="s">
        <v>336</v>
      </c>
      <c r="E551" s="331">
        <v>130.31</v>
      </c>
      <c r="F551" s="331"/>
      <c r="G551" s="333">
        <f t="shared" si="14"/>
        <v>5826.649999999986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15</v>
      </c>
      <c r="C552" s="298">
        <v>46129</v>
      </c>
      <c r="D552" s="299" t="s">
        <v>185</v>
      </c>
      <c r="E552" s="331">
        <v>131.22999999999999</v>
      </c>
      <c r="F552" s="331"/>
      <c r="G552" s="333">
        <f t="shared" si="14"/>
        <v>5956.9599999999864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46129</v>
      </c>
      <c r="D553" s="299" t="s">
        <v>337</v>
      </c>
      <c r="E553" s="331">
        <v>210</v>
      </c>
      <c r="F553" s="331"/>
      <c r="G553" s="333">
        <f t="shared" si="14"/>
        <v>6088.189999999986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23</v>
      </c>
      <c r="C554" s="298">
        <v>46129</v>
      </c>
      <c r="D554" s="299" t="s">
        <v>63</v>
      </c>
      <c r="E554" s="331">
        <v>529.46</v>
      </c>
      <c r="F554" s="331"/>
      <c r="G554" s="333">
        <f t="shared" si="14"/>
        <v>6298.189999999986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7</v>
      </c>
      <c r="C555" s="298">
        <v>46129</v>
      </c>
      <c r="D555" s="299" t="s">
        <v>338</v>
      </c>
      <c r="E555" s="331">
        <v>32.78</v>
      </c>
      <c r="F555" s="331"/>
      <c r="G555" s="333">
        <f t="shared" si="14"/>
        <v>6827.649999999986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4</v>
      </c>
      <c r="C556" s="298">
        <v>46128</v>
      </c>
      <c r="D556" s="299" t="s">
        <v>310</v>
      </c>
      <c r="E556" s="331">
        <v>44.41</v>
      </c>
      <c r="F556" s="331"/>
      <c r="G556" s="333">
        <f t="shared" si="14"/>
        <v>6860.4299999999857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16</v>
      </c>
      <c r="C557" s="298">
        <v>46128</v>
      </c>
      <c r="D557" s="299" t="s">
        <v>339</v>
      </c>
      <c r="E557" s="331">
        <v>15</v>
      </c>
      <c r="F557" s="331"/>
      <c r="G557" s="333">
        <f t="shared" si="14"/>
        <v>6904.8399999999856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46128</v>
      </c>
      <c r="D558" s="299" t="s">
        <v>301</v>
      </c>
      <c r="E558" s="331">
        <v>41.95</v>
      </c>
      <c r="F558" s="331"/>
      <c r="G558" s="333">
        <f t="shared" si="14"/>
        <v>6919.8399999999856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5</v>
      </c>
      <c r="C559" s="298">
        <v>46128</v>
      </c>
      <c r="D559" s="299" t="s">
        <v>340</v>
      </c>
      <c r="E559" s="331">
        <v>21.3</v>
      </c>
      <c r="F559" s="331"/>
      <c r="G559" s="333">
        <f t="shared" si="14"/>
        <v>6961.7899999999854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46128</v>
      </c>
      <c r="D560" s="299" t="s">
        <v>296</v>
      </c>
      <c r="E560" s="331">
        <v>70.03</v>
      </c>
      <c r="F560" s="331"/>
      <c r="G560" s="333">
        <f t="shared" si="14"/>
        <v>6983.0899999999856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46128</v>
      </c>
      <c r="D561" s="299" t="s">
        <v>296</v>
      </c>
      <c r="E561" s="331">
        <v>11.48</v>
      </c>
      <c r="F561" s="331"/>
      <c r="G561" s="333">
        <f t="shared" si="14"/>
        <v>7053.1199999999853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46128</v>
      </c>
      <c r="D562" s="299" t="s">
        <v>341</v>
      </c>
      <c r="E562" s="331">
        <v>26.61</v>
      </c>
      <c r="F562" s="331"/>
      <c r="G562" s="333">
        <f t="shared" si="14"/>
        <v>7064.5999999999849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46128</v>
      </c>
      <c r="D563" s="299" t="s">
        <v>342</v>
      </c>
      <c r="E563" s="331">
        <v>42.59</v>
      </c>
      <c r="F563" s="331"/>
      <c r="G563" s="333">
        <f t="shared" si="14"/>
        <v>7091.2099999999846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46128</v>
      </c>
      <c r="D564" s="299" t="s">
        <v>300</v>
      </c>
      <c r="E564" s="331">
        <v>20.58</v>
      </c>
      <c r="F564" s="331"/>
      <c r="G564" s="333">
        <f t="shared" si="14"/>
        <v>7133.7999999999847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11</v>
      </c>
      <c r="C565" s="298">
        <v>46128</v>
      </c>
      <c r="D565" s="299" t="s">
        <v>178</v>
      </c>
      <c r="E565" s="331">
        <v>267.91000000000003</v>
      </c>
      <c r="F565" s="331"/>
      <c r="G565" s="333">
        <f t="shared" si="14"/>
        <v>7154.3799999999846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291</v>
      </c>
      <c r="B566" s="330">
        <v>41</v>
      </c>
      <c r="C566" s="298">
        <v>46128</v>
      </c>
      <c r="D566" s="299" t="s">
        <v>299</v>
      </c>
      <c r="E566" s="331"/>
      <c r="F566" s="331">
        <v>300</v>
      </c>
      <c r="G566" s="333">
        <f t="shared" si="14"/>
        <v>7422.2899999999845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291</v>
      </c>
      <c r="B567" s="330">
        <v>39</v>
      </c>
      <c r="C567" s="298">
        <v>46128</v>
      </c>
      <c r="D567" s="299" t="s">
        <v>292</v>
      </c>
      <c r="E567" s="331"/>
      <c r="F567" s="331">
        <v>2763.78</v>
      </c>
      <c r="G567" s="333">
        <f t="shared" si="14"/>
        <v>7122.2899999999845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46127</v>
      </c>
      <c r="D568" s="299" t="s">
        <v>343</v>
      </c>
      <c r="E568" s="331">
        <v>93.71</v>
      </c>
      <c r="F568" s="331">
        <v>93.71</v>
      </c>
      <c r="G568" s="333">
        <f t="shared" si="14"/>
        <v>4358.5099999999848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6</v>
      </c>
      <c r="C569" s="298">
        <v>46127</v>
      </c>
      <c r="D569" s="299" t="s">
        <v>344</v>
      </c>
      <c r="E569" s="331">
        <v>27</v>
      </c>
      <c r="F569" s="331"/>
      <c r="G569" s="333">
        <f t="shared" si="14"/>
        <v>4358.5099999999848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291</v>
      </c>
      <c r="B570" s="330">
        <v>38</v>
      </c>
      <c r="C570" s="298">
        <v>46127</v>
      </c>
      <c r="D570" s="299" t="s">
        <v>293</v>
      </c>
      <c r="E570" s="331"/>
      <c r="F570" s="331">
        <v>4597.82</v>
      </c>
      <c r="G570" s="333">
        <f t="shared" si="14"/>
        <v>4385.5099999999848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46127</v>
      </c>
      <c r="D571" s="299" t="s">
        <v>296</v>
      </c>
      <c r="E571" s="331">
        <v>14.67</v>
      </c>
      <c r="F571" s="331"/>
      <c r="G571" s="333">
        <f t="shared" si="14"/>
        <v>-212.31000000001481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46127</v>
      </c>
      <c r="D572" s="299" t="s">
        <v>345</v>
      </c>
      <c r="E572" s="331">
        <v>102.2</v>
      </c>
      <c r="F572" s="331"/>
      <c r="G572" s="333">
        <f t="shared" si="14"/>
        <v>-197.64000000001482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46126</v>
      </c>
      <c r="D573" s="299" t="s">
        <v>319</v>
      </c>
      <c r="E573" s="331">
        <v>15.53</v>
      </c>
      <c r="F573" s="331"/>
      <c r="G573" s="333">
        <f t="shared" si="14"/>
        <v>-95.440000000014805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24</v>
      </c>
      <c r="C574" s="298">
        <v>46126</v>
      </c>
      <c r="D574" s="299" t="s">
        <v>860</v>
      </c>
      <c r="E574" s="331">
        <v>105.33</v>
      </c>
      <c r="F574" s="331"/>
      <c r="G574" s="333">
        <f t="shared" si="14"/>
        <v>-79.910000000014804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46125</v>
      </c>
      <c r="D575" s="299" t="s">
        <v>346</v>
      </c>
      <c r="E575" s="331">
        <v>11.64</v>
      </c>
      <c r="F575" s="331"/>
      <c r="G575" s="333">
        <f t="shared" si="14"/>
        <v>25.419999999985201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46125</v>
      </c>
      <c r="D576" s="299" t="s">
        <v>306</v>
      </c>
      <c r="E576" s="331">
        <v>50.71</v>
      </c>
      <c r="F576" s="331"/>
      <c r="G576" s="333">
        <f t="shared" si="14"/>
        <v>37.059999999985202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46125</v>
      </c>
      <c r="D577" s="299" t="s">
        <v>334</v>
      </c>
      <c r="E577" s="331">
        <v>11.06</v>
      </c>
      <c r="F577" s="331"/>
      <c r="G577" s="333">
        <f t="shared" si="14"/>
        <v>87.769999999985203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46125</v>
      </c>
      <c r="D578" s="299" t="s">
        <v>295</v>
      </c>
      <c r="E578" s="331">
        <v>35.979999999999997</v>
      </c>
      <c r="F578" s="331"/>
      <c r="G578" s="333">
        <f t="shared" si="14"/>
        <v>98.829999999985205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8</v>
      </c>
      <c r="C579" s="298">
        <v>46125</v>
      </c>
      <c r="D579" s="299" t="s">
        <v>347</v>
      </c>
      <c r="E579" s="331">
        <v>7.83</v>
      </c>
      <c r="F579" s="331"/>
      <c r="G579" s="333">
        <f t="shared" si="14"/>
        <v>134.80999999998519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46125</v>
      </c>
      <c r="D580" s="299" t="s">
        <v>348</v>
      </c>
      <c r="E580" s="331">
        <v>4.1900000000000004</v>
      </c>
      <c r="F580" s="331"/>
      <c r="G580" s="333">
        <f t="shared" si="14"/>
        <v>142.63999999998521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46125</v>
      </c>
      <c r="D581" s="299" t="s">
        <v>349</v>
      </c>
      <c r="E581" s="331">
        <v>39.25</v>
      </c>
      <c r="F581" s="331"/>
      <c r="G581" s="333">
        <f t="shared" si="14"/>
        <v>146.8299999999852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46125</v>
      </c>
      <c r="D582" s="299" t="s">
        <v>350</v>
      </c>
      <c r="E582" s="331">
        <v>318.36</v>
      </c>
      <c r="F582" s="331">
        <v>318.36</v>
      </c>
      <c r="G582" s="333">
        <f t="shared" si="14"/>
        <v>186.0799999999852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19</v>
      </c>
      <c r="C583" s="298">
        <v>46125</v>
      </c>
      <c r="D583" s="299" t="s">
        <v>191</v>
      </c>
      <c r="E583" s="331">
        <v>200</v>
      </c>
      <c r="F583" s="331"/>
      <c r="G583" s="333">
        <f t="shared" si="14"/>
        <v>186.0799999999852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46124</v>
      </c>
      <c r="D584" s="299" t="s">
        <v>304</v>
      </c>
      <c r="E584" s="331">
        <v>136.05000000000001</v>
      </c>
      <c r="F584" s="331"/>
      <c r="G584" s="333">
        <f t="shared" si="14"/>
        <v>386.0799999999852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3</v>
      </c>
      <c r="C585" s="298">
        <v>46124</v>
      </c>
      <c r="D585" s="299" t="s">
        <v>348</v>
      </c>
      <c r="E585" s="331">
        <v>13.09</v>
      </c>
      <c r="F585" s="331"/>
      <c r="G585" s="333">
        <f t="shared" si="14"/>
        <v>522.12999999998522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46124</v>
      </c>
      <c r="D586" s="299" t="s">
        <v>319</v>
      </c>
      <c r="E586" s="331">
        <v>24.47</v>
      </c>
      <c r="F586" s="331"/>
      <c r="G586" s="333">
        <f t="shared" si="14"/>
        <v>535.21999999998525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46124</v>
      </c>
      <c r="D587" s="299" t="s">
        <v>319</v>
      </c>
      <c r="E587" s="331">
        <v>14.29</v>
      </c>
      <c r="F587" s="331"/>
      <c r="G587" s="333">
        <f t="shared" si="14"/>
        <v>559.68999999998528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22</v>
      </c>
      <c r="C588" s="298">
        <v>46124</v>
      </c>
      <c r="D588" s="299" t="s">
        <v>835</v>
      </c>
      <c r="E588" s="331">
        <v>9.57</v>
      </c>
      <c r="F588" s="331"/>
      <c r="G588" s="333">
        <f t="shared" si="14"/>
        <v>573.97999999998524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3</v>
      </c>
      <c r="C589" s="298">
        <v>46124</v>
      </c>
      <c r="D589" s="299" t="s">
        <v>351</v>
      </c>
      <c r="E589" s="331">
        <v>25</v>
      </c>
      <c r="F589" s="331"/>
      <c r="G589" s="333">
        <f t="shared" si="14"/>
        <v>583.54999999998529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22</v>
      </c>
      <c r="C590" s="298">
        <v>46123</v>
      </c>
      <c r="D590" s="299" t="s">
        <v>352</v>
      </c>
      <c r="E590" s="331">
        <v>19.16</v>
      </c>
      <c r="F590" s="331"/>
      <c r="G590" s="333">
        <f t="shared" si="14"/>
        <v>608.54999999998529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46123</v>
      </c>
      <c r="D591" s="299" t="s">
        <v>301</v>
      </c>
      <c r="E591" s="331">
        <v>20.91</v>
      </c>
      <c r="F591" s="331"/>
      <c r="G591" s="333">
        <f t="shared" si="14"/>
        <v>627.70999999998526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46123</v>
      </c>
      <c r="D592" s="299" t="s">
        <v>296</v>
      </c>
      <c r="E592" s="331">
        <v>12.44</v>
      </c>
      <c r="F592" s="331"/>
      <c r="G592" s="333">
        <f t="shared" si="14"/>
        <v>648.61999999998523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46123</v>
      </c>
      <c r="D593" s="299" t="s">
        <v>353</v>
      </c>
      <c r="E593" s="331">
        <v>41.34</v>
      </c>
      <c r="F593" s="331"/>
      <c r="G593" s="333">
        <f t="shared" si="14"/>
        <v>661.05999999998528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46122</v>
      </c>
      <c r="D594" s="299" t="s">
        <v>446</v>
      </c>
      <c r="E594" s="331">
        <v>-0.04</v>
      </c>
      <c r="F594" s="331"/>
      <c r="G594" s="333">
        <f t="shared" si="14"/>
        <v>702.39999999998531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5</v>
      </c>
      <c r="C595" s="298">
        <v>46122</v>
      </c>
      <c r="D595" s="299" t="s">
        <v>354</v>
      </c>
      <c r="E595" s="331">
        <v>372</v>
      </c>
      <c r="F595" s="331"/>
      <c r="G595" s="333">
        <f t="shared" si="14"/>
        <v>702.35999999998535</v>
      </c>
      <c r="H595" s="334" t="s">
        <v>298</v>
      </c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46122</v>
      </c>
      <c r="D596" s="299" t="s">
        <v>355</v>
      </c>
      <c r="E596" s="331">
        <v>15.22</v>
      </c>
      <c r="F596" s="331"/>
      <c r="G596" s="333">
        <f t="shared" si="14"/>
        <v>1074.3599999999853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3</v>
      </c>
      <c r="C597" s="298">
        <v>46122</v>
      </c>
      <c r="D597" s="299" t="s">
        <v>296</v>
      </c>
      <c r="E597" s="331">
        <v>9.5500000000000007</v>
      </c>
      <c r="F597" s="331"/>
      <c r="G597" s="333">
        <f t="shared" si="14"/>
        <v>1089.5799999999854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46122</v>
      </c>
      <c r="D598" s="299" t="s">
        <v>356</v>
      </c>
      <c r="E598" s="331">
        <v>52.65</v>
      </c>
      <c r="F598" s="331"/>
      <c r="G598" s="333">
        <f t="shared" si="14"/>
        <v>1099.1299999999853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46122</v>
      </c>
      <c r="D599" s="299" t="s">
        <v>311</v>
      </c>
      <c r="E599" s="331">
        <v>68.989999999999995</v>
      </c>
      <c r="F599" s="331"/>
      <c r="G599" s="333">
        <f t="shared" si="14"/>
        <v>1151.7799999999854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46122</v>
      </c>
      <c r="D600" s="299" t="s">
        <v>324</v>
      </c>
      <c r="E600" s="331">
        <v>17.37</v>
      </c>
      <c r="F600" s="331"/>
      <c r="G600" s="333">
        <f t="shared" si="14"/>
        <v>1220.7699999999854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8</v>
      </c>
      <c r="C601" s="298">
        <v>46121</v>
      </c>
      <c r="D601" s="299" t="s">
        <v>357</v>
      </c>
      <c r="E601" s="331">
        <v>64.42</v>
      </c>
      <c r="F601" s="331"/>
      <c r="G601" s="333">
        <f t="shared" si="14"/>
        <v>1238.1399999999853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46121</v>
      </c>
      <c r="D602" s="299" t="s">
        <v>358</v>
      </c>
      <c r="E602" s="331">
        <v>9.4700000000000006</v>
      </c>
      <c r="F602" s="331"/>
      <c r="G602" s="333">
        <f t="shared" si="14"/>
        <v>1302.5599999999854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46121</v>
      </c>
      <c r="D603" s="299" t="s">
        <v>854</v>
      </c>
      <c r="E603" s="331">
        <v>10.68</v>
      </c>
      <c r="F603" s="331"/>
      <c r="G603" s="333">
        <f t="shared" si="14"/>
        <v>1312.0299999999854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7</v>
      </c>
      <c r="C604" s="298">
        <v>46121</v>
      </c>
      <c r="D604" s="299" t="s">
        <v>359</v>
      </c>
      <c r="E604" s="331">
        <v>68.010000000000005</v>
      </c>
      <c r="F604" s="331"/>
      <c r="G604" s="333">
        <f t="shared" si="14"/>
        <v>1322.7099999999855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4</v>
      </c>
      <c r="C605" s="298">
        <v>46121</v>
      </c>
      <c r="D605" s="299" t="s">
        <v>310</v>
      </c>
      <c r="E605" s="331">
        <v>40.85</v>
      </c>
      <c r="F605" s="331"/>
      <c r="G605" s="333">
        <f t="shared" si="14"/>
        <v>1390.7199999999855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46121</v>
      </c>
      <c r="D606" s="299" t="s">
        <v>360</v>
      </c>
      <c r="E606" s="331">
        <v>25</v>
      </c>
      <c r="F606" s="331"/>
      <c r="G606" s="333">
        <f t="shared" si="14"/>
        <v>1431.5699999999854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18</v>
      </c>
      <c r="C607" s="298">
        <v>46120</v>
      </c>
      <c r="D607" s="299" t="s">
        <v>361</v>
      </c>
      <c r="E607" s="331">
        <v>400</v>
      </c>
      <c r="F607" s="331"/>
      <c r="G607" s="333">
        <f t="shared" si="14"/>
        <v>1456.5699999999854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335</v>
      </c>
      <c r="B608" s="330" t="s">
        <v>335</v>
      </c>
      <c r="C608" s="298">
        <v>46120</v>
      </c>
      <c r="D608" s="299" t="s">
        <v>447</v>
      </c>
      <c r="E608" s="331">
        <v>44.96</v>
      </c>
      <c r="F608" s="331"/>
      <c r="G608" s="333">
        <f t="shared" si="14"/>
        <v>1856.5699999999854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13</v>
      </c>
      <c r="C609" s="298">
        <v>46120</v>
      </c>
      <c r="D609" s="299" t="s">
        <v>182</v>
      </c>
      <c r="E609" s="331">
        <v>104.98</v>
      </c>
      <c r="F609" s="331"/>
      <c r="G609" s="333">
        <f t="shared" si="14"/>
        <v>1901.5299999999854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46120</v>
      </c>
      <c r="D610" s="299" t="s">
        <v>296</v>
      </c>
      <c r="E610" s="331">
        <v>13.8</v>
      </c>
      <c r="F610" s="331"/>
      <c r="G610" s="333">
        <f t="shared" si="14"/>
        <v>2006.5099999999854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46120</v>
      </c>
      <c r="D611" s="299" t="s">
        <v>295</v>
      </c>
      <c r="E611" s="331">
        <v>37.92</v>
      </c>
      <c r="F611" s="331"/>
      <c r="G611" s="333">
        <f t="shared" si="14"/>
        <v>2020.3099999999854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46120</v>
      </c>
      <c r="D612" s="299" t="s">
        <v>300</v>
      </c>
      <c r="E612" s="331">
        <v>56.68</v>
      </c>
      <c r="F612" s="331"/>
      <c r="G612" s="333">
        <f t="shared" si="14"/>
        <v>2058.2299999999855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46120</v>
      </c>
      <c r="D613" s="299" t="s">
        <v>362</v>
      </c>
      <c r="E613" s="331">
        <v>29.26</v>
      </c>
      <c r="F613" s="331"/>
      <c r="G613" s="333">
        <f t="shared" si="14"/>
        <v>2114.9099999999853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9</v>
      </c>
      <c r="C614" s="298">
        <v>46119</v>
      </c>
      <c r="D614" s="299" t="s">
        <v>58</v>
      </c>
      <c r="E614" s="331">
        <v>1281.53</v>
      </c>
      <c r="F614" s="331"/>
      <c r="G614" s="333">
        <f t="shared" si="14"/>
        <v>2144.1699999999855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46119</v>
      </c>
      <c r="D615" s="299" t="s">
        <v>363</v>
      </c>
      <c r="E615" s="331">
        <v>25.84</v>
      </c>
      <c r="F615" s="331"/>
      <c r="G615" s="333">
        <f t="shared" si="14"/>
        <v>3425.6999999999853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46119</v>
      </c>
      <c r="D616" s="299" t="s">
        <v>319</v>
      </c>
      <c r="E616" s="331">
        <v>12.05</v>
      </c>
      <c r="F616" s="331"/>
      <c r="G616" s="333">
        <f t="shared" si="14"/>
        <v>3451.5399999999854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46119</v>
      </c>
      <c r="D617" s="299" t="s">
        <v>334</v>
      </c>
      <c r="E617" s="331">
        <v>82.04</v>
      </c>
      <c r="F617" s="331"/>
      <c r="G617" s="333">
        <f t="shared" si="14"/>
        <v>3463.5899999999856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46119</v>
      </c>
      <c r="D618" s="299" t="s">
        <v>364</v>
      </c>
      <c r="E618" s="331">
        <v>22.92</v>
      </c>
      <c r="F618" s="331"/>
      <c r="G618" s="333">
        <f t="shared" si="14"/>
        <v>3545.6299999999856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5</v>
      </c>
      <c r="C619" s="298">
        <v>46118</v>
      </c>
      <c r="D619" s="299" t="s">
        <v>365</v>
      </c>
      <c r="E619" s="331">
        <v>400</v>
      </c>
      <c r="F619" s="331"/>
      <c r="G619" s="333">
        <f t="shared" si="14"/>
        <v>3568.5499999999856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14</v>
      </c>
      <c r="C620" s="298">
        <v>46118</v>
      </c>
      <c r="D620" s="299" t="s">
        <v>366</v>
      </c>
      <c r="E620" s="331">
        <v>66.67</v>
      </c>
      <c r="F620" s="331"/>
      <c r="G620" s="333">
        <f t="shared" si="14"/>
        <v>3968.5499999999856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14</v>
      </c>
      <c r="C621" s="298">
        <v>46118</v>
      </c>
      <c r="D621" s="299" t="s">
        <v>367</v>
      </c>
      <c r="E621" s="331">
        <v>70.25</v>
      </c>
      <c r="F621" s="331"/>
      <c r="G621" s="333">
        <f t="shared" si="14"/>
        <v>4035.2199999999857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1</v>
      </c>
      <c r="C622" s="298">
        <v>46117</v>
      </c>
      <c r="D622" s="299" t="s">
        <v>368</v>
      </c>
      <c r="E622" s="331">
        <v>25.6</v>
      </c>
      <c r="F622" s="331"/>
      <c r="G622" s="333">
        <f t="shared" si="14"/>
        <v>4105.4699999999857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46117</v>
      </c>
      <c r="D623" s="299" t="s">
        <v>319</v>
      </c>
      <c r="E623" s="331">
        <v>8.56</v>
      </c>
      <c r="F623" s="331"/>
      <c r="G623" s="333">
        <f t="shared" si="14"/>
        <v>4131.0699999999861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46117</v>
      </c>
      <c r="D624" s="299" t="s">
        <v>369</v>
      </c>
      <c r="E624" s="331">
        <v>301.67</v>
      </c>
      <c r="F624" s="331"/>
      <c r="G624" s="333">
        <f t="shared" si="14"/>
        <v>4139.6299999999865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46116</v>
      </c>
      <c r="D625" s="299" t="s">
        <v>306</v>
      </c>
      <c r="E625" s="331">
        <v>176.85</v>
      </c>
      <c r="F625" s="331"/>
      <c r="G625" s="333">
        <f t="shared" si="14"/>
        <v>4441.2999999999865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46116</v>
      </c>
      <c r="D626" s="299" t="s">
        <v>311</v>
      </c>
      <c r="E626" s="331">
        <v>139.34</v>
      </c>
      <c r="F626" s="331"/>
      <c r="G626" s="333">
        <f t="shared" si="14"/>
        <v>4618.1499999999869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17</v>
      </c>
      <c r="C627" s="298">
        <v>46116</v>
      </c>
      <c r="D627" s="299" t="s">
        <v>370</v>
      </c>
      <c r="E627" s="331">
        <v>99</v>
      </c>
      <c r="F627" s="331"/>
      <c r="G627" s="333">
        <f t="shared" si="14"/>
        <v>4757.489999999987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46116</v>
      </c>
      <c r="D628" s="299" t="s">
        <v>371</v>
      </c>
      <c r="E628" s="331">
        <v>34</v>
      </c>
      <c r="F628" s="331"/>
      <c r="G628" s="333">
        <f t="shared" si="14"/>
        <v>4856.489999999987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46116</v>
      </c>
      <c r="D629" s="299" t="s">
        <v>348</v>
      </c>
      <c r="E629" s="331">
        <v>10.24</v>
      </c>
      <c r="F629" s="331"/>
      <c r="G629" s="333">
        <f t="shared" si="14"/>
        <v>4890.489999999987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7</v>
      </c>
      <c r="C630" s="298">
        <v>46115</v>
      </c>
      <c r="D630" s="299" t="s">
        <v>372</v>
      </c>
      <c r="E630" s="331">
        <v>100</v>
      </c>
      <c r="F630" s="331"/>
      <c r="G630" s="333">
        <f t="shared" si="14"/>
        <v>4900.7299999999868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46115</v>
      </c>
      <c r="D631" s="299" t="s">
        <v>300</v>
      </c>
      <c r="E631" s="331">
        <v>7.68</v>
      </c>
      <c r="F631" s="331"/>
      <c r="G631" s="333">
        <f t="shared" si="14"/>
        <v>5000.7299999999868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46115</v>
      </c>
      <c r="D632" s="299" t="s">
        <v>296</v>
      </c>
      <c r="E632" s="331">
        <v>8.7200000000000006</v>
      </c>
      <c r="F632" s="331"/>
      <c r="G632" s="333">
        <f t="shared" si="14"/>
        <v>5008.4099999999871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46114</v>
      </c>
      <c r="D633" s="299" t="s">
        <v>373</v>
      </c>
      <c r="E633" s="331">
        <v>81.739999999999995</v>
      </c>
      <c r="F633" s="331"/>
      <c r="G633" s="333">
        <f t="shared" si="14"/>
        <v>5017.1299999999874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284</v>
      </c>
      <c r="B634" s="330">
        <v>36</v>
      </c>
      <c r="C634" s="298">
        <v>46114</v>
      </c>
      <c r="D634" s="299" t="s">
        <v>374</v>
      </c>
      <c r="E634" s="331">
        <v>50</v>
      </c>
      <c r="F634" s="331"/>
      <c r="G634" s="333">
        <f t="shared" si="14"/>
        <v>5098.8699999999872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22</v>
      </c>
      <c r="C635" s="298">
        <v>46114</v>
      </c>
      <c r="D635" s="299" t="s">
        <v>375</v>
      </c>
      <c r="E635" s="331">
        <v>6.37</v>
      </c>
      <c r="F635" s="331"/>
      <c r="G635" s="333">
        <f t="shared" si="14"/>
        <v>5148.8699999999872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46114</v>
      </c>
      <c r="D636" s="299" t="s">
        <v>326</v>
      </c>
      <c r="E636" s="331">
        <v>55.22</v>
      </c>
      <c r="F636" s="331"/>
      <c r="G636" s="333">
        <f t="shared" si="14"/>
        <v>5155.239999999987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8</v>
      </c>
      <c r="C637" s="298">
        <v>46114</v>
      </c>
      <c r="D637" s="299" t="s">
        <v>319</v>
      </c>
      <c r="E637" s="331">
        <v>8.5</v>
      </c>
      <c r="F637" s="331"/>
      <c r="G637" s="333">
        <f t="shared" si="14"/>
        <v>5210.4599999999873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46114</v>
      </c>
      <c r="D638" s="299" t="s">
        <v>334</v>
      </c>
      <c r="E638" s="331">
        <v>38.99</v>
      </c>
      <c r="F638" s="331"/>
      <c r="G638" s="333">
        <f t="shared" si="14"/>
        <v>5218.9599999999873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291</v>
      </c>
      <c r="B639" s="330">
        <v>39</v>
      </c>
      <c r="C639" s="298">
        <v>46113</v>
      </c>
      <c r="D639" s="299" t="s">
        <v>292</v>
      </c>
      <c r="E639" s="331"/>
      <c r="F639" s="331">
        <v>2763.78</v>
      </c>
      <c r="G639" s="333">
        <f t="shared" si="14"/>
        <v>5257.9499999999871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4</v>
      </c>
      <c r="C640" s="298">
        <v>46113</v>
      </c>
      <c r="D640" s="299" t="s">
        <v>296</v>
      </c>
      <c r="E640" s="331">
        <v>36.090000000000003</v>
      </c>
      <c r="F640" s="331"/>
      <c r="G640" s="333">
        <f t="shared" si="14"/>
        <v>2494.1699999999869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4</v>
      </c>
      <c r="C641" s="298">
        <v>46113</v>
      </c>
      <c r="D641" s="299" t="s">
        <v>310</v>
      </c>
      <c r="E641" s="331">
        <v>80</v>
      </c>
      <c r="F641" s="331"/>
      <c r="G641" s="333">
        <f t="shared" si="14"/>
        <v>2530.259999999987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7</v>
      </c>
      <c r="C642" s="298">
        <v>46113</v>
      </c>
      <c r="D642" s="299" t="s">
        <v>320</v>
      </c>
      <c r="E642" s="331">
        <v>47.84</v>
      </c>
      <c r="F642" s="331"/>
      <c r="G642" s="333">
        <f t="shared" si="14"/>
        <v>2610.259999999987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7</v>
      </c>
      <c r="C643" s="298">
        <v>46113</v>
      </c>
      <c r="D643" s="299" t="s">
        <v>320</v>
      </c>
      <c r="E643" s="331">
        <v>21.25</v>
      </c>
      <c r="F643" s="331"/>
      <c r="G643" s="333">
        <f t="shared" si="14"/>
        <v>2658.0999999999872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46113</v>
      </c>
      <c r="D644" s="299" t="s">
        <v>376</v>
      </c>
      <c r="E644" s="331">
        <v>42.9</v>
      </c>
      <c r="F644" s="331"/>
      <c r="G644" s="333">
        <f t="shared" si="14"/>
        <v>2679.3499999999872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284</v>
      </c>
      <c r="B645" s="330">
        <v>37</v>
      </c>
      <c r="C645" s="298">
        <v>46112</v>
      </c>
      <c r="D645" s="299" t="s">
        <v>377</v>
      </c>
      <c r="E645" s="331">
        <v>4309.58</v>
      </c>
      <c r="F645" s="331"/>
      <c r="G645" s="333">
        <f t="shared" si="14"/>
        <v>2722.2499999999873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286</v>
      </c>
      <c r="B646" s="330">
        <v>25</v>
      </c>
      <c r="C646" s="298">
        <v>46112</v>
      </c>
      <c r="D646" s="298" t="s">
        <v>204</v>
      </c>
      <c r="E646" s="331">
        <v>350</v>
      </c>
      <c r="F646" s="331"/>
      <c r="G646" s="333">
        <f t="shared" si="14"/>
        <v>7031.8299999999872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286</v>
      </c>
      <c r="B647" s="330">
        <v>26</v>
      </c>
      <c r="C647" s="298">
        <v>46112</v>
      </c>
      <c r="D647" s="298" t="s">
        <v>205</v>
      </c>
      <c r="E647" s="331">
        <v>320</v>
      </c>
      <c r="F647" s="331"/>
      <c r="G647" s="333">
        <f t="shared" si="14"/>
        <v>7381.8299999999872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27</v>
      </c>
      <c r="C648" s="298">
        <v>46112</v>
      </c>
      <c r="D648" s="298" t="s">
        <v>206</v>
      </c>
      <c r="E648" s="331">
        <v>25</v>
      </c>
      <c r="F648" s="331"/>
      <c r="G648" s="333">
        <f t="shared" si="14"/>
        <v>7701.8299999999872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286</v>
      </c>
      <c r="B649" s="330">
        <v>28</v>
      </c>
      <c r="C649" s="298">
        <v>46112</v>
      </c>
      <c r="D649" s="298" t="s">
        <v>207</v>
      </c>
      <c r="E649" s="331">
        <v>25</v>
      </c>
      <c r="F649" s="331"/>
      <c r="G649" s="333">
        <f t="shared" si="14"/>
        <v>7726.8299999999872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286</v>
      </c>
      <c r="B650" s="330">
        <v>29</v>
      </c>
      <c r="C650" s="298">
        <v>46112</v>
      </c>
      <c r="D650" s="298" t="s">
        <v>208</v>
      </c>
      <c r="E650" s="331">
        <v>45</v>
      </c>
      <c r="F650" s="331"/>
      <c r="G650" s="333">
        <f t="shared" si="14"/>
        <v>7751.8299999999872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286</v>
      </c>
      <c r="B651" s="330">
        <v>30</v>
      </c>
      <c r="C651" s="298">
        <v>46112</v>
      </c>
      <c r="D651" s="298" t="s">
        <v>209</v>
      </c>
      <c r="E651" s="331">
        <v>400</v>
      </c>
      <c r="F651" s="331"/>
      <c r="G651" s="333">
        <f t="shared" si="14"/>
        <v>7796.8299999999872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31</v>
      </c>
      <c r="C652" s="298">
        <v>46112</v>
      </c>
      <c r="D652" s="298" t="s">
        <v>210</v>
      </c>
      <c r="E652" s="331">
        <v>375</v>
      </c>
      <c r="F652" s="331"/>
      <c r="G652" s="333">
        <f t="shared" si="14"/>
        <v>8196.8299999999872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286</v>
      </c>
      <c r="B653" s="330">
        <v>32</v>
      </c>
      <c r="C653" s="298">
        <v>46112</v>
      </c>
      <c r="D653" s="298" t="s">
        <v>211</v>
      </c>
      <c r="E653" s="331">
        <v>100</v>
      </c>
      <c r="F653" s="331"/>
      <c r="G653" s="333">
        <f t="shared" si="14"/>
        <v>8571.8299999999872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286</v>
      </c>
      <c r="B654" s="330">
        <v>33</v>
      </c>
      <c r="C654" s="298">
        <v>46112</v>
      </c>
      <c r="D654" s="298" t="s">
        <v>212</v>
      </c>
      <c r="E654" s="331">
        <v>85</v>
      </c>
      <c r="F654" s="331"/>
      <c r="G654" s="333">
        <f t="shared" si="14"/>
        <v>8671.8299999999872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286</v>
      </c>
      <c r="B655" s="330">
        <v>34</v>
      </c>
      <c r="C655" s="298">
        <v>46112</v>
      </c>
      <c r="D655" s="298" t="s">
        <v>213</v>
      </c>
      <c r="E655" s="331">
        <v>230</v>
      </c>
      <c r="F655" s="331"/>
      <c r="G655" s="333">
        <f t="shared" si="14"/>
        <v>8756.8299999999872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286</v>
      </c>
      <c r="B656" s="330">
        <v>35</v>
      </c>
      <c r="C656" s="298">
        <v>46112</v>
      </c>
      <c r="D656" s="298" t="s">
        <v>214</v>
      </c>
      <c r="E656" s="331">
        <v>45</v>
      </c>
      <c r="F656" s="331"/>
      <c r="G656" s="333">
        <f t="shared" si="14"/>
        <v>8986.8299999999872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46112</v>
      </c>
      <c r="D657" s="298" t="s">
        <v>378</v>
      </c>
      <c r="E657" s="331">
        <v>40</v>
      </c>
      <c r="F657" s="331"/>
      <c r="G657" s="333">
        <f t="shared" si="14"/>
        <v>9031.8299999999872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42</v>
      </c>
      <c r="C658" s="298">
        <v>46112</v>
      </c>
      <c r="D658" s="298" t="s">
        <v>200</v>
      </c>
      <c r="E658" s="331">
        <v>59</v>
      </c>
      <c r="F658" s="331"/>
      <c r="G658" s="333">
        <f t="shared" si="14"/>
        <v>9071.8299999999872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43</v>
      </c>
      <c r="C659" s="298">
        <v>46112</v>
      </c>
      <c r="D659" s="298" t="s">
        <v>201</v>
      </c>
      <c r="E659" s="331">
        <v>42.84</v>
      </c>
      <c r="F659" s="331"/>
      <c r="G659" s="333">
        <f t="shared" si="14"/>
        <v>9130.8299999999872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46112</v>
      </c>
      <c r="D660" s="298" t="s">
        <v>300</v>
      </c>
      <c r="E660" s="331">
        <v>57.21</v>
      </c>
      <c r="F660" s="331"/>
      <c r="G660" s="333">
        <f t="shared" si="14"/>
        <v>9173.6699999999873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46112</v>
      </c>
      <c r="D661" s="298" t="s">
        <v>296</v>
      </c>
      <c r="E661" s="331">
        <v>11.18</v>
      </c>
      <c r="F661" s="331"/>
      <c r="G661" s="333">
        <f t="shared" si="14"/>
        <v>9230.8799999999865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10</v>
      </c>
      <c r="C662" s="298">
        <v>46112</v>
      </c>
      <c r="D662" s="298" t="s">
        <v>176</v>
      </c>
      <c r="E662" s="331">
        <v>17.899999999999999</v>
      </c>
      <c r="F662" s="331"/>
      <c r="G662" s="333">
        <f t="shared" si="14"/>
        <v>9242.0599999999868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46111</v>
      </c>
      <c r="D663" s="298" t="s">
        <v>334</v>
      </c>
      <c r="E663" s="331">
        <v>23.83</v>
      </c>
      <c r="F663" s="331"/>
      <c r="G663" s="333">
        <f t="shared" si="14"/>
        <v>9259.9599999999864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291</v>
      </c>
      <c r="B664" s="330">
        <v>38</v>
      </c>
      <c r="C664" s="298">
        <v>46111</v>
      </c>
      <c r="D664" s="299" t="s">
        <v>293</v>
      </c>
      <c r="E664" s="331"/>
      <c r="F664" s="331">
        <v>4278.1400000000003</v>
      </c>
      <c r="G664" s="333">
        <f t="shared" si="14"/>
        <v>9283.7899999999863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46111</v>
      </c>
      <c r="D665" s="299" t="s">
        <v>351</v>
      </c>
      <c r="E665" s="331">
        <v>30</v>
      </c>
      <c r="F665" s="331"/>
      <c r="G665" s="333">
        <f t="shared" si="14"/>
        <v>5005.649999999986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46111</v>
      </c>
      <c r="D666" s="299" t="s">
        <v>300</v>
      </c>
      <c r="E666" s="331">
        <v>15.96</v>
      </c>
      <c r="F666" s="331"/>
      <c r="G666" s="333">
        <f t="shared" si="14"/>
        <v>5035.649999999986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3</v>
      </c>
      <c r="C667" s="298">
        <v>46111</v>
      </c>
      <c r="D667" s="299" t="s">
        <v>379</v>
      </c>
      <c r="E667" s="331">
        <v>18.96</v>
      </c>
      <c r="F667" s="331"/>
      <c r="G667" s="333">
        <f t="shared" si="14"/>
        <v>5051.609999999986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46110</v>
      </c>
      <c r="D668" s="299" t="s">
        <v>311</v>
      </c>
      <c r="E668" s="331">
        <v>144.22</v>
      </c>
      <c r="F668" s="331"/>
      <c r="G668" s="333">
        <f t="shared" si="14"/>
        <v>5070.5699999999861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7</v>
      </c>
      <c r="C669" s="298">
        <v>46110</v>
      </c>
      <c r="D669" s="299" t="s">
        <v>380</v>
      </c>
      <c r="E669" s="331">
        <v>181.04</v>
      </c>
      <c r="F669" s="331"/>
      <c r="G669" s="333">
        <f t="shared" si="14"/>
        <v>5214.7899999999863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46110</v>
      </c>
      <c r="D670" s="299" t="s">
        <v>381</v>
      </c>
      <c r="E670" s="331">
        <v>196.9</v>
      </c>
      <c r="F670" s="331"/>
      <c r="G670" s="333">
        <f t="shared" si="14"/>
        <v>5395.8299999999863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3</v>
      </c>
      <c r="C671" s="298">
        <v>46110</v>
      </c>
      <c r="D671" s="299" t="s">
        <v>382</v>
      </c>
      <c r="E671" s="331">
        <v>7.5</v>
      </c>
      <c r="F671" s="331"/>
      <c r="G671" s="333">
        <f t="shared" si="14"/>
        <v>5592.7299999999859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46109</v>
      </c>
      <c r="D672" s="299" t="s">
        <v>319</v>
      </c>
      <c r="E672" s="331">
        <v>11.7</v>
      </c>
      <c r="F672" s="331"/>
      <c r="G672" s="333">
        <f t="shared" si="14"/>
        <v>5600.2299999999859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46109</v>
      </c>
      <c r="D673" s="299" t="s">
        <v>308</v>
      </c>
      <c r="E673" s="331">
        <v>210.76</v>
      </c>
      <c r="F673" s="331"/>
      <c r="G673" s="333">
        <f t="shared" si="14"/>
        <v>5611.9299999999857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46109</v>
      </c>
      <c r="D674" s="299" t="s">
        <v>310</v>
      </c>
      <c r="E674" s="331">
        <v>46.9</v>
      </c>
      <c r="F674" s="331"/>
      <c r="G674" s="333">
        <f t="shared" si="14"/>
        <v>5822.689999999986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1</v>
      </c>
      <c r="C675" s="298">
        <v>46109</v>
      </c>
      <c r="D675" s="299" t="s">
        <v>329</v>
      </c>
      <c r="E675" s="331">
        <v>179.1</v>
      </c>
      <c r="F675" s="331"/>
      <c r="G675" s="333">
        <f t="shared" si="14"/>
        <v>5869.5899999999856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46109</v>
      </c>
      <c r="D676" s="299" t="s">
        <v>308</v>
      </c>
      <c r="E676" s="331">
        <v>31.97</v>
      </c>
      <c r="F676" s="331"/>
      <c r="G676" s="333">
        <f t="shared" si="14"/>
        <v>6048.689999999986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46109</v>
      </c>
      <c r="D677" s="299" t="s">
        <v>308</v>
      </c>
      <c r="E677" s="331">
        <v>12.19</v>
      </c>
      <c r="F677" s="331"/>
      <c r="G677" s="333">
        <f t="shared" si="14"/>
        <v>6080.6599999999862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291</v>
      </c>
      <c r="B678" s="330">
        <v>41</v>
      </c>
      <c r="C678" s="298">
        <v>46108</v>
      </c>
      <c r="D678" s="299" t="s">
        <v>383</v>
      </c>
      <c r="E678" s="331"/>
      <c r="F678" s="331">
        <v>400</v>
      </c>
      <c r="G678" s="333">
        <f t="shared" si="14"/>
        <v>6092.8499999999858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46108</v>
      </c>
      <c r="D679" s="299" t="s">
        <v>301</v>
      </c>
      <c r="E679" s="331">
        <v>19.5</v>
      </c>
      <c r="F679" s="331"/>
      <c r="G679" s="333">
        <f t="shared" si="14"/>
        <v>5692.8499999999858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46108</v>
      </c>
      <c r="D680" s="299" t="s">
        <v>296</v>
      </c>
      <c r="E680" s="331">
        <v>11.48</v>
      </c>
      <c r="F680" s="331"/>
      <c r="G680" s="333">
        <f t="shared" si="14"/>
        <v>5712.3499999999858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46108</v>
      </c>
      <c r="D681" s="299" t="s">
        <v>334</v>
      </c>
      <c r="E681" s="331">
        <v>11.46</v>
      </c>
      <c r="F681" s="331"/>
      <c r="G681" s="333">
        <f t="shared" si="14"/>
        <v>5723.8299999999854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46108</v>
      </c>
      <c r="D682" s="299" t="s">
        <v>334</v>
      </c>
      <c r="E682" s="331">
        <v>38.21</v>
      </c>
      <c r="F682" s="331"/>
      <c r="G682" s="333">
        <f t="shared" si="14"/>
        <v>5735.2899999999854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46108</v>
      </c>
      <c r="D683" s="299" t="s">
        <v>384</v>
      </c>
      <c r="E683" s="331">
        <v>69.95</v>
      </c>
      <c r="F683" s="331"/>
      <c r="G683" s="333">
        <f t="shared" si="14"/>
        <v>5773.4999999999854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3</v>
      </c>
      <c r="C684" s="298">
        <v>46108</v>
      </c>
      <c r="D684" s="299" t="s">
        <v>348</v>
      </c>
      <c r="E684" s="331">
        <v>10.78</v>
      </c>
      <c r="F684" s="331"/>
      <c r="G684" s="333">
        <f t="shared" si="14"/>
        <v>5843.4499999999853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46108</v>
      </c>
      <c r="D685" s="299" t="s">
        <v>300</v>
      </c>
      <c r="E685" s="331">
        <v>15.84</v>
      </c>
      <c r="F685" s="331"/>
      <c r="G685" s="333">
        <f t="shared" si="14"/>
        <v>5854.229999999985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46108</v>
      </c>
      <c r="D686" s="299" t="s">
        <v>385</v>
      </c>
      <c r="E686" s="331">
        <v>22.48</v>
      </c>
      <c r="F686" s="331"/>
      <c r="G686" s="333">
        <f t="shared" si="14"/>
        <v>5870.0699999999852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46107</v>
      </c>
      <c r="D687" s="299" t="s">
        <v>358</v>
      </c>
      <c r="E687" s="331">
        <v>11.17</v>
      </c>
      <c r="F687" s="331"/>
      <c r="G687" s="333">
        <f t="shared" si="14"/>
        <v>5892.5499999999847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46107</v>
      </c>
      <c r="D688" s="299" t="s">
        <v>386</v>
      </c>
      <c r="E688" s="331">
        <v>14.38</v>
      </c>
      <c r="F688" s="331"/>
      <c r="G688" s="333">
        <f t="shared" si="14"/>
        <v>5903.7199999999848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8</v>
      </c>
      <c r="C689" s="298">
        <v>46107</v>
      </c>
      <c r="D689" s="299" t="s">
        <v>387</v>
      </c>
      <c r="E689" s="331">
        <v>45</v>
      </c>
      <c r="F689" s="331"/>
      <c r="G689" s="333">
        <f t="shared" si="14"/>
        <v>5918.0999999999849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46107</v>
      </c>
      <c r="D690" s="299" t="s">
        <v>324</v>
      </c>
      <c r="E690" s="331">
        <v>9.0299999999999994</v>
      </c>
      <c r="F690" s="331"/>
      <c r="G690" s="333">
        <f t="shared" si="14"/>
        <v>5963.0999999999849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46107</v>
      </c>
      <c r="D691" s="299" t="s">
        <v>301</v>
      </c>
      <c r="E691" s="331">
        <v>30</v>
      </c>
      <c r="F691" s="331"/>
      <c r="G691" s="333">
        <f t="shared" si="14"/>
        <v>5972.1299999999846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46106</v>
      </c>
      <c r="D692" s="299" t="s">
        <v>388</v>
      </c>
      <c r="E692" s="331">
        <v>12</v>
      </c>
      <c r="F692" s="331"/>
      <c r="G692" s="333">
        <f t="shared" si="14"/>
        <v>6002.1299999999846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46106</v>
      </c>
      <c r="D693" s="299" t="s">
        <v>389</v>
      </c>
      <c r="E693" s="331">
        <v>20</v>
      </c>
      <c r="F693" s="331"/>
      <c r="G693" s="333">
        <f t="shared" si="14"/>
        <v>6014.1299999999846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46106</v>
      </c>
      <c r="D694" s="299" t="s">
        <v>296</v>
      </c>
      <c r="E694" s="331">
        <v>21.05</v>
      </c>
      <c r="F694" s="331"/>
      <c r="G694" s="333">
        <f t="shared" si="14"/>
        <v>6034.1299999999846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46106</v>
      </c>
      <c r="D695" s="299" t="s">
        <v>296</v>
      </c>
      <c r="E695" s="331">
        <v>38.58</v>
      </c>
      <c r="F695" s="331"/>
      <c r="G695" s="333">
        <f t="shared" si="14"/>
        <v>6055.1799999999848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12</v>
      </c>
      <c r="C696" s="298">
        <v>46106</v>
      </c>
      <c r="D696" s="299" t="s">
        <v>314</v>
      </c>
      <c r="E696" s="331">
        <v>204.47</v>
      </c>
      <c r="F696" s="331"/>
      <c r="G696" s="333">
        <f t="shared" si="14"/>
        <v>6093.7599999999848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24</v>
      </c>
      <c r="C697" s="298">
        <v>46105</v>
      </c>
      <c r="D697" s="299" t="s">
        <v>860</v>
      </c>
      <c r="E697" s="331">
        <v>86.58</v>
      </c>
      <c r="F697" s="331"/>
      <c r="G697" s="333">
        <f t="shared" si="14"/>
        <v>6298.229999999985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6</v>
      </c>
      <c r="C698" s="298">
        <v>46105</v>
      </c>
      <c r="D698" s="299" t="s">
        <v>389</v>
      </c>
      <c r="E698" s="331">
        <v>20</v>
      </c>
      <c r="F698" s="331"/>
      <c r="G698" s="333">
        <f t="shared" si="14"/>
        <v>6384.8099999999849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46105</v>
      </c>
      <c r="D699" s="299" t="s">
        <v>390</v>
      </c>
      <c r="E699" s="331">
        <v>15.29</v>
      </c>
      <c r="F699" s="331"/>
      <c r="G699" s="333">
        <f t="shared" si="14"/>
        <v>6404.8099999999849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46105</v>
      </c>
      <c r="D700" s="299" t="s">
        <v>308</v>
      </c>
      <c r="E700" s="331">
        <v>47.99</v>
      </c>
      <c r="F700" s="331"/>
      <c r="G700" s="333">
        <f t="shared" si="14"/>
        <v>6420.0999999999849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23</v>
      </c>
      <c r="C701" s="298">
        <v>46104</v>
      </c>
      <c r="D701" s="299" t="s">
        <v>67</v>
      </c>
      <c r="E701" s="331">
        <v>650.88</v>
      </c>
      <c r="F701" s="331"/>
      <c r="G701" s="333">
        <f t="shared" si="14"/>
        <v>6468.0899999999847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46104</v>
      </c>
      <c r="D702" s="299" t="s">
        <v>391</v>
      </c>
      <c r="E702" s="331">
        <v>46</v>
      </c>
      <c r="F702" s="331"/>
      <c r="G702" s="333">
        <f t="shared" si="14"/>
        <v>7118.9699999999848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46103</v>
      </c>
      <c r="D703" s="299" t="s">
        <v>392</v>
      </c>
      <c r="E703" s="331">
        <v>24.81</v>
      </c>
      <c r="F703" s="331"/>
      <c r="G703" s="333">
        <f t="shared" si="14"/>
        <v>7164.9699999999848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46103</v>
      </c>
      <c r="D704" s="299" t="s">
        <v>296</v>
      </c>
      <c r="E704" s="331">
        <v>28.77</v>
      </c>
      <c r="F704" s="331"/>
      <c r="G704" s="333">
        <f t="shared" si="14"/>
        <v>7189.7799999999852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46103</v>
      </c>
      <c r="D705" s="299" t="s">
        <v>296</v>
      </c>
      <c r="E705" s="331">
        <v>11.9</v>
      </c>
      <c r="F705" s="331"/>
      <c r="G705" s="333">
        <f t="shared" si="14"/>
        <v>7218.5499999999856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46103</v>
      </c>
      <c r="D706" s="299" t="s">
        <v>300</v>
      </c>
      <c r="E706" s="331">
        <v>42.59</v>
      </c>
      <c r="F706" s="331"/>
      <c r="G706" s="333">
        <f t="shared" si="14"/>
        <v>7230.4499999999853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46103</v>
      </c>
      <c r="D707" s="299" t="s">
        <v>300</v>
      </c>
      <c r="E707" s="331">
        <v>17.579999999999998</v>
      </c>
      <c r="F707" s="331"/>
      <c r="G707" s="333">
        <f t="shared" si="14"/>
        <v>7273.0399999999854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1</v>
      </c>
      <c r="C708" s="298">
        <v>46103</v>
      </c>
      <c r="D708" s="299" t="s">
        <v>300</v>
      </c>
      <c r="E708" s="331">
        <v>11.99</v>
      </c>
      <c r="F708" s="331"/>
      <c r="G708" s="333">
        <f t="shared" si="14"/>
        <v>7290.6199999999853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1</v>
      </c>
      <c r="C709" s="298">
        <v>46103</v>
      </c>
      <c r="D709" s="299" t="s">
        <v>311</v>
      </c>
      <c r="E709" s="331">
        <v>81.31</v>
      </c>
      <c r="F709" s="331"/>
      <c r="G709" s="333">
        <f t="shared" si="14"/>
        <v>7302.6099999999851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46103</v>
      </c>
      <c r="D710" s="299" t="s">
        <v>393</v>
      </c>
      <c r="E710" s="331">
        <v>38.44</v>
      </c>
      <c r="F710" s="331"/>
      <c r="G710" s="333">
        <f t="shared" si="14"/>
        <v>7383.9199999999855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46103</v>
      </c>
      <c r="D711" s="299" t="s">
        <v>394</v>
      </c>
      <c r="E711" s="331">
        <v>35.700000000000003</v>
      </c>
      <c r="F711" s="331"/>
      <c r="G711" s="333">
        <f t="shared" si="14"/>
        <v>7422.3599999999851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46102</v>
      </c>
      <c r="D712" s="299" t="s">
        <v>300</v>
      </c>
      <c r="E712" s="331">
        <v>10.64</v>
      </c>
      <c r="F712" s="331"/>
      <c r="G712" s="333">
        <f t="shared" si="14"/>
        <v>7458.0599999999849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1</v>
      </c>
      <c r="C713" s="298">
        <v>46102</v>
      </c>
      <c r="D713" s="299" t="s">
        <v>300</v>
      </c>
      <c r="E713" s="331">
        <v>28.69</v>
      </c>
      <c r="F713" s="331"/>
      <c r="G713" s="333">
        <f t="shared" si="14"/>
        <v>7468.6999999999853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3</v>
      </c>
      <c r="C714" s="298">
        <v>46102</v>
      </c>
      <c r="D714" s="299" t="s">
        <v>348</v>
      </c>
      <c r="E714" s="331">
        <v>11.59</v>
      </c>
      <c r="F714" s="331"/>
      <c r="G714" s="333">
        <f t="shared" si="14"/>
        <v>7497.3899999999849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291</v>
      </c>
      <c r="B715" s="330">
        <v>41</v>
      </c>
      <c r="C715" s="298">
        <v>46102</v>
      </c>
      <c r="D715" s="299" t="s">
        <v>383</v>
      </c>
      <c r="E715" s="331"/>
      <c r="F715" s="331">
        <v>400</v>
      </c>
      <c r="G715" s="333">
        <f t="shared" si="14"/>
        <v>7508.979999999985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5</v>
      </c>
      <c r="C716" s="298">
        <v>46102</v>
      </c>
      <c r="D716" s="299" t="s">
        <v>395</v>
      </c>
      <c r="E716" s="331">
        <v>170</v>
      </c>
      <c r="F716" s="331"/>
      <c r="G716" s="333">
        <f t="shared" si="14"/>
        <v>7108.979999999985</v>
      </c>
      <c r="H716" s="334" t="s">
        <v>298</v>
      </c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5</v>
      </c>
      <c r="C717" s="298">
        <v>46102</v>
      </c>
      <c r="D717" s="299" t="s">
        <v>354</v>
      </c>
      <c r="E717" s="331">
        <v>70</v>
      </c>
      <c r="F717" s="331"/>
      <c r="G717" s="333">
        <f t="shared" si="14"/>
        <v>7278.979999999985</v>
      </c>
      <c r="H717" s="334" t="s">
        <v>298</v>
      </c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5</v>
      </c>
      <c r="C718" s="298">
        <v>46102</v>
      </c>
      <c r="D718" s="299" t="s">
        <v>396</v>
      </c>
      <c r="E718" s="331">
        <v>40</v>
      </c>
      <c r="F718" s="331"/>
      <c r="G718" s="333">
        <f t="shared" ref="G718:G972" si="15">G719-E718+F718</f>
        <v>7348.979999999985</v>
      </c>
      <c r="H718" s="334" t="s">
        <v>298</v>
      </c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3</v>
      </c>
      <c r="C719" s="298">
        <v>46102</v>
      </c>
      <c r="D719" s="299" t="s">
        <v>348</v>
      </c>
      <c r="E719" s="331">
        <v>25</v>
      </c>
      <c r="F719" s="331"/>
      <c r="G719" s="333">
        <f t="shared" si="15"/>
        <v>7388.979999999985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46102</v>
      </c>
      <c r="D720" s="299" t="s">
        <v>304</v>
      </c>
      <c r="E720" s="331">
        <v>65.19</v>
      </c>
      <c r="F720" s="331"/>
      <c r="G720" s="333">
        <f t="shared" si="15"/>
        <v>7413.979999999985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4</v>
      </c>
      <c r="C721" s="298">
        <v>46102</v>
      </c>
      <c r="D721" s="299" t="s">
        <v>310</v>
      </c>
      <c r="E721" s="331">
        <v>37.450000000000003</v>
      </c>
      <c r="F721" s="331"/>
      <c r="G721" s="333">
        <f t="shared" si="15"/>
        <v>7479.1699999999846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46101</v>
      </c>
      <c r="D722" s="299" t="s">
        <v>356</v>
      </c>
      <c r="E722" s="331">
        <v>65.099999999999994</v>
      </c>
      <c r="F722" s="331"/>
      <c r="G722" s="333">
        <f t="shared" si="15"/>
        <v>7516.6199999999844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22</v>
      </c>
      <c r="C723" s="298">
        <v>46101</v>
      </c>
      <c r="D723" s="299" t="s">
        <v>323</v>
      </c>
      <c r="E723" s="331">
        <v>20.22</v>
      </c>
      <c r="F723" s="331"/>
      <c r="G723" s="333">
        <f t="shared" si="15"/>
        <v>7581.7199999999848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46101</v>
      </c>
      <c r="D724" s="299" t="s">
        <v>433</v>
      </c>
      <c r="E724" s="331">
        <v>-73</v>
      </c>
      <c r="F724" s="331"/>
      <c r="G724" s="333">
        <f t="shared" si="15"/>
        <v>7601.939999999985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46101</v>
      </c>
      <c r="D725" s="299" t="s">
        <v>300</v>
      </c>
      <c r="E725" s="331">
        <v>34.68</v>
      </c>
      <c r="F725" s="331"/>
      <c r="G725" s="333">
        <f t="shared" si="15"/>
        <v>7528.939999999985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46101</v>
      </c>
      <c r="D726" s="299" t="s">
        <v>397</v>
      </c>
      <c r="E726" s="331">
        <v>10.63</v>
      </c>
      <c r="F726" s="331"/>
      <c r="G726" s="333">
        <f t="shared" si="15"/>
        <v>7563.6199999999853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46101</v>
      </c>
      <c r="D727" s="299" t="s">
        <v>398</v>
      </c>
      <c r="E727" s="331">
        <v>106.49</v>
      </c>
      <c r="F727" s="331"/>
      <c r="G727" s="333">
        <f t="shared" si="15"/>
        <v>7574.2499999999854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46100</v>
      </c>
      <c r="D728" s="299" t="s">
        <v>357</v>
      </c>
      <c r="E728" s="331">
        <v>16.739999999999998</v>
      </c>
      <c r="F728" s="331"/>
      <c r="G728" s="333">
        <f t="shared" si="15"/>
        <v>7680.7399999999852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46100</v>
      </c>
      <c r="D729" s="299" t="s">
        <v>399</v>
      </c>
      <c r="E729" s="331">
        <v>108.54</v>
      </c>
      <c r="F729" s="331"/>
      <c r="G729" s="333">
        <f t="shared" si="15"/>
        <v>7697.479999999985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22</v>
      </c>
      <c r="C730" s="298">
        <v>46100</v>
      </c>
      <c r="D730" s="299" t="s">
        <v>835</v>
      </c>
      <c r="E730" s="331">
        <v>12.77</v>
      </c>
      <c r="F730" s="331"/>
      <c r="G730" s="333">
        <f t="shared" si="15"/>
        <v>7806.019999999985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46100</v>
      </c>
      <c r="D731" s="299" t="s">
        <v>334</v>
      </c>
      <c r="E731" s="331">
        <v>28.33</v>
      </c>
      <c r="F731" s="331"/>
      <c r="G731" s="333">
        <f t="shared" si="15"/>
        <v>7818.7899999999854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46100</v>
      </c>
      <c r="D732" s="299" t="s">
        <v>358</v>
      </c>
      <c r="E732" s="331">
        <v>17.45</v>
      </c>
      <c r="F732" s="331"/>
      <c r="G732" s="333">
        <f t="shared" si="15"/>
        <v>7847.1199999999853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22</v>
      </c>
      <c r="C733" s="298">
        <v>46100</v>
      </c>
      <c r="D733" s="299" t="s">
        <v>328</v>
      </c>
      <c r="E733" s="331">
        <v>7.46</v>
      </c>
      <c r="F733" s="331"/>
      <c r="G733" s="333">
        <f t="shared" si="15"/>
        <v>7864.5699999999852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335</v>
      </c>
      <c r="B734" s="330" t="s">
        <v>335</v>
      </c>
      <c r="C734" s="298">
        <v>46100</v>
      </c>
      <c r="D734" s="299" t="s">
        <v>336</v>
      </c>
      <c r="E734" s="331">
        <v>172.29</v>
      </c>
      <c r="F734" s="331"/>
      <c r="G734" s="333">
        <f t="shared" si="15"/>
        <v>7872.0299999999852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15</v>
      </c>
      <c r="C735" s="298">
        <v>46100</v>
      </c>
      <c r="D735" s="299" t="s">
        <v>185</v>
      </c>
      <c r="E735" s="331">
        <v>175.09</v>
      </c>
      <c r="F735" s="331"/>
      <c r="G735" s="333">
        <f t="shared" si="15"/>
        <v>8044.3199999999852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291</v>
      </c>
      <c r="B736" s="330">
        <v>39</v>
      </c>
      <c r="C736" s="298">
        <v>46100</v>
      </c>
      <c r="D736" s="299" t="s">
        <v>292</v>
      </c>
      <c r="E736" s="331"/>
      <c r="F736" s="331">
        <v>2763.78</v>
      </c>
      <c r="G736" s="333">
        <f t="shared" si="15"/>
        <v>8219.4099999999853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46099</v>
      </c>
      <c r="D737" s="299" t="s">
        <v>400</v>
      </c>
      <c r="E737" s="331">
        <v>47.46</v>
      </c>
      <c r="F737" s="331"/>
      <c r="G737" s="333">
        <f t="shared" si="15"/>
        <v>5455.6299999999856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46099</v>
      </c>
      <c r="D738" s="299" t="s">
        <v>400</v>
      </c>
      <c r="E738" s="331">
        <v>15.01</v>
      </c>
      <c r="F738" s="331"/>
      <c r="G738" s="333">
        <f t="shared" si="15"/>
        <v>5503.0899999999856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291</v>
      </c>
      <c r="B739" s="330">
        <v>40</v>
      </c>
      <c r="C739" s="298">
        <v>46099</v>
      </c>
      <c r="D739" s="299" t="s">
        <v>316</v>
      </c>
      <c r="E739" s="331"/>
      <c r="F739" s="331">
        <v>838.67</v>
      </c>
      <c r="G739" s="333">
        <f t="shared" si="15"/>
        <v>5518.0999999999858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46099</v>
      </c>
      <c r="D740" s="299" t="s">
        <v>296</v>
      </c>
      <c r="E740" s="331">
        <v>14.67</v>
      </c>
      <c r="F740" s="331"/>
      <c r="G740" s="333">
        <f t="shared" si="15"/>
        <v>4679.4299999999857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46099</v>
      </c>
      <c r="D741" s="299" t="s">
        <v>296</v>
      </c>
      <c r="E741" s="331">
        <v>40.22</v>
      </c>
      <c r="F741" s="331"/>
      <c r="G741" s="333">
        <f t="shared" si="15"/>
        <v>4694.0999999999858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46099</v>
      </c>
      <c r="D742" s="299" t="s">
        <v>295</v>
      </c>
      <c r="E742" s="331">
        <v>3.49</v>
      </c>
      <c r="F742" s="331"/>
      <c r="G742" s="333">
        <f t="shared" si="15"/>
        <v>4734.3199999999861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22</v>
      </c>
      <c r="C743" s="298">
        <v>46099</v>
      </c>
      <c r="D743" s="299" t="s">
        <v>401</v>
      </c>
      <c r="E743" s="331">
        <v>13.84</v>
      </c>
      <c r="F743" s="331"/>
      <c r="G743" s="333">
        <f t="shared" si="15"/>
        <v>4737.8099999999858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17</v>
      </c>
      <c r="C744" s="298">
        <v>46098</v>
      </c>
      <c r="D744" s="299" t="s">
        <v>188</v>
      </c>
      <c r="E744" s="331">
        <v>42.65</v>
      </c>
      <c r="F744" s="331"/>
      <c r="G744" s="333">
        <f t="shared" si="15"/>
        <v>4751.649999999986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23</v>
      </c>
      <c r="C745" s="298">
        <v>46098</v>
      </c>
      <c r="D745" s="299" t="s">
        <v>402</v>
      </c>
      <c r="E745" s="331">
        <v>529.46</v>
      </c>
      <c r="F745" s="331"/>
      <c r="G745" s="333">
        <f t="shared" si="15"/>
        <v>4794.2999999999856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43</v>
      </c>
      <c r="C746" s="298">
        <v>46098</v>
      </c>
      <c r="D746" s="299" t="s">
        <v>333</v>
      </c>
      <c r="E746" s="331">
        <v>22.35</v>
      </c>
      <c r="F746" s="331"/>
      <c r="G746" s="333">
        <f t="shared" si="15"/>
        <v>5323.7599999999857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42</v>
      </c>
      <c r="C747" s="298">
        <v>46098</v>
      </c>
      <c r="D747" s="299" t="s">
        <v>333</v>
      </c>
      <c r="E747" s="331">
        <v>37.25</v>
      </c>
      <c r="F747" s="331"/>
      <c r="G747" s="333">
        <f t="shared" si="15"/>
        <v>5346.109999999986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46098</v>
      </c>
      <c r="D748" s="299" t="s">
        <v>319</v>
      </c>
      <c r="E748" s="331">
        <v>3.99</v>
      </c>
      <c r="F748" s="331"/>
      <c r="G748" s="333">
        <f t="shared" si="15"/>
        <v>5383.359999999986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46098</v>
      </c>
      <c r="D749" s="299" t="s">
        <v>319</v>
      </c>
      <c r="E749" s="331">
        <v>24.47</v>
      </c>
      <c r="F749" s="331"/>
      <c r="G749" s="333">
        <f t="shared" si="15"/>
        <v>5387.3499999999858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21</v>
      </c>
      <c r="C750" s="298">
        <v>46098</v>
      </c>
      <c r="D750" s="299" t="s">
        <v>194</v>
      </c>
      <c r="E750" s="331">
        <v>75.599999999999994</v>
      </c>
      <c r="F750" s="331"/>
      <c r="G750" s="333">
        <f t="shared" si="15"/>
        <v>5411.8199999999861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46097</v>
      </c>
      <c r="D751" s="299" t="s">
        <v>340</v>
      </c>
      <c r="E751" s="331">
        <v>21.3</v>
      </c>
      <c r="F751" s="331"/>
      <c r="G751" s="333">
        <f t="shared" si="15"/>
        <v>5487.4199999999864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11</v>
      </c>
      <c r="C752" s="298">
        <v>46097</v>
      </c>
      <c r="D752" s="299" t="s">
        <v>178</v>
      </c>
      <c r="E752" s="331">
        <v>267.91000000000003</v>
      </c>
      <c r="F752" s="331"/>
      <c r="G752" s="333">
        <f t="shared" si="15"/>
        <v>5508.7199999999866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287</v>
      </c>
      <c r="B753" s="330" t="s">
        <v>287</v>
      </c>
      <c r="C753" s="298">
        <v>46097</v>
      </c>
      <c r="D753" s="299" t="s">
        <v>403</v>
      </c>
      <c r="E753" s="331"/>
      <c r="F753" s="331">
        <v>80</v>
      </c>
      <c r="G753" s="333">
        <f t="shared" si="15"/>
        <v>5776.6299999999865</v>
      </c>
      <c r="H753" s="334" t="s">
        <v>298</v>
      </c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287</v>
      </c>
      <c r="B754" s="330" t="s">
        <v>287</v>
      </c>
      <c r="C754" s="298">
        <v>46097</v>
      </c>
      <c r="D754" s="299" t="s">
        <v>302</v>
      </c>
      <c r="E754" s="331">
        <v>80</v>
      </c>
      <c r="F754" s="331"/>
      <c r="G754" s="333">
        <f t="shared" si="15"/>
        <v>5696.6299999999865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46097</v>
      </c>
      <c r="D755" s="299" t="s">
        <v>310</v>
      </c>
      <c r="E755" s="331">
        <v>42.47</v>
      </c>
      <c r="F755" s="331"/>
      <c r="G755" s="333">
        <f t="shared" si="15"/>
        <v>5776.6299999999865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46097</v>
      </c>
      <c r="D756" s="299" t="s">
        <v>296</v>
      </c>
      <c r="E756" s="331">
        <v>11.18</v>
      </c>
      <c r="F756" s="331"/>
      <c r="G756" s="333">
        <f t="shared" si="15"/>
        <v>5819.0999999999867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46096</v>
      </c>
      <c r="D757" s="299" t="s">
        <v>404</v>
      </c>
      <c r="E757" s="331">
        <v>38.67</v>
      </c>
      <c r="F757" s="331"/>
      <c r="G757" s="333">
        <f t="shared" si="15"/>
        <v>5830.279999999987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46096</v>
      </c>
      <c r="D758" s="299" t="s">
        <v>348</v>
      </c>
      <c r="E758" s="331">
        <v>7.11</v>
      </c>
      <c r="F758" s="331"/>
      <c r="G758" s="333">
        <f t="shared" si="15"/>
        <v>5868.9499999999871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46096</v>
      </c>
      <c r="D759" s="299" t="s">
        <v>304</v>
      </c>
      <c r="E759" s="331">
        <v>126.64</v>
      </c>
      <c r="F759" s="331"/>
      <c r="G759" s="333">
        <f t="shared" si="15"/>
        <v>5876.0599999999868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46096</v>
      </c>
      <c r="D760" s="299" t="s">
        <v>311</v>
      </c>
      <c r="E760" s="331">
        <v>125.2</v>
      </c>
      <c r="F760" s="331"/>
      <c r="G760" s="333">
        <f t="shared" si="15"/>
        <v>6002.6999999999871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1</v>
      </c>
      <c r="C761" s="298">
        <v>46096</v>
      </c>
      <c r="D761" s="299" t="s">
        <v>306</v>
      </c>
      <c r="E761" s="331">
        <v>37.159999999999997</v>
      </c>
      <c r="F761" s="331"/>
      <c r="G761" s="333">
        <f t="shared" si="15"/>
        <v>6127.8999999999869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16</v>
      </c>
      <c r="C762" s="298">
        <v>46096</v>
      </c>
      <c r="D762" s="299" t="s">
        <v>405</v>
      </c>
      <c r="E762" s="331">
        <v>713.06</v>
      </c>
      <c r="F762" s="331"/>
      <c r="G762" s="333">
        <f t="shared" si="15"/>
        <v>6165.0599999999868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5</v>
      </c>
      <c r="C763" s="298">
        <v>46095</v>
      </c>
      <c r="D763" s="299" t="s">
        <v>406</v>
      </c>
      <c r="E763" s="331">
        <v>24</v>
      </c>
      <c r="F763" s="331"/>
      <c r="G763" s="333">
        <f t="shared" si="15"/>
        <v>6878.1199999999862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3</v>
      </c>
      <c r="C764" s="298">
        <v>46095</v>
      </c>
      <c r="D764" s="299" t="s">
        <v>348</v>
      </c>
      <c r="E764" s="331">
        <v>14.58</v>
      </c>
      <c r="F764" s="331"/>
      <c r="G764" s="333">
        <f t="shared" si="15"/>
        <v>6902.1199999999862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291</v>
      </c>
      <c r="B765" s="330">
        <v>41</v>
      </c>
      <c r="C765" s="298">
        <v>46094</v>
      </c>
      <c r="D765" s="299" t="s">
        <v>407</v>
      </c>
      <c r="E765" s="331"/>
      <c r="F765" s="331">
        <v>300</v>
      </c>
      <c r="G765" s="333">
        <f t="shared" si="15"/>
        <v>6916.6999999999862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46094</v>
      </c>
      <c r="D766" s="299" t="s">
        <v>311</v>
      </c>
      <c r="E766" s="331">
        <v>17.71</v>
      </c>
      <c r="F766" s="331"/>
      <c r="G766" s="333">
        <f t="shared" si="15"/>
        <v>6616.6999999999862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46094</v>
      </c>
      <c r="D767" s="299" t="s">
        <v>296</v>
      </c>
      <c r="E767" s="331">
        <v>31.56</v>
      </c>
      <c r="F767" s="331"/>
      <c r="G767" s="333">
        <f t="shared" si="15"/>
        <v>6634.4099999999862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46094</v>
      </c>
      <c r="D768" s="299" t="s">
        <v>296</v>
      </c>
      <c r="E768" s="331">
        <v>34.79</v>
      </c>
      <c r="F768" s="331"/>
      <c r="G768" s="333">
        <f t="shared" si="15"/>
        <v>6665.9699999999866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46094</v>
      </c>
      <c r="D769" s="299" t="s">
        <v>408</v>
      </c>
      <c r="E769" s="331">
        <v>23.9</v>
      </c>
      <c r="F769" s="331"/>
      <c r="G769" s="333">
        <f t="shared" si="15"/>
        <v>6700.7599999999866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3</v>
      </c>
      <c r="C770" s="298">
        <v>46094</v>
      </c>
      <c r="D770" s="299" t="s">
        <v>348</v>
      </c>
      <c r="E770" s="331">
        <v>7.26</v>
      </c>
      <c r="F770" s="331"/>
      <c r="G770" s="333">
        <f t="shared" si="15"/>
        <v>6724.6599999999862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5</v>
      </c>
      <c r="C771" s="298">
        <v>46094</v>
      </c>
      <c r="D771" s="299" t="s">
        <v>354</v>
      </c>
      <c r="E771" s="331">
        <v>85</v>
      </c>
      <c r="F771" s="331"/>
      <c r="G771" s="333">
        <f t="shared" si="15"/>
        <v>6731.9199999999864</v>
      </c>
      <c r="H771" s="334" t="s">
        <v>298</v>
      </c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46093</v>
      </c>
      <c r="D772" s="299" t="s">
        <v>409</v>
      </c>
      <c r="E772" s="331">
        <v>51.22</v>
      </c>
      <c r="F772" s="331"/>
      <c r="G772" s="333">
        <f t="shared" si="15"/>
        <v>6816.9199999999864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46093</v>
      </c>
      <c r="D773" s="299" t="s">
        <v>410</v>
      </c>
      <c r="E773" s="331">
        <v>57.43</v>
      </c>
      <c r="F773" s="331"/>
      <c r="G773" s="333">
        <f t="shared" si="15"/>
        <v>6868.1399999999867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46093</v>
      </c>
      <c r="D774" s="299" t="s">
        <v>358</v>
      </c>
      <c r="E774" s="331">
        <v>17.45</v>
      </c>
      <c r="F774" s="331"/>
      <c r="G774" s="333">
        <f t="shared" si="15"/>
        <v>6925.569999999987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46093</v>
      </c>
      <c r="D775" s="299" t="s">
        <v>319</v>
      </c>
      <c r="E775" s="331">
        <v>7.92</v>
      </c>
      <c r="F775" s="331"/>
      <c r="G775" s="333">
        <f t="shared" si="15"/>
        <v>6943.0199999999868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291</v>
      </c>
      <c r="B776" s="330">
        <v>38</v>
      </c>
      <c r="C776" s="298">
        <v>46093</v>
      </c>
      <c r="D776" s="299" t="s">
        <v>293</v>
      </c>
      <c r="E776" s="331"/>
      <c r="F776" s="331">
        <v>4726.92</v>
      </c>
      <c r="G776" s="333">
        <f t="shared" si="15"/>
        <v>6950.9399999999869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46093</v>
      </c>
      <c r="D777" s="299" t="s">
        <v>386</v>
      </c>
      <c r="E777" s="331">
        <v>15</v>
      </c>
      <c r="F777" s="331"/>
      <c r="G777" s="333">
        <f t="shared" si="15"/>
        <v>2224.0199999999868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46093</v>
      </c>
      <c r="D778" s="299" t="s">
        <v>411</v>
      </c>
      <c r="E778" s="331">
        <v>12</v>
      </c>
      <c r="F778" s="331"/>
      <c r="G778" s="333">
        <f t="shared" si="15"/>
        <v>2239.0199999999868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19</v>
      </c>
      <c r="C779" s="298">
        <v>46093</v>
      </c>
      <c r="D779" s="299" t="s">
        <v>191</v>
      </c>
      <c r="E779" s="331">
        <v>200</v>
      </c>
      <c r="F779" s="331"/>
      <c r="G779" s="333">
        <f t="shared" si="15"/>
        <v>2251.0199999999868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46092</v>
      </c>
      <c r="D780" s="299" t="s">
        <v>412</v>
      </c>
      <c r="E780" s="331">
        <v>-10.050000000000001</v>
      </c>
      <c r="F780" s="331"/>
      <c r="G780" s="333">
        <f t="shared" si="15"/>
        <v>2451.0199999999868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46092</v>
      </c>
      <c r="D781" s="299" t="s">
        <v>413</v>
      </c>
      <c r="E781" s="331">
        <v>25</v>
      </c>
      <c r="F781" s="331"/>
      <c r="G781" s="333">
        <f t="shared" si="15"/>
        <v>2440.9699999999866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46092</v>
      </c>
      <c r="D782" s="299" t="s">
        <v>301</v>
      </c>
      <c r="E782" s="331">
        <v>-9</v>
      </c>
      <c r="F782" s="331"/>
      <c r="G782" s="333">
        <f t="shared" si="15"/>
        <v>2465.9699999999866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41</v>
      </c>
      <c r="C783" s="298">
        <v>46092</v>
      </c>
      <c r="D783" s="299" t="s">
        <v>407</v>
      </c>
      <c r="E783" s="331"/>
      <c r="F783" s="331">
        <v>500</v>
      </c>
      <c r="G783" s="333">
        <f t="shared" si="15"/>
        <v>2456.9699999999866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46092</v>
      </c>
      <c r="D784" s="299" t="s">
        <v>296</v>
      </c>
      <c r="E784" s="331">
        <v>16.170000000000002</v>
      </c>
      <c r="F784" s="331"/>
      <c r="G784" s="333">
        <f t="shared" si="15"/>
        <v>1956.9699999999864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46092</v>
      </c>
      <c r="D785" s="299" t="s">
        <v>352</v>
      </c>
      <c r="E785" s="331">
        <v>19.16</v>
      </c>
      <c r="F785" s="331"/>
      <c r="G785" s="333">
        <f t="shared" si="15"/>
        <v>1973.1399999999865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335</v>
      </c>
      <c r="B786" s="330" t="s">
        <v>335</v>
      </c>
      <c r="C786" s="298">
        <v>46091</v>
      </c>
      <c r="D786" s="299" t="s">
        <v>447</v>
      </c>
      <c r="E786" s="331">
        <v>47.28</v>
      </c>
      <c r="F786" s="331"/>
      <c r="G786" s="333">
        <f t="shared" si="15"/>
        <v>1992.2999999999865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13</v>
      </c>
      <c r="C787" s="298">
        <v>46091</v>
      </c>
      <c r="D787" s="299" t="s">
        <v>182</v>
      </c>
      <c r="E787" s="331">
        <v>134.93</v>
      </c>
      <c r="F787" s="331"/>
      <c r="G787" s="333">
        <f t="shared" si="15"/>
        <v>2039.5799999999865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46091</v>
      </c>
      <c r="D788" s="299" t="s">
        <v>295</v>
      </c>
      <c r="E788" s="331">
        <v>7.44</v>
      </c>
      <c r="F788" s="331"/>
      <c r="G788" s="333">
        <f t="shared" si="15"/>
        <v>2174.5099999999866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46091</v>
      </c>
      <c r="D789" s="299" t="s">
        <v>295</v>
      </c>
      <c r="E789" s="331">
        <v>29.53</v>
      </c>
      <c r="F789" s="331"/>
      <c r="G789" s="333">
        <f t="shared" si="15"/>
        <v>2181.9499999999866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4</v>
      </c>
      <c r="C790" s="298">
        <v>46091</v>
      </c>
      <c r="D790" s="299" t="s">
        <v>310</v>
      </c>
      <c r="E790" s="331">
        <v>34.119999999999997</v>
      </c>
      <c r="F790" s="331"/>
      <c r="G790" s="333">
        <f t="shared" si="15"/>
        <v>2211.4799999999868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46091</v>
      </c>
      <c r="D791" s="299" t="s">
        <v>414</v>
      </c>
      <c r="E791" s="331">
        <v>18.57</v>
      </c>
      <c r="F791" s="331"/>
      <c r="G791" s="333">
        <f t="shared" si="15"/>
        <v>2245.5999999999867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16</v>
      </c>
      <c r="C792" s="298">
        <v>46091</v>
      </c>
      <c r="D792" s="299" t="s">
        <v>415</v>
      </c>
      <c r="E792" s="331">
        <v>107</v>
      </c>
      <c r="F792" s="331"/>
      <c r="G792" s="333">
        <f t="shared" si="15"/>
        <v>2264.1699999999869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18</v>
      </c>
      <c r="C793" s="298">
        <v>46090</v>
      </c>
      <c r="D793" s="299" t="s">
        <v>361</v>
      </c>
      <c r="E793" s="331">
        <v>400</v>
      </c>
      <c r="F793" s="331"/>
      <c r="G793" s="333">
        <f t="shared" si="15"/>
        <v>2371.1699999999869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46090</v>
      </c>
      <c r="D794" s="299" t="s">
        <v>296</v>
      </c>
      <c r="E794" s="331">
        <v>24.69</v>
      </c>
      <c r="F794" s="331"/>
      <c r="G794" s="333">
        <f t="shared" si="15"/>
        <v>2771.1699999999869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3</v>
      </c>
      <c r="C795" s="298">
        <v>46090</v>
      </c>
      <c r="D795" s="299" t="s">
        <v>416</v>
      </c>
      <c r="E795" s="331">
        <v>4.59</v>
      </c>
      <c r="F795" s="331"/>
      <c r="G795" s="333">
        <f t="shared" si="15"/>
        <v>2795.8599999999869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9</v>
      </c>
      <c r="C796" s="298">
        <v>46090</v>
      </c>
      <c r="D796" s="299" t="s">
        <v>58</v>
      </c>
      <c r="E796" s="331">
        <v>1281.53</v>
      </c>
      <c r="F796" s="331"/>
      <c r="G796" s="333">
        <f t="shared" si="15"/>
        <v>2800.4499999999871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7</v>
      </c>
      <c r="C797" s="298">
        <v>46090</v>
      </c>
      <c r="D797" s="299" t="s">
        <v>338</v>
      </c>
      <c r="E797" s="331">
        <v>40.61</v>
      </c>
      <c r="F797" s="331"/>
      <c r="G797" s="333">
        <f t="shared" si="15"/>
        <v>4081.9799999999873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46090</v>
      </c>
      <c r="D798" s="299" t="s">
        <v>417</v>
      </c>
      <c r="E798" s="331">
        <v>380</v>
      </c>
      <c r="F798" s="331">
        <v>380</v>
      </c>
      <c r="G798" s="333">
        <f t="shared" si="15"/>
        <v>4122.5899999999874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46090</v>
      </c>
      <c r="D799" s="299" t="s">
        <v>418</v>
      </c>
      <c r="E799" s="331">
        <v>15</v>
      </c>
      <c r="F799" s="331"/>
      <c r="G799" s="333">
        <f t="shared" si="15"/>
        <v>4122.5899999999874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46090</v>
      </c>
      <c r="D800" s="299" t="s">
        <v>386</v>
      </c>
      <c r="E800" s="331">
        <v>15</v>
      </c>
      <c r="F800" s="331"/>
      <c r="G800" s="333">
        <f t="shared" si="15"/>
        <v>4137.5899999999874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46090</v>
      </c>
      <c r="D801" s="299" t="s">
        <v>300</v>
      </c>
      <c r="E801" s="331">
        <v>70.66</v>
      </c>
      <c r="F801" s="331"/>
      <c r="G801" s="333">
        <f t="shared" si="15"/>
        <v>4152.5899999999874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1</v>
      </c>
      <c r="C802" s="298">
        <v>46089</v>
      </c>
      <c r="D802" s="299" t="s">
        <v>311</v>
      </c>
      <c r="E802" s="331">
        <v>109.77</v>
      </c>
      <c r="F802" s="331"/>
      <c r="G802" s="333">
        <f t="shared" si="15"/>
        <v>4223.2499999999873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46089</v>
      </c>
      <c r="D803" s="299" t="s">
        <v>306</v>
      </c>
      <c r="E803" s="331">
        <v>9.3800000000000008</v>
      </c>
      <c r="F803" s="331"/>
      <c r="G803" s="333">
        <f t="shared" si="15"/>
        <v>4333.0199999999877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46089</v>
      </c>
      <c r="D804" s="299" t="s">
        <v>419</v>
      </c>
      <c r="E804" s="331">
        <v>3.85</v>
      </c>
      <c r="F804" s="331"/>
      <c r="G804" s="333">
        <f t="shared" si="15"/>
        <v>4342.3999999999878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46089</v>
      </c>
      <c r="D805" s="299" t="s">
        <v>404</v>
      </c>
      <c r="E805" s="331">
        <v>88.54</v>
      </c>
      <c r="F805" s="331"/>
      <c r="G805" s="333">
        <f t="shared" si="15"/>
        <v>4346.2499999999882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46089</v>
      </c>
      <c r="D806" s="299" t="s">
        <v>358</v>
      </c>
      <c r="E806" s="331">
        <v>8.3800000000000008</v>
      </c>
      <c r="F806" s="331"/>
      <c r="G806" s="333">
        <f t="shared" si="15"/>
        <v>4434.7899999999881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46089</v>
      </c>
      <c r="D807" s="299" t="s">
        <v>301</v>
      </c>
      <c r="E807" s="331">
        <v>39.549999999999997</v>
      </c>
      <c r="F807" s="331"/>
      <c r="G807" s="333">
        <f t="shared" si="15"/>
        <v>4443.1699999999882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4</v>
      </c>
      <c r="C808" s="298">
        <v>46089</v>
      </c>
      <c r="D808" s="299" t="s">
        <v>420</v>
      </c>
      <c r="E808" s="331">
        <v>31.68</v>
      </c>
      <c r="F808" s="331"/>
      <c r="G808" s="333">
        <f t="shared" si="15"/>
        <v>4482.7199999999884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46088</v>
      </c>
      <c r="D809" s="299" t="s">
        <v>308</v>
      </c>
      <c r="E809" s="331">
        <v>24.65</v>
      </c>
      <c r="F809" s="331"/>
      <c r="G809" s="333">
        <f t="shared" si="15"/>
        <v>4514.3999999999887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46088</v>
      </c>
      <c r="D810" s="299" t="s">
        <v>346</v>
      </c>
      <c r="E810" s="331">
        <v>11.04</v>
      </c>
      <c r="F810" s="331"/>
      <c r="G810" s="333">
        <f t="shared" si="15"/>
        <v>4539.0499999999884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46088</v>
      </c>
      <c r="D811" s="299" t="s">
        <v>319</v>
      </c>
      <c r="E811" s="331">
        <v>11.5</v>
      </c>
      <c r="F811" s="331"/>
      <c r="G811" s="333">
        <f t="shared" si="15"/>
        <v>4550.0899999999883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46088</v>
      </c>
      <c r="D812" s="299" t="s">
        <v>296</v>
      </c>
      <c r="E812" s="331">
        <v>12.44</v>
      </c>
      <c r="F812" s="331"/>
      <c r="G812" s="333">
        <f t="shared" si="15"/>
        <v>4561.5899999999883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4</v>
      </c>
      <c r="C813" s="298">
        <v>46088</v>
      </c>
      <c r="D813" s="299" t="s">
        <v>296</v>
      </c>
      <c r="E813" s="331">
        <v>23.62</v>
      </c>
      <c r="F813" s="331"/>
      <c r="G813" s="333">
        <f t="shared" si="15"/>
        <v>4574.0299999999879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46088</v>
      </c>
      <c r="D814" s="299" t="s">
        <v>301</v>
      </c>
      <c r="E814" s="331">
        <v>36.049999999999997</v>
      </c>
      <c r="F814" s="331"/>
      <c r="G814" s="333">
        <f t="shared" si="15"/>
        <v>4597.6499999999878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14</v>
      </c>
      <c r="C815" s="298">
        <v>46087</v>
      </c>
      <c r="D815" s="299" t="s">
        <v>366</v>
      </c>
      <c r="E815" s="331">
        <v>66.67</v>
      </c>
      <c r="F815" s="331"/>
      <c r="G815" s="333">
        <f t="shared" si="15"/>
        <v>4633.699999999988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46087</v>
      </c>
      <c r="D816" s="299" t="s">
        <v>296</v>
      </c>
      <c r="E816" s="331">
        <v>17.850000000000001</v>
      </c>
      <c r="F816" s="331"/>
      <c r="G816" s="333">
        <f t="shared" si="15"/>
        <v>4700.3699999999881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46087</v>
      </c>
      <c r="D817" s="299" t="s">
        <v>304</v>
      </c>
      <c r="E817" s="331">
        <v>112.13</v>
      </c>
      <c r="F817" s="331"/>
      <c r="G817" s="333">
        <f t="shared" si="15"/>
        <v>4718.2199999999884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3</v>
      </c>
      <c r="C818" s="298">
        <v>46087</v>
      </c>
      <c r="D818" s="299" t="s">
        <v>324</v>
      </c>
      <c r="E818" s="331">
        <v>7.31</v>
      </c>
      <c r="F818" s="331"/>
      <c r="G818" s="333">
        <f t="shared" si="15"/>
        <v>4830.3499999999885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291</v>
      </c>
      <c r="B819" s="330">
        <v>39</v>
      </c>
      <c r="C819" s="298">
        <v>46086</v>
      </c>
      <c r="D819" s="299" t="s">
        <v>292</v>
      </c>
      <c r="E819" s="331"/>
      <c r="F819" s="331">
        <v>2763.78</v>
      </c>
      <c r="G819" s="333">
        <f t="shared" si="15"/>
        <v>4837.6599999999889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4</v>
      </c>
      <c r="C820" s="298">
        <v>46086</v>
      </c>
      <c r="D820" s="299" t="s">
        <v>295</v>
      </c>
      <c r="E820" s="331">
        <v>31.52</v>
      </c>
      <c r="F820" s="331"/>
      <c r="G820" s="333">
        <f t="shared" si="15"/>
        <v>2073.8799999999892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46086</v>
      </c>
      <c r="D821" s="299" t="s">
        <v>358</v>
      </c>
      <c r="E821" s="331">
        <v>14.86</v>
      </c>
      <c r="F821" s="331"/>
      <c r="G821" s="333">
        <f t="shared" si="15"/>
        <v>2105.3999999999892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46086</v>
      </c>
      <c r="D822" s="299" t="s">
        <v>409</v>
      </c>
      <c r="E822" s="331">
        <v>44.99</v>
      </c>
      <c r="F822" s="331"/>
      <c r="G822" s="333">
        <f t="shared" si="15"/>
        <v>2120.2599999999893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46085</v>
      </c>
      <c r="D823" s="299" t="s">
        <v>421</v>
      </c>
      <c r="E823" s="331">
        <v>15</v>
      </c>
      <c r="F823" s="331"/>
      <c r="G823" s="333">
        <f t="shared" si="15"/>
        <v>2165.2499999999891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46085</v>
      </c>
      <c r="D824" s="299" t="s">
        <v>296</v>
      </c>
      <c r="E824" s="331">
        <v>10.84</v>
      </c>
      <c r="F824" s="331"/>
      <c r="G824" s="333">
        <f t="shared" si="15"/>
        <v>2180.2499999999891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14</v>
      </c>
      <c r="C825" s="298">
        <v>46085</v>
      </c>
      <c r="D825" s="299" t="s">
        <v>367</v>
      </c>
      <c r="E825" s="331">
        <v>68.739999999999995</v>
      </c>
      <c r="F825" s="331"/>
      <c r="G825" s="333">
        <f t="shared" si="15"/>
        <v>2191.0899999999892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46085</v>
      </c>
      <c r="D826" s="299" t="s">
        <v>310</v>
      </c>
      <c r="E826" s="331">
        <v>30.67</v>
      </c>
      <c r="F826" s="331"/>
      <c r="G826" s="333">
        <f t="shared" si="15"/>
        <v>2259.829999999989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17</v>
      </c>
      <c r="C827" s="298">
        <v>46085</v>
      </c>
      <c r="D827" s="299" t="s">
        <v>370</v>
      </c>
      <c r="E827" s="331">
        <v>99</v>
      </c>
      <c r="F827" s="331"/>
      <c r="G827" s="333">
        <f t="shared" si="15"/>
        <v>2290.4999999999891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21</v>
      </c>
      <c r="C828" s="298">
        <v>46084</v>
      </c>
      <c r="D828" s="299" t="s">
        <v>194</v>
      </c>
      <c r="E828" s="331">
        <v>40.72</v>
      </c>
      <c r="F828" s="331"/>
      <c r="G828" s="333">
        <f t="shared" si="15"/>
        <v>2389.4999999999891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284</v>
      </c>
      <c r="B829" s="330">
        <v>36</v>
      </c>
      <c r="C829" s="298">
        <v>46084</v>
      </c>
      <c r="D829" s="299" t="s">
        <v>374</v>
      </c>
      <c r="E829" s="331">
        <v>50</v>
      </c>
      <c r="F829" s="331"/>
      <c r="G829" s="333">
        <f t="shared" si="15"/>
        <v>2430.2199999999889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46084</v>
      </c>
      <c r="D830" s="299" t="s">
        <v>296</v>
      </c>
      <c r="E830" s="331">
        <v>14.67</v>
      </c>
      <c r="F830" s="331"/>
      <c r="G830" s="333">
        <f t="shared" si="15"/>
        <v>2480.2199999999889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46084</v>
      </c>
      <c r="D831" s="299" t="s">
        <v>296</v>
      </c>
      <c r="E831" s="331">
        <v>27.42</v>
      </c>
      <c r="F831" s="331"/>
      <c r="G831" s="333">
        <f t="shared" si="15"/>
        <v>2494.889999999989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46084</v>
      </c>
      <c r="D832" s="299" t="s">
        <v>422</v>
      </c>
      <c r="E832" s="331">
        <v>106.27</v>
      </c>
      <c r="F832" s="331"/>
      <c r="G832" s="333">
        <f t="shared" si="15"/>
        <v>2522.309999999989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46084</v>
      </c>
      <c r="D833" s="299" t="s">
        <v>422</v>
      </c>
      <c r="E833" s="331">
        <v>-107</v>
      </c>
      <c r="F833" s="331"/>
      <c r="G833" s="333">
        <f t="shared" si="15"/>
        <v>2628.579999999989</v>
      </c>
      <c r="H833" s="334" t="s">
        <v>298</v>
      </c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46083</v>
      </c>
      <c r="D834" s="299" t="s">
        <v>301</v>
      </c>
      <c r="E834" s="331">
        <v>20</v>
      </c>
      <c r="F834" s="331"/>
      <c r="G834" s="333">
        <f t="shared" si="15"/>
        <v>2521.579999999989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287</v>
      </c>
      <c r="B835" s="330" t="s">
        <v>287</v>
      </c>
      <c r="C835" s="298">
        <v>46083</v>
      </c>
      <c r="D835" s="299" t="s">
        <v>288</v>
      </c>
      <c r="E835" s="331">
        <v>185.64</v>
      </c>
      <c r="F835" s="331">
        <v>185.64</v>
      </c>
      <c r="G835" s="333">
        <f t="shared" si="15"/>
        <v>2541.579999999989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46083</v>
      </c>
      <c r="D836" s="299" t="s">
        <v>424</v>
      </c>
      <c r="E836" s="331">
        <v>70.12</v>
      </c>
      <c r="F836" s="331"/>
      <c r="G836" s="333">
        <f t="shared" si="15"/>
        <v>2541.579999999989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17</v>
      </c>
      <c r="C837" s="298">
        <v>46083</v>
      </c>
      <c r="D837" s="299" t="s">
        <v>188</v>
      </c>
      <c r="E837" s="331">
        <v>41.44</v>
      </c>
      <c r="F837" s="331"/>
      <c r="G837" s="333">
        <f t="shared" si="15"/>
        <v>2611.6999999999889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46083</v>
      </c>
      <c r="D838" s="299" t="s">
        <v>296</v>
      </c>
      <c r="E838" s="331">
        <v>8.7200000000000006</v>
      </c>
      <c r="F838" s="331"/>
      <c r="G838" s="333">
        <f t="shared" si="15"/>
        <v>2653.139999999989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46082</v>
      </c>
      <c r="D839" s="299" t="s">
        <v>375</v>
      </c>
      <c r="E839" s="331">
        <v>6.37</v>
      </c>
      <c r="F839" s="331"/>
      <c r="G839" s="333">
        <f t="shared" si="15"/>
        <v>2661.8599999999888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46082</v>
      </c>
      <c r="D840" s="299" t="s">
        <v>296</v>
      </c>
      <c r="E840" s="331">
        <v>9.8699999999999992</v>
      </c>
      <c r="F840" s="331"/>
      <c r="G840" s="333">
        <f t="shared" si="15"/>
        <v>2668.2299999999886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1</v>
      </c>
      <c r="C841" s="298">
        <v>46082</v>
      </c>
      <c r="D841" s="299" t="s">
        <v>311</v>
      </c>
      <c r="E841" s="331">
        <v>119.55</v>
      </c>
      <c r="F841" s="331"/>
      <c r="G841" s="333">
        <f t="shared" si="15"/>
        <v>2678.0999999999885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3</v>
      </c>
      <c r="C842" s="298">
        <v>46082</v>
      </c>
      <c r="D842" s="299" t="s">
        <v>348</v>
      </c>
      <c r="E842" s="331">
        <v>25</v>
      </c>
      <c r="F842" s="331"/>
      <c r="G842" s="333">
        <f t="shared" si="15"/>
        <v>2797.6499999999887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46082</v>
      </c>
      <c r="D843" s="299" t="s">
        <v>304</v>
      </c>
      <c r="E843" s="331">
        <v>119.17</v>
      </c>
      <c r="F843" s="331"/>
      <c r="G843" s="333">
        <f t="shared" si="15"/>
        <v>2822.6499999999887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284</v>
      </c>
      <c r="B844" s="330">
        <v>37</v>
      </c>
      <c r="C844" s="298">
        <v>46081</v>
      </c>
      <c r="D844" s="299" t="s">
        <v>425</v>
      </c>
      <c r="E844" s="331">
        <v>3764.91</v>
      </c>
      <c r="F844" s="331"/>
      <c r="G844" s="333">
        <f t="shared" si="15"/>
        <v>2941.8199999999888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25</v>
      </c>
      <c r="C845" s="298">
        <v>46081</v>
      </c>
      <c r="D845" s="298" t="s">
        <v>204</v>
      </c>
      <c r="E845" s="331">
        <v>350</v>
      </c>
      <c r="F845" s="331"/>
      <c r="G845" s="333">
        <f t="shared" si="15"/>
        <v>6706.7299999999886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26</v>
      </c>
      <c r="C846" s="298">
        <v>46081</v>
      </c>
      <c r="D846" s="298" t="s">
        <v>205</v>
      </c>
      <c r="E846" s="331">
        <v>320</v>
      </c>
      <c r="F846" s="331"/>
      <c r="G846" s="333">
        <f t="shared" si="15"/>
        <v>7056.7299999999886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27</v>
      </c>
      <c r="C847" s="298">
        <v>46081</v>
      </c>
      <c r="D847" s="298" t="s">
        <v>206</v>
      </c>
      <c r="E847" s="331">
        <v>25</v>
      </c>
      <c r="F847" s="331"/>
      <c r="G847" s="333">
        <f t="shared" si="15"/>
        <v>7376.7299999999886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28</v>
      </c>
      <c r="C848" s="298">
        <v>46081</v>
      </c>
      <c r="D848" s="298" t="s">
        <v>207</v>
      </c>
      <c r="E848" s="331">
        <v>25</v>
      </c>
      <c r="F848" s="331"/>
      <c r="G848" s="333">
        <f t="shared" si="15"/>
        <v>7401.7299999999886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29</v>
      </c>
      <c r="C849" s="298">
        <v>46081</v>
      </c>
      <c r="D849" s="298" t="s">
        <v>208</v>
      </c>
      <c r="E849" s="331">
        <v>45</v>
      </c>
      <c r="F849" s="331"/>
      <c r="G849" s="333">
        <f t="shared" si="15"/>
        <v>7426.7299999999886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30</v>
      </c>
      <c r="C850" s="298">
        <v>46081</v>
      </c>
      <c r="D850" s="298" t="s">
        <v>209</v>
      </c>
      <c r="E850" s="331">
        <v>400</v>
      </c>
      <c r="F850" s="331"/>
      <c r="G850" s="333">
        <f t="shared" si="15"/>
        <v>7471.7299999999886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31</v>
      </c>
      <c r="C851" s="298">
        <v>46081</v>
      </c>
      <c r="D851" s="298" t="s">
        <v>210</v>
      </c>
      <c r="E851" s="331">
        <v>375</v>
      </c>
      <c r="F851" s="331"/>
      <c r="G851" s="333">
        <f t="shared" si="15"/>
        <v>7871.7299999999886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32</v>
      </c>
      <c r="C852" s="298">
        <v>46081</v>
      </c>
      <c r="D852" s="298" t="s">
        <v>211</v>
      </c>
      <c r="E852" s="331">
        <v>100</v>
      </c>
      <c r="F852" s="331"/>
      <c r="G852" s="333">
        <f t="shared" si="15"/>
        <v>8246.7299999999886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33</v>
      </c>
      <c r="C853" s="298">
        <v>46081</v>
      </c>
      <c r="D853" s="298" t="s">
        <v>212</v>
      </c>
      <c r="E853" s="331">
        <v>85</v>
      </c>
      <c r="F853" s="331"/>
      <c r="G853" s="333">
        <f t="shared" si="15"/>
        <v>8346.7299999999886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34</v>
      </c>
      <c r="C854" s="298">
        <v>46081</v>
      </c>
      <c r="D854" s="298" t="s">
        <v>213</v>
      </c>
      <c r="E854" s="331">
        <v>230</v>
      </c>
      <c r="F854" s="331"/>
      <c r="G854" s="333">
        <f t="shared" si="15"/>
        <v>8431.7299999999886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35</v>
      </c>
      <c r="C855" s="298">
        <v>46081</v>
      </c>
      <c r="D855" s="298" t="s">
        <v>214</v>
      </c>
      <c r="E855" s="331">
        <v>45</v>
      </c>
      <c r="F855" s="331"/>
      <c r="G855" s="333">
        <f t="shared" si="15"/>
        <v>8661.7299999999886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42</v>
      </c>
      <c r="C856" s="298">
        <v>46081</v>
      </c>
      <c r="D856" s="298" t="s">
        <v>200</v>
      </c>
      <c r="E856" s="331">
        <v>51.19</v>
      </c>
      <c r="F856" s="331"/>
      <c r="G856" s="333">
        <f t="shared" si="15"/>
        <v>8706.7299999999886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43</v>
      </c>
      <c r="C857" s="298">
        <v>46081</v>
      </c>
      <c r="D857" s="298" t="s">
        <v>201</v>
      </c>
      <c r="E857" s="331">
        <v>37.17</v>
      </c>
      <c r="F857" s="331"/>
      <c r="G857" s="333">
        <f t="shared" si="15"/>
        <v>8757.9199999999892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10</v>
      </c>
      <c r="C858" s="298">
        <v>46081</v>
      </c>
      <c r="D858" s="298" t="s">
        <v>176</v>
      </c>
      <c r="E858" s="331">
        <v>17.899999999999999</v>
      </c>
      <c r="F858" s="331"/>
      <c r="G858" s="333">
        <f t="shared" si="15"/>
        <v>8795.0899999999892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46080</v>
      </c>
      <c r="D859" s="298" t="s">
        <v>358</v>
      </c>
      <c r="E859" s="331">
        <v>11.17</v>
      </c>
      <c r="F859" s="331"/>
      <c r="G859" s="333">
        <f t="shared" si="15"/>
        <v>8812.9899999999889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46080</v>
      </c>
      <c r="D860" s="299" t="s">
        <v>426</v>
      </c>
      <c r="E860" s="331">
        <v>25</v>
      </c>
      <c r="F860" s="331"/>
      <c r="G860" s="333">
        <f t="shared" si="15"/>
        <v>8824.1599999999889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46080</v>
      </c>
      <c r="D861" s="299" t="s">
        <v>358</v>
      </c>
      <c r="E861" s="331">
        <v>22.84</v>
      </c>
      <c r="F861" s="331"/>
      <c r="G861" s="333">
        <f t="shared" si="15"/>
        <v>8849.1599999999889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46080</v>
      </c>
      <c r="D862" s="299" t="s">
        <v>427</v>
      </c>
      <c r="E862" s="331">
        <v>-88</v>
      </c>
      <c r="F862" s="331"/>
      <c r="G862" s="333">
        <f t="shared" si="15"/>
        <v>8871.9999999999891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291</v>
      </c>
      <c r="B863" s="330">
        <v>38</v>
      </c>
      <c r="C863" s="298">
        <v>46080</v>
      </c>
      <c r="D863" s="299" t="s">
        <v>293</v>
      </c>
      <c r="E863" s="331"/>
      <c r="F863" s="331">
        <v>4278.1499999999996</v>
      </c>
      <c r="G863" s="333">
        <f t="shared" si="15"/>
        <v>8783.9999999999891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46080</v>
      </c>
      <c r="D864" s="299" t="s">
        <v>428</v>
      </c>
      <c r="E864" s="331">
        <v>25.93</v>
      </c>
      <c r="F864" s="331"/>
      <c r="G864" s="333">
        <f t="shared" si="15"/>
        <v>4505.8499999999904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46079</v>
      </c>
      <c r="D865" s="299" t="s">
        <v>310</v>
      </c>
      <c r="E865" s="331">
        <v>29.84</v>
      </c>
      <c r="F865" s="331"/>
      <c r="G865" s="333">
        <f t="shared" si="15"/>
        <v>4531.7799999999907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5</v>
      </c>
      <c r="C866" s="298">
        <v>46079</v>
      </c>
      <c r="D866" s="299" t="s">
        <v>429</v>
      </c>
      <c r="E866" s="331">
        <v>103.25</v>
      </c>
      <c r="F866" s="331"/>
      <c r="G866" s="333">
        <f t="shared" si="15"/>
        <v>4561.6199999999908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46079</v>
      </c>
      <c r="D867" s="299" t="s">
        <v>357</v>
      </c>
      <c r="E867" s="331">
        <v>26.02</v>
      </c>
      <c r="F867" s="331"/>
      <c r="G867" s="333">
        <f t="shared" si="15"/>
        <v>4664.8699999999908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24</v>
      </c>
      <c r="C868" s="298">
        <v>46079</v>
      </c>
      <c r="D868" s="299" t="s">
        <v>860</v>
      </c>
      <c r="E868" s="331">
        <v>84.83</v>
      </c>
      <c r="F868" s="331"/>
      <c r="G868" s="333">
        <f t="shared" si="15"/>
        <v>4690.8899999999912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46079</v>
      </c>
      <c r="D869" s="299" t="s">
        <v>296</v>
      </c>
      <c r="E869" s="331">
        <v>17.87</v>
      </c>
      <c r="F869" s="331"/>
      <c r="G869" s="333">
        <f t="shared" si="15"/>
        <v>4775.7199999999912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5</v>
      </c>
      <c r="C870" s="298">
        <v>46079</v>
      </c>
      <c r="D870" s="299" t="s">
        <v>430</v>
      </c>
      <c r="E870" s="331">
        <v>123.64</v>
      </c>
      <c r="F870" s="331"/>
      <c r="G870" s="333">
        <f t="shared" si="15"/>
        <v>4793.5899999999911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46078</v>
      </c>
      <c r="D871" s="299" t="s">
        <v>319</v>
      </c>
      <c r="E871" s="331">
        <v>18.5</v>
      </c>
      <c r="F871" s="331"/>
      <c r="G871" s="333">
        <f t="shared" si="15"/>
        <v>4917.2299999999914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46078</v>
      </c>
      <c r="D872" s="299" t="s">
        <v>296</v>
      </c>
      <c r="E872" s="331">
        <v>50.96</v>
      </c>
      <c r="F872" s="331"/>
      <c r="G872" s="333">
        <f t="shared" si="15"/>
        <v>4935.7299999999914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46078</v>
      </c>
      <c r="D873" s="299" t="s">
        <v>296</v>
      </c>
      <c r="E873" s="331">
        <v>11.28</v>
      </c>
      <c r="F873" s="331"/>
      <c r="G873" s="333">
        <f t="shared" si="15"/>
        <v>4986.6899999999914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12</v>
      </c>
      <c r="C874" s="298">
        <v>46078</v>
      </c>
      <c r="D874" s="299" t="s">
        <v>314</v>
      </c>
      <c r="E874" s="331">
        <v>204.47</v>
      </c>
      <c r="F874" s="331"/>
      <c r="G874" s="333">
        <f t="shared" si="15"/>
        <v>4997.9699999999912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46078</v>
      </c>
      <c r="D875" s="299" t="s">
        <v>308</v>
      </c>
      <c r="E875" s="331">
        <v>47.99</v>
      </c>
      <c r="F875" s="331"/>
      <c r="G875" s="333">
        <f t="shared" si="15"/>
        <v>5202.4399999999914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46078</v>
      </c>
      <c r="D876" s="299" t="s">
        <v>304</v>
      </c>
      <c r="E876" s="331">
        <v>19.09</v>
      </c>
      <c r="F876" s="331"/>
      <c r="G876" s="333">
        <f t="shared" si="15"/>
        <v>5250.4299999999912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23</v>
      </c>
      <c r="C877" s="298">
        <v>46076</v>
      </c>
      <c r="D877" s="299" t="s">
        <v>67</v>
      </c>
      <c r="E877" s="331">
        <v>650.88</v>
      </c>
      <c r="F877" s="331"/>
      <c r="G877" s="333">
        <f t="shared" si="15"/>
        <v>5269.5199999999913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46076</v>
      </c>
      <c r="D878" s="299" t="s">
        <v>351</v>
      </c>
      <c r="E878" s="331">
        <v>35</v>
      </c>
      <c r="F878" s="331"/>
      <c r="G878" s="333">
        <f t="shared" si="15"/>
        <v>5920.3999999999915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46076</v>
      </c>
      <c r="D879" s="299" t="s">
        <v>306</v>
      </c>
      <c r="E879" s="331">
        <v>128.97999999999999</v>
      </c>
      <c r="F879" s="331"/>
      <c r="G879" s="333">
        <f t="shared" si="15"/>
        <v>5955.3999999999915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46076</v>
      </c>
      <c r="D880" s="299" t="s">
        <v>320</v>
      </c>
      <c r="E880" s="331">
        <v>52.55</v>
      </c>
      <c r="F880" s="331"/>
      <c r="G880" s="333">
        <f t="shared" si="15"/>
        <v>6084.379999999991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3</v>
      </c>
      <c r="C881" s="298">
        <v>46075</v>
      </c>
      <c r="D881" s="299" t="s">
        <v>348</v>
      </c>
      <c r="E881" s="331">
        <v>13.76</v>
      </c>
      <c r="F881" s="331"/>
      <c r="G881" s="333">
        <f t="shared" si="15"/>
        <v>6136.9299999999912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46075</v>
      </c>
      <c r="D882" s="299" t="s">
        <v>311</v>
      </c>
      <c r="E882" s="331">
        <v>187.64</v>
      </c>
      <c r="F882" s="331"/>
      <c r="G882" s="333">
        <f t="shared" si="15"/>
        <v>6150.6899999999914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46074</v>
      </c>
      <c r="D883" s="299" t="s">
        <v>393</v>
      </c>
      <c r="E883" s="331">
        <v>75.78</v>
      </c>
      <c r="F883" s="331"/>
      <c r="G883" s="333">
        <f t="shared" si="15"/>
        <v>6338.3299999999917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46074</v>
      </c>
      <c r="D884" s="299" t="s">
        <v>392</v>
      </c>
      <c r="E884" s="331">
        <v>27.41</v>
      </c>
      <c r="F884" s="331"/>
      <c r="G884" s="333">
        <f t="shared" si="15"/>
        <v>6414.1099999999915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46074</v>
      </c>
      <c r="D885" s="299" t="s">
        <v>431</v>
      </c>
      <c r="E885" s="331">
        <v>32.049999999999997</v>
      </c>
      <c r="F885" s="331"/>
      <c r="G885" s="333">
        <f t="shared" si="15"/>
        <v>6441.5199999999913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46074</v>
      </c>
      <c r="D886" s="299" t="s">
        <v>358</v>
      </c>
      <c r="E886" s="331">
        <v>9.4700000000000006</v>
      </c>
      <c r="F886" s="331"/>
      <c r="G886" s="333">
        <f t="shared" si="15"/>
        <v>6473.5699999999915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46073</v>
      </c>
      <c r="D887" s="299" t="s">
        <v>296</v>
      </c>
      <c r="E887" s="331">
        <v>14.47</v>
      </c>
      <c r="F887" s="331"/>
      <c r="G887" s="333">
        <f t="shared" si="15"/>
        <v>6483.0399999999918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3</v>
      </c>
      <c r="C888" s="298">
        <v>46073</v>
      </c>
      <c r="D888" s="299" t="s">
        <v>355</v>
      </c>
      <c r="E888" s="331">
        <v>11.97</v>
      </c>
      <c r="F888" s="331"/>
      <c r="G888" s="333">
        <f t="shared" si="15"/>
        <v>6497.509999999992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46073</v>
      </c>
      <c r="D889" s="299" t="s">
        <v>355</v>
      </c>
      <c r="E889" s="331">
        <v>59.88</v>
      </c>
      <c r="F889" s="331"/>
      <c r="G889" s="333">
        <f t="shared" si="15"/>
        <v>6509.4799999999923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46073</v>
      </c>
      <c r="D890" s="299" t="s">
        <v>418</v>
      </c>
      <c r="E890" s="331">
        <v>19.57</v>
      </c>
      <c r="F890" s="331"/>
      <c r="G890" s="333">
        <f t="shared" si="15"/>
        <v>6569.3599999999924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22</v>
      </c>
      <c r="C891" s="298">
        <v>46073</v>
      </c>
      <c r="D891" s="299" t="s">
        <v>323</v>
      </c>
      <c r="E891" s="331">
        <v>20.22</v>
      </c>
      <c r="F891" s="331"/>
      <c r="G891" s="333">
        <f t="shared" si="15"/>
        <v>6588.9299999999921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46073</v>
      </c>
      <c r="D892" s="299" t="s">
        <v>358</v>
      </c>
      <c r="E892" s="331">
        <v>5.3</v>
      </c>
      <c r="F892" s="331"/>
      <c r="G892" s="333">
        <f t="shared" si="15"/>
        <v>6609.1499999999924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3</v>
      </c>
      <c r="C893" s="298">
        <v>46073</v>
      </c>
      <c r="D893" s="299" t="s">
        <v>324</v>
      </c>
      <c r="E893" s="331">
        <v>8.1300000000000008</v>
      </c>
      <c r="F893" s="331"/>
      <c r="G893" s="333">
        <f t="shared" si="15"/>
        <v>6614.4499999999925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46073</v>
      </c>
      <c r="D894" s="299" t="s">
        <v>310</v>
      </c>
      <c r="E894" s="331">
        <v>32.43</v>
      </c>
      <c r="F894" s="331"/>
      <c r="G894" s="333">
        <f t="shared" si="15"/>
        <v>6622.5799999999927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46073</v>
      </c>
      <c r="D895" s="299" t="s">
        <v>432</v>
      </c>
      <c r="E895" s="331">
        <v>98.65</v>
      </c>
      <c r="F895" s="331"/>
      <c r="G895" s="333">
        <f t="shared" si="15"/>
        <v>6655.0099999999929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46072</v>
      </c>
      <c r="D896" s="299" t="s">
        <v>300</v>
      </c>
      <c r="E896" s="331">
        <v>30.87</v>
      </c>
      <c r="F896" s="331"/>
      <c r="G896" s="333">
        <f t="shared" si="15"/>
        <v>6753.6599999999926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46072</v>
      </c>
      <c r="D897" s="299" t="s">
        <v>300</v>
      </c>
      <c r="E897" s="331">
        <v>15.96</v>
      </c>
      <c r="F897" s="331"/>
      <c r="G897" s="333">
        <f t="shared" si="15"/>
        <v>6784.5299999999925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46072</v>
      </c>
      <c r="D898" s="299" t="s">
        <v>296</v>
      </c>
      <c r="E898" s="331">
        <v>17.36</v>
      </c>
      <c r="F898" s="331"/>
      <c r="G898" s="333">
        <f t="shared" si="15"/>
        <v>6800.4899999999925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22</v>
      </c>
      <c r="C899" s="298">
        <v>46072</v>
      </c>
      <c r="D899" s="299" t="s">
        <v>328</v>
      </c>
      <c r="E899" s="331">
        <v>7.46</v>
      </c>
      <c r="F899" s="331"/>
      <c r="G899" s="333">
        <f t="shared" si="15"/>
        <v>6817.8499999999922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291</v>
      </c>
      <c r="B900" s="330">
        <v>39</v>
      </c>
      <c r="C900" s="298">
        <v>46072</v>
      </c>
      <c r="D900" s="299" t="s">
        <v>292</v>
      </c>
      <c r="E900" s="331"/>
      <c r="F900" s="331">
        <v>2763.77</v>
      </c>
      <c r="G900" s="333">
        <f t="shared" si="15"/>
        <v>6825.3099999999922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335</v>
      </c>
      <c r="B901" s="330" t="s">
        <v>335</v>
      </c>
      <c r="C901" s="298">
        <v>46071</v>
      </c>
      <c r="D901" s="299" t="s">
        <v>336</v>
      </c>
      <c r="E901" s="331">
        <v>182.55</v>
      </c>
      <c r="F901" s="331"/>
      <c r="G901" s="333">
        <f t="shared" si="15"/>
        <v>4061.5399999999927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15</v>
      </c>
      <c r="C902" s="298">
        <v>46071</v>
      </c>
      <c r="D902" s="299" t="s">
        <v>185</v>
      </c>
      <c r="E902" s="331">
        <v>188.16</v>
      </c>
      <c r="F902" s="331"/>
      <c r="G902" s="333">
        <f t="shared" si="15"/>
        <v>4244.0899999999929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291</v>
      </c>
      <c r="B903" s="330">
        <v>40</v>
      </c>
      <c r="C903" s="298">
        <v>46071</v>
      </c>
      <c r="D903" s="299" t="s">
        <v>316</v>
      </c>
      <c r="E903" s="331"/>
      <c r="F903" s="331">
        <v>1281.58</v>
      </c>
      <c r="G903" s="333">
        <f t="shared" si="15"/>
        <v>4432.2499999999927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46071</v>
      </c>
      <c r="D904" s="299" t="s">
        <v>433</v>
      </c>
      <c r="E904" s="331">
        <v>-146</v>
      </c>
      <c r="F904" s="331"/>
      <c r="G904" s="333">
        <f t="shared" si="15"/>
        <v>3150.6699999999933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46071</v>
      </c>
      <c r="D905" s="299" t="s">
        <v>434</v>
      </c>
      <c r="E905" s="331">
        <v>-13</v>
      </c>
      <c r="F905" s="331"/>
      <c r="G905" s="333">
        <f t="shared" si="15"/>
        <v>3004.6699999999933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335</v>
      </c>
      <c r="B906" s="330" t="s">
        <v>335</v>
      </c>
      <c r="C906" s="298">
        <v>46071</v>
      </c>
      <c r="D906" s="299" t="s">
        <v>460</v>
      </c>
      <c r="E906" s="331"/>
      <c r="F906" s="331">
        <v>191</v>
      </c>
      <c r="G906" s="333">
        <f t="shared" si="15"/>
        <v>2991.6699999999933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46071</v>
      </c>
      <c r="D907" s="299" t="s">
        <v>300</v>
      </c>
      <c r="E907" s="331">
        <v>43.63</v>
      </c>
      <c r="F907" s="331"/>
      <c r="G907" s="333">
        <f t="shared" si="15"/>
        <v>2800.6699999999933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46071</v>
      </c>
      <c r="D908" s="299" t="s">
        <v>300</v>
      </c>
      <c r="E908" s="331">
        <v>10.64</v>
      </c>
      <c r="F908" s="331"/>
      <c r="G908" s="333">
        <f t="shared" si="15"/>
        <v>2844.2999999999934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8</v>
      </c>
      <c r="C909" s="298">
        <v>46071</v>
      </c>
      <c r="D909" s="299" t="s">
        <v>296</v>
      </c>
      <c r="E909" s="331">
        <v>14.87</v>
      </c>
      <c r="F909" s="331"/>
      <c r="G909" s="333">
        <f t="shared" si="15"/>
        <v>2854.9399999999932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46071</v>
      </c>
      <c r="D910" s="299" t="s">
        <v>295</v>
      </c>
      <c r="E910" s="331">
        <v>12.99</v>
      </c>
      <c r="F910" s="331"/>
      <c r="G910" s="333">
        <f t="shared" si="15"/>
        <v>2869.8099999999931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4</v>
      </c>
      <c r="C911" s="298">
        <v>46071</v>
      </c>
      <c r="D911" s="299" t="s">
        <v>295</v>
      </c>
      <c r="E911" s="331">
        <v>29.47</v>
      </c>
      <c r="F911" s="331"/>
      <c r="G911" s="333">
        <f t="shared" si="15"/>
        <v>2882.7999999999929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22</v>
      </c>
      <c r="C912" s="298">
        <v>46071</v>
      </c>
      <c r="D912" s="299" t="s">
        <v>401</v>
      </c>
      <c r="E912" s="331">
        <v>13.84</v>
      </c>
      <c r="F912" s="331"/>
      <c r="G912" s="333">
        <f t="shared" si="15"/>
        <v>2912.2699999999927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46071</v>
      </c>
      <c r="D913" s="299" t="s">
        <v>435</v>
      </c>
      <c r="E913" s="331">
        <v>64.569999999999993</v>
      </c>
      <c r="F913" s="331"/>
      <c r="G913" s="333">
        <f t="shared" si="15"/>
        <v>2926.1099999999929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21</v>
      </c>
      <c r="C914" s="298">
        <v>46070</v>
      </c>
      <c r="D914" s="299" t="s">
        <v>194</v>
      </c>
      <c r="E914" s="331">
        <v>81</v>
      </c>
      <c r="F914" s="331"/>
      <c r="G914" s="333">
        <f t="shared" si="15"/>
        <v>2990.679999999993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46070</v>
      </c>
      <c r="D915" s="299" t="s">
        <v>384</v>
      </c>
      <c r="E915" s="331">
        <v>81.41</v>
      </c>
      <c r="F915" s="331"/>
      <c r="G915" s="333">
        <f t="shared" si="15"/>
        <v>3071.679999999993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46070</v>
      </c>
      <c r="D916" s="299" t="s">
        <v>300</v>
      </c>
      <c r="E916" s="331">
        <v>113.74</v>
      </c>
      <c r="F916" s="331"/>
      <c r="G916" s="333">
        <f t="shared" si="15"/>
        <v>3153.0899999999929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43</v>
      </c>
      <c r="C917" s="298">
        <v>46070</v>
      </c>
      <c r="D917" s="299" t="s">
        <v>333</v>
      </c>
      <c r="E917" s="331">
        <v>29.8</v>
      </c>
      <c r="F917" s="331"/>
      <c r="G917" s="333">
        <f t="shared" si="15"/>
        <v>3266.8299999999927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42</v>
      </c>
      <c r="C918" s="298">
        <v>46070</v>
      </c>
      <c r="D918" s="299" t="s">
        <v>333</v>
      </c>
      <c r="E918" s="331">
        <v>37.25</v>
      </c>
      <c r="F918" s="331"/>
      <c r="G918" s="333">
        <f t="shared" si="15"/>
        <v>3296.6299999999928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46070</v>
      </c>
      <c r="D919" s="299" t="s">
        <v>424</v>
      </c>
      <c r="E919" s="331">
        <v>7.97</v>
      </c>
      <c r="F919" s="331"/>
      <c r="G919" s="333">
        <f t="shared" si="15"/>
        <v>3333.8799999999928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17</v>
      </c>
      <c r="C920" s="298">
        <v>46070</v>
      </c>
      <c r="D920" s="299" t="s">
        <v>188</v>
      </c>
      <c r="E920" s="331">
        <v>42.65</v>
      </c>
      <c r="F920" s="331"/>
      <c r="G920" s="333">
        <f t="shared" si="15"/>
        <v>3341.8499999999926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46070</v>
      </c>
      <c r="D921" s="299" t="s">
        <v>436</v>
      </c>
      <c r="E921" s="331">
        <v>40</v>
      </c>
      <c r="F921" s="331"/>
      <c r="G921" s="333">
        <f t="shared" si="15"/>
        <v>3384.4999999999927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11</v>
      </c>
      <c r="C922" s="298">
        <v>46070</v>
      </c>
      <c r="D922" s="299" t="s">
        <v>178</v>
      </c>
      <c r="E922" s="331">
        <v>480.91</v>
      </c>
      <c r="F922" s="331"/>
      <c r="G922" s="333">
        <f t="shared" si="15"/>
        <v>3424.4999999999927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23</v>
      </c>
      <c r="C923" s="298">
        <v>46070</v>
      </c>
      <c r="D923" s="299" t="s">
        <v>63</v>
      </c>
      <c r="E923" s="331">
        <v>529.46</v>
      </c>
      <c r="F923" s="331"/>
      <c r="G923" s="333">
        <f t="shared" si="15"/>
        <v>3905.4099999999926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46069</v>
      </c>
      <c r="D924" s="299" t="s">
        <v>324</v>
      </c>
      <c r="E924" s="331">
        <v>16.079999999999998</v>
      </c>
      <c r="F924" s="331"/>
      <c r="G924" s="333">
        <f t="shared" si="15"/>
        <v>4434.8699999999926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46069</v>
      </c>
      <c r="D925" s="299" t="s">
        <v>300</v>
      </c>
      <c r="E925" s="331">
        <v>21.17</v>
      </c>
      <c r="F925" s="331"/>
      <c r="G925" s="333">
        <f t="shared" si="15"/>
        <v>4450.9499999999925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46069</v>
      </c>
      <c r="D926" s="299" t="s">
        <v>300</v>
      </c>
      <c r="E926" s="331">
        <v>17.03</v>
      </c>
      <c r="F926" s="331"/>
      <c r="G926" s="333">
        <f t="shared" si="15"/>
        <v>4472.1199999999926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46069</v>
      </c>
      <c r="D927" s="299" t="s">
        <v>296</v>
      </c>
      <c r="E927" s="331">
        <v>18.309999999999999</v>
      </c>
      <c r="F927" s="331"/>
      <c r="G927" s="333">
        <f t="shared" si="15"/>
        <v>4489.1499999999924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46069</v>
      </c>
      <c r="D928" s="299" t="s">
        <v>301</v>
      </c>
      <c r="E928" s="331">
        <v>19.3</v>
      </c>
      <c r="F928" s="331"/>
      <c r="G928" s="333">
        <f t="shared" si="15"/>
        <v>4507.4599999999928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46069</v>
      </c>
      <c r="D929" s="299" t="s">
        <v>397</v>
      </c>
      <c r="E929" s="331">
        <v>24.67</v>
      </c>
      <c r="F929" s="331"/>
      <c r="G929" s="333">
        <f t="shared" si="15"/>
        <v>4526.7599999999929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287</v>
      </c>
      <c r="B930" s="330" t="s">
        <v>287</v>
      </c>
      <c r="C930" s="298">
        <v>46069</v>
      </c>
      <c r="D930" s="299" t="s">
        <v>397</v>
      </c>
      <c r="E930" s="331">
        <v>152.41999999999999</v>
      </c>
      <c r="F930" s="331">
        <v>152.41999999999999</v>
      </c>
      <c r="G930" s="333">
        <f t="shared" si="15"/>
        <v>4551.429999999993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46068</v>
      </c>
      <c r="D931" s="299" t="s">
        <v>437</v>
      </c>
      <c r="E931" s="331">
        <v>233.83</v>
      </c>
      <c r="F931" s="331"/>
      <c r="G931" s="333">
        <f t="shared" si="15"/>
        <v>4551.429999999993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46068</v>
      </c>
      <c r="D932" s="299" t="s">
        <v>326</v>
      </c>
      <c r="E932" s="331">
        <v>50.87</v>
      </c>
      <c r="F932" s="331"/>
      <c r="G932" s="333">
        <f t="shared" si="15"/>
        <v>4785.2599999999929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46068</v>
      </c>
      <c r="D933" s="299" t="s">
        <v>438</v>
      </c>
      <c r="E933" s="331">
        <v>16</v>
      </c>
      <c r="F933" s="331"/>
      <c r="G933" s="333">
        <f t="shared" si="15"/>
        <v>4836.1299999999928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46068</v>
      </c>
      <c r="D934" s="299" t="s">
        <v>353</v>
      </c>
      <c r="E934" s="331">
        <v>30</v>
      </c>
      <c r="F934" s="331"/>
      <c r="G934" s="333">
        <f t="shared" si="15"/>
        <v>4852.1299999999928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46068</v>
      </c>
      <c r="D935" s="299" t="s">
        <v>306</v>
      </c>
      <c r="E935" s="331">
        <v>76</v>
      </c>
      <c r="F935" s="331"/>
      <c r="G935" s="333">
        <f t="shared" si="15"/>
        <v>4882.1299999999928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3</v>
      </c>
      <c r="C936" s="298">
        <v>46068</v>
      </c>
      <c r="D936" s="299" t="s">
        <v>348</v>
      </c>
      <c r="E936" s="331">
        <v>3.59</v>
      </c>
      <c r="F936" s="331"/>
      <c r="G936" s="333">
        <f t="shared" si="15"/>
        <v>4958.1299999999928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46068</v>
      </c>
      <c r="D937" s="299" t="s">
        <v>439</v>
      </c>
      <c r="E937" s="331">
        <v>70</v>
      </c>
      <c r="F937" s="331"/>
      <c r="G937" s="333">
        <f t="shared" si="15"/>
        <v>4961.719999999993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46068</v>
      </c>
      <c r="D938" s="299" t="s">
        <v>440</v>
      </c>
      <c r="E938" s="331">
        <v>175</v>
      </c>
      <c r="F938" s="331"/>
      <c r="G938" s="333">
        <f t="shared" si="15"/>
        <v>5031.719999999993</v>
      </c>
      <c r="H938" s="334" t="s">
        <v>298</v>
      </c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46067</v>
      </c>
      <c r="D939" s="299" t="s">
        <v>319</v>
      </c>
      <c r="E939" s="331">
        <v>13.09</v>
      </c>
      <c r="F939" s="331"/>
      <c r="G939" s="333">
        <f t="shared" si="15"/>
        <v>5206.719999999993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46067</v>
      </c>
      <c r="D940" s="299" t="s">
        <v>296</v>
      </c>
      <c r="E940" s="331">
        <v>7.56</v>
      </c>
      <c r="F940" s="331"/>
      <c r="G940" s="333">
        <f t="shared" si="15"/>
        <v>5219.8099999999931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4</v>
      </c>
      <c r="C941" s="298">
        <v>46067</v>
      </c>
      <c r="D941" s="299" t="s">
        <v>296</v>
      </c>
      <c r="E941" s="331">
        <v>32.409999999999997</v>
      </c>
      <c r="F941" s="331"/>
      <c r="G941" s="333">
        <f t="shared" si="15"/>
        <v>5227.3699999999935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5</v>
      </c>
      <c r="C942" s="298">
        <v>46067</v>
      </c>
      <c r="D942" s="299" t="s">
        <v>441</v>
      </c>
      <c r="E942" s="331">
        <v>400</v>
      </c>
      <c r="F942" s="331"/>
      <c r="G942" s="333">
        <f t="shared" si="15"/>
        <v>5259.7799999999934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46066</v>
      </c>
      <c r="D943" s="299" t="s">
        <v>319</v>
      </c>
      <c r="E943" s="331">
        <v>41.51</v>
      </c>
      <c r="F943" s="331"/>
      <c r="G943" s="333">
        <f t="shared" si="15"/>
        <v>5659.7799999999934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46066</v>
      </c>
      <c r="D944" s="299" t="s">
        <v>296</v>
      </c>
      <c r="E944" s="331">
        <v>21.55</v>
      </c>
      <c r="F944" s="331"/>
      <c r="G944" s="333">
        <f t="shared" si="15"/>
        <v>5701.2899999999936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46066</v>
      </c>
      <c r="D945" s="299" t="s">
        <v>358</v>
      </c>
      <c r="E945" s="331">
        <v>12.45</v>
      </c>
      <c r="F945" s="331"/>
      <c r="G945" s="333">
        <f t="shared" si="15"/>
        <v>5722.8399999999938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287</v>
      </c>
      <c r="B946" s="330" t="s">
        <v>287</v>
      </c>
      <c r="C946" s="298">
        <v>46066</v>
      </c>
      <c r="D946" s="299" t="s">
        <v>397</v>
      </c>
      <c r="E946" s="331">
        <v>91.38</v>
      </c>
      <c r="F946" s="331">
        <v>91.38</v>
      </c>
      <c r="G946" s="333">
        <f t="shared" si="15"/>
        <v>5735.2899999999936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1</v>
      </c>
      <c r="C947" s="298">
        <v>46066</v>
      </c>
      <c r="D947" s="299" t="s">
        <v>311</v>
      </c>
      <c r="E947" s="331">
        <v>16.48</v>
      </c>
      <c r="F947" s="331"/>
      <c r="G947" s="333">
        <f t="shared" si="15"/>
        <v>5735.2899999999936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46066</v>
      </c>
      <c r="D948" s="299" t="s">
        <v>428</v>
      </c>
      <c r="E948" s="331">
        <v>12.76</v>
      </c>
      <c r="F948" s="331"/>
      <c r="G948" s="333">
        <f t="shared" si="15"/>
        <v>5751.7699999999932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4</v>
      </c>
      <c r="C949" s="298">
        <v>46066</v>
      </c>
      <c r="D949" s="299" t="s">
        <v>329</v>
      </c>
      <c r="E949" s="331">
        <v>37.9</v>
      </c>
      <c r="F949" s="331"/>
      <c r="G949" s="333">
        <f t="shared" si="15"/>
        <v>5764.5299999999934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291</v>
      </c>
      <c r="B950" s="330">
        <v>40</v>
      </c>
      <c r="C950" s="298">
        <v>46066</v>
      </c>
      <c r="D950" s="299" t="s">
        <v>316</v>
      </c>
      <c r="E950" s="331"/>
      <c r="F950" s="331">
        <v>427.18</v>
      </c>
      <c r="G950" s="333">
        <f t="shared" si="15"/>
        <v>5802.429999999993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38</v>
      </c>
      <c r="C951" s="298">
        <v>46066</v>
      </c>
      <c r="D951" s="299" t="s">
        <v>293</v>
      </c>
      <c r="E951" s="331"/>
      <c r="F951" s="331">
        <v>4278.16</v>
      </c>
      <c r="G951" s="333">
        <f t="shared" si="15"/>
        <v>5375.2499999999927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46065</v>
      </c>
      <c r="D952" s="299" t="s">
        <v>357</v>
      </c>
      <c r="E952" s="331">
        <v>111.36</v>
      </c>
      <c r="F952" s="331"/>
      <c r="G952" s="333">
        <f t="shared" si="15"/>
        <v>1097.0899999999931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46065</v>
      </c>
      <c r="D953" s="299" t="s">
        <v>442</v>
      </c>
      <c r="E953" s="331">
        <v>16</v>
      </c>
      <c r="F953" s="331"/>
      <c r="G953" s="333">
        <f t="shared" si="15"/>
        <v>1208.449999999993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46065</v>
      </c>
      <c r="D954" s="299" t="s">
        <v>300</v>
      </c>
      <c r="E954" s="331">
        <v>29.81</v>
      </c>
      <c r="F954" s="331"/>
      <c r="G954" s="333">
        <f t="shared" si="15"/>
        <v>1224.449999999993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19</v>
      </c>
      <c r="C955" s="298">
        <v>46065</v>
      </c>
      <c r="D955" s="299" t="s">
        <v>191</v>
      </c>
      <c r="E955" s="331">
        <v>200</v>
      </c>
      <c r="F955" s="331"/>
      <c r="G955" s="333">
        <f t="shared" si="15"/>
        <v>1254.2599999999929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46065</v>
      </c>
      <c r="D956" s="299" t="s">
        <v>296</v>
      </c>
      <c r="E956" s="331">
        <v>7.56</v>
      </c>
      <c r="F956" s="331"/>
      <c r="G956" s="333">
        <f t="shared" si="15"/>
        <v>1454.2599999999929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4</v>
      </c>
      <c r="C957" s="298">
        <v>46065</v>
      </c>
      <c r="D957" s="299" t="s">
        <v>296</v>
      </c>
      <c r="E957" s="331">
        <v>65.78</v>
      </c>
      <c r="F957" s="331"/>
      <c r="G957" s="333">
        <f t="shared" si="15"/>
        <v>1461.8199999999929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46065</v>
      </c>
      <c r="D958" s="299" t="s">
        <v>296</v>
      </c>
      <c r="E958" s="331">
        <v>3.93</v>
      </c>
      <c r="F958" s="331"/>
      <c r="G958" s="333">
        <f t="shared" si="15"/>
        <v>1527.5999999999929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7</v>
      </c>
      <c r="C959" s="298">
        <v>46065</v>
      </c>
      <c r="D959" s="299" t="s">
        <v>443</v>
      </c>
      <c r="E959" s="331">
        <v>564.83000000000004</v>
      </c>
      <c r="F959" s="331"/>
      <c r="G959" s="333">
        <f t="shared" si="15"/>
        <v>1531.5299999999929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7</v>
      </c>
      <c r="C960" s="298">
        <v>46065</v>
      </c>
      <c r="D960" s="299" t="s">
        <v>444</v>
      </c>
      <c r="E960" s="331">
        <v>70.180000000000007</v>
      </c>
      <c r="F960" s="331"/>
      <c r="G960" s="333">
        <f t="shared" si="15"/>
        <v>2096.3599999999929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46065</v>
      </c>
      <c r="D961" s="299" t="s">
        <v>445</v>
      </c>
      <c r="E961" s="331">
        <v>2.66</v>
      </c>
      <c r="F961" s="331"/>
      <c r="G961" s="333">
        <f t="shared" si="15"/>
        <v>2166.5399999999927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5</v>
      </c>
      <c r="C962" s="298">
        <v>46064</v>
      </c>
      <c r="D962" s="299" t="s">
        <v>429</v>
      </c>
      <c r="E962" s="331">
        <v>103.25</v>
      </c>
      <c r="F962" s="331"/>
      <c r="G962" s="333">
        <f t="shared" si="15"/>
        <v>2169.1999999999925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46064</v>
      </c>
      <c r="D963" s="299" t="s">
        <v>363</v>
      </c>
      <c r="E963" s="331">
        <v>30.39</v>
      </c>
      <c r="F963" s="331"/>
      <c r="G963" s="333">
        <f t="shared" si="15"/>
        <v>2272.4499999999925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46064</v>
      </c>
      <c r="D964" s="299" t="s">
        <v>296</v>
      </c>
      <c r="E964" s="331">
        <v>9.92</v>
      </c>
      <c r="F964" s="331"/>
      <c r="G964" s="333">
        <f t="shared" si="15"/>
        <v>2302.8399999999924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3</v>
      </c>
      <c r="C965" s="298">
        <v>46064</v>
      </c>
      <c r="D965" s="299" t="s">
        <v>295</v>
      </c>
      <c r="E965" s="331">
        <v>3.49</v>
      </c>
      <c r="F965" s="331"/>
      <c r="G965" s="333">
        <f t="shared" si="15"/>
        <v>2312.7599999999925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22</v>
      </c>
      <c r="C966" s="298">
        <v>46064</v>
      </c>
      <c r="D966" s="299" t="s">
        <v>352</v>
      </c>
      <c r="E966" s="331">
        <v>19.16</v>
      </c>
      <c r="F966" s="331"/>
      <c r="G966" s="333">
        <f t="shared" si="15"/>
        <v>2316.2499999999923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46063</v>
      </c>
      <c r="D967" s="299" t="s">
        <v>412</v>
      </c>
      <c r="E967" s="331">
        <v>-8</v>
      </c>
      <c r="F967" s="331"/>
      <c r="G967" s="333">
        <f t="shared" si="15"/>
        <v>2335.4099999999921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46063</v>
      </c>
      <c r="D968" s="299" t="s">
        <v>446</v>
      </c>
      <c r="E968" s="331">
        <v>-0.04</v>
      </c>
      <c r="F968" s="331"/>
      <c r="G968" s="333">
        <f t="shared" si="15"/>
        <v>2327.4099999999921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335</v>
      </c>
      <c r="B969" s="330" t="s">
        <v>335</v>
      </c>
      <c r="C969" s="298">
        <v>46063</v>
      </c>
      <c r="D969" s="299" t="s">
        <v>447</v>
      </c>
      <c r="E969" s="331">
        <v>65.78</v>
      </c>
      <c r="F969" s="331"/>
      <c r="G969" s="333">
        <f t="shared" si="15"/>
        <v>2327.3699999999922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13</v>
      </c>
      <c r="C970" s="298">
        <v>46063</v>
      </c>
      <c r="D970" s="299" t="s">
        <v>182</v>
      </c>
      <c r="E970" s="331">
        <v>159.35</v>
      </c>
      <c r="F970" s="331"/>
      <c r="G970" s="333">
        <f t="shared" si="15"/>
        <v>2393.1499999999924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46063</v>
      </c>
      <c r="D971" s="299" t="s">
        <v>296</v>
      </c>
      <c r="E971" s="331">
        <v>16.29</v>
      </c>
      <c r="F971" s="331"/>
      <c r="G971" s="333">
        <f t="shared" si="15"/>
        <v>2552.4999999999923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1</v>
      </c>
      <c r="C972" s="298">
        <v>46063</v>
      </c>
      <c r="D972" s="299" t="s">
        <v>311</v>
      </c>
      <c r="E972" s="331">
        <v>19.329999999999998</v>
      </c>
      <c r="F972" s="331"/>
      <c r="G972" s="333">
        <f t="shared" si="15"/>
        <v>2568.7899999999922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46062</v>
      </c>
      <c r="D973" s="299" t="s">
        <v>448</v>
      </c>
      <c r="E973" s="331">
        <v>8.61</v>
      </c>
      <c r="F973" s="331"/>
      <c r="G973" s="333">
        <f t="shared" ref="G973:G1218" si="16">G974-E973+F973</f>
        <v>2588.1199999999922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46062</v>
      </c>
      <c r="D974" s="299" t="s">
        <v>296</v>
      </c>
      <c r="E974" s="331">
        <v>13.41</v>
      </c>
      <c r="F974" s="331"/>
      <c r="G974" s="333">
        <f t="shared" si="16"/>
        <v>2596.7299999999923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18</v>
      </c>
      <c r="C975" s="298">
        <v>46062</v>
      </c>
      <c r="D975" s="299" t="s">
        <v>361</v>
      </c>
      <c r="E975" s="331">
        <v>400</v>
      </c>
      <c r="F975" s="331"/>
      <c r="G975" s="333">
        <f t="shared" si="16"/>
        <v>2610.1399999999921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9</v>
      </c>
      <c r="C976" s="298">
        <v>46062</v>
      </c>
      <c r="D976" s="299" t="s">
        <v>58</v>
      </c>
      <c r="E976" s="331">
        <v>1281.53</v>
      </c>
      <c r="F976" s="331"/>
      <c r="G976" s="333">
        <f t="shared" si="16"/>
        <v>3010.1399999999921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5</v>
      </c>
      <c r="C977" s="298">
        <v>46062</v>
      </c>
      <c r="D977" s="299" t="s">
        <v>449</v>
      </c>
      <c r="E977" s="331">
        <v>50</v>
      </c>
      <c r="F977" s="331"/>
      <c r="G977" s="333">
        <f t="shared" si="16"/>
        <v>4291.6699999999919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46062</v>
      </c>
      <c r="D978" s="299" t="s">
        <v>450</v>
      </c>
      <c r="E978" s="331">
        <v>12.1</v>
      </c>
      <c r="F978" s="331"/>
      <c r="G978" s="333">
        <f t="shared" si="16"/>
        <v>4341.6699999999919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46061</v>
      </c>
      <c r="D979" s="299" t="s">
        <v>306</v>
      </c>
      <c r="E979" s="331">
        <v>72.099999999999994</v>
      </c>
      <c r="F979" s="331"/>
      <c r="G979" s="333">
        <f t="shared" si="16"/>
        <v>4353.7699999999923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46061</v>
      </c>
      <c r="D980" s="299" t="s">
        <v>319</v>
      </c>
      <c r="E980" s="331">
        <v>30.25</v>
      </c>
      <c r="F980" s="331"/>
      <c r="G980" s="333">
        <f t="shared" si="16"/>
        <v>4425.8699999999926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46061</v>
      </c>
      <c r="D981" s="299" t="s">
        <v>296</v>
      </c>
      <c r="E981" s="331">
        <v>3.72</v>
      </c>
      <c r="F981" s="331"/>
      <c r="G981" s="333">
        <f t="shared" si="16"/>
        <v>4456.1199999999926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4</v>
      </c>
      <c r="C982" s="298">
        <v>46061</v>
      </c>
      <c r="D982" s="299" t="s">
        <v>296</v>
      </c>
      <c r="E982" s="331">
        <v>41.6</v>
      </c>
      <c r="F982" s="331"/>
      <c r="G982" s="333">
        <f t="shared" si="16"/>
        <v>4459.8399999999929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3</v>
      </c>
      <c r="C983" s="298">
        <v>46061</v>
      </c>
      <c r="D983" s="299" t="s">
        <v>451</v>
      </c>
      <c r="E983" s="331">
        <v>1</v>
      </c>
      <c r="F983" s="331"/>
      <c r="G983" s="333">
        <f t="shared" si="16"/>
        <v>4501.4399999999932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46061</v>
      </c>
      <c r="D984" s="299" t="s">
        <v>358</v>
      </c>
      <c r="E984" s="331">
        <v>10.17</v>
      </c>
      <c r="F984" s="331"/>
      <c r="G984" s="333">
        <f t="shared" si="16"/>
        <v>4502.4399999999932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287</v>
      </c>
      <c r="B985" s="330" t="s">
        <v>287</v>
      </c>
      <c r="C985" s="298">
        <v>46060</v>
      </c>
      <c r="D985" s="299" t="s">
        <v>452</v>
      </c>
      <c r="E985" s="331">
        <v>367.77</v>
      </c>
      <c r="F985" s="331">
        <v>367.77</v>
      </c>
      <c r="G985" s="333">
        <f t="shared" si="16"/>
        <v>4512.6099999999933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46060</v>
      </c>
      <c r="D986" s="299" t="s">
        <v>310</v>
      </c>
      <c r="E986" s="331">
        <v>32.36</v>
      </c>
      <c r="F986" s="331"/>
      <c r="G986" s="333">
        <f t="shared" si="16"/>
        <v>4512.6099999999933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46060</v>
      </c>
      <c r="D987" s="299" t="s">
        <v>453</v>
      </c>
      <c r="E987" s="331">
        <v>41.39</v>
      </c>
      <c r="F987" s="331"/>
      <c r="G987" s="333">
        <f t="shared" si="16"/>
        <v>4544.969999999993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1</v>
      </c>
      <c r="C988" s="298">
        <v>46060</v>
      </c>
      <c r="D988" s="299" t="s">
        <v>445</v>
      </c>
      <c r="E988" s="331">
        <v>35.770000000000003</v>
      </c>
      <c r="F988" s="331"/>
      <c r="G988" s="333">
        <f t="shared" si="16"/>
        <v>4586.3599999999933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3</v>
      </c>
      <c r="C989" s="298">
        <v>46060</v>
      </c>
      <c r="D989" s="299" t="s">
        <v>348</v>
      </c>
      <c r="E989" s="331">
        <v>25</v>
      </c>
      <c r="F989" s="331"/>
      <c r="G989" s="333">
        <f t="shared" si="16"/>
        <v>4622.1299999999937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46060</v>
      </c>
      <c r="D990" s="299" t="s">
        <v>296</v>
      </c>
      <c r="E990" s="331">
        <v>6.69</v>
      </c>
      <c r="F990" s="331"/>
      <c r="G990" s="333">
        <f t="shared" si="16"/>
        <v>4647.1299999999937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4</v>
      </c>
      <c r="C991" s="298">
        <v>46060</v>
      </c>
      <c r="D991" s="299" t="s">
        <v>296</v>
      </c>
      <c r="E991" s="331">
        <v>47.85</v>
      </c>
      <c r="F991" s="331"/>
      <c r="G991" s="333">
        <f t="shared" si="16"/>
        <v>4653.8199999999933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46059</v>
      </c>
      <c r="D992" s="299" t="s">
        <v>301</v>
      </c>
      <c r="E992" s="331">
        <v>20</v>
      </c>
      <c r="F992" s="331"/>
      <c r="G992" s="333">
        <f t="shared" si="16"/>
        <v>4701.6699999999937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291</v>
      </c>
      <c r="B993" s="330">
        <v>40</v>
      </c>
      <c r="C993" s="298">
        <v>46059</v>
      </c>
      <c r="D993" s="299" t="s">
        <v>316</v>
      </c>
      <c r="E993" s="331"/>
      <c r="F993" s="331">
        <v>822.99</v>
      </c>
      <c r="G993" s="333">
        <f t="shared" si="16"/>
        <v>4721.6699999999937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14</v>
      </c>
      <c r="C994" s="298">
        <v>46059</v>
      </c>
      <c r="D994" s="299" t="s">
        <v>366</v>
      </c>
      <c r="E994" s="331">
        <v>66.67</v>
      </c>
      <c r="F994" s="331"/>
      <c r="G994" s="333">
        <f t="shared" si="16"/>
        <v>3898.6799999999935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46059</v>
      </c>
      <c r="D995" s="299" t="s">
        <v>296</v>
      </c>
      <c r="E995" s="331">
        <v>9.35</v>
      </c>
      <c r="F995" s="331"/>
      <c r="G995" s="333">
        <f t="shared" si="16"/>
        <v>3965.3499999999935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4</v>
      </c>
      <c r="C996" s="298">
        <v>46059</v>
      </c>
      <c r="D996" s="299" t="s">
        <v>296</v>
      </c>
      <c r="E996" s="331">
        <v>45.81</v>
      </c>
      <c r="F996" s="331"/>
      <c r="G996" s="333">
        <f t="shared" si="16"/>
        <v>3974.6999999999935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46059</v>
      </c>
      <c r="D997" s="299" t="s">
        <v>353</v>
      </c>
      <c r="E997" s="331">
        <v>22.98</v>
      </c>
      <c r="F997" s="331"/>
      <c r="G997" s="333">
        <f t="shared" si="16"/>
        <v>4020.5099999999934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46059</v>
      </c>
      <c r="D998" s="299" t="s">
        <v>301</v>
      </c>
      <c r="E998" s="331">
        <v>46.5</v>
      </c>
      <c r="F998" s="331"/>
      <c r="G998" s="333">
        <f t="shared" si="16"/>
        <v>4043.4899999999934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46059</v>
      </c>
      <c r="D999" s="299" t="s">
        <v>358</v>
      </c>
      <c r="E999" s="331">
        <v>10.17</v>
      </c>
      <c r="F999" s="331"/>
      <c r="G999" s="333">
        <f t="shared" si="16"/>
        <v>4089.9899999999934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46059</v>
      </c>
      <c r="D1000" s="299" t="s">
        <v>435</v>
      </c>
      <c r="E1000" s="331">
        <v>81.2</v>
      </c>
      <c r="F1000" s="331"/>
      <c r="G1000" s="333">
        <f t="shared" si="16"/>
        <v>4100.1599999999935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46058</v>
      </c>
      <c r="D1001" s="299" t="s">
        <v>301</v>
      </c>
      <c r="E1001" s="331">
        <v>21</v>
      </c>
      <c r="F1001" s="331"/>
      <c r="G1001" s="333">
        <f t="shared" si="16"/>
        <v>4181.3599999999933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291</v>
      </c>
      <c r="B1002" s="330">
        <v>39</v>
      </c>
      <c r="C1002" s="298">
        <v>46058</v>
      </c>
      <c r="D1002" s="299" t="s">
        <v>292</v>
      </c>
      <c r="E1002" s="331"/>
      <c r="F1002" s="331">
        <v>2763.79</v>
      </c>
      <c r="G1002" s="333">
        <f t="shared" si="16"/>
        <v>4202.3599999999933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46058</v>
      </c>
      <c r="D1003" s="299" t="s">
        <v>357</v>
      </c>
      <c r="E1003" s="331">
        <v>95.35</v>
      </c>
      <c r="F1003" s="331"/>
      <c r="G1003" s="333">
        <f t="shared" si="16"/>
        <v>1438.5699999999933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46058</v>
      </c>
      <c r="D1004" s="299" t="s">
        <v>353</v>
      </c>
      <c r="E1004" s="331">
        <v>14.99</v>
      </c>
      <c r="F1004" s="331"/>
      <c r="G1004" s="333">
        <f t="shared" si="16"/>
        <v>1533.9199999999933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287</v>
      </c>
      <c r="B1005" s="330" t="s">
        <v>287</v>
      </c>
      <c r="C1005" s="298">
        <v>46058</v>
      </c>
      <c r="D1005" s="299" t="s">
        <v>452</v>
      </c>
      <c r="E1005" s="331">
        <v>77.569999999999993</v>
      </c>
      <c r="F1005" s="331">
        <v>77.569999999999993</v>
      </c>
      <c r="G1005" s="333">
        <f t="shared" si="16"/>
        <v>1548.9099999999933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46057</v>
      </c>
      <c r="D1006" s="299" t="s">
        <v>344</v>
      </c>
      <c r="E1006" s="331">
        <v>50</v>
      </c>
      <c r="F1006" s="331"/>
      <c r="G1006" s="333">
        <f t="shared" si="16"/>
        <v>1548.9099999999933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1</v>
      </c>
      <c r="C1007" s="298">
        <v>46057</v>
      </c>
      <c r="D1007" s="299" t="s">
        <v>306</v>
      </c>
      <c r="E1007" s="331">
        <v>62.03</v>
      </c>
      <c r="F1007" s="331"/>
      <c r="G1007" s="333">
        <f t="shared" si="16"/>
        <v>1598.9099999999933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46057</v>
      </c>
      <c r="D1008" s="299" t="s">
        <v>296</v>
      </c>
      <c r="E1008" s="331">
        <v>14.91</v>
      </c>
      <c r="F1008" s="331"/>
      <c r="G1008" s="333">
        <f t="shared" si="16"/>
        <v>1660.9399999999932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4</v>
      </c>
      <c r="C1009" s="298">
        <v>46057</v>
      </c>
      <c r="D1009" s="299" t="s">
        <v>310</v>
      </c>
      <c r="E1009" s="331">
        <v>63.38</v>
      </c>
      <c r="F1009" s="331"/>
      <c r="G1009" s="333">
        <f t="shared" si="16"/>
        <v>1675.8499999999933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287</v>
      </c>
      <c r="B1010" s="330" t="s">
        <v>287</v>
      </c>
      <c r="C1010" s="298">
        <v>46057</v>
      </c>
      <c r="D1010" s="299" t="s">
        <v>454</v>
      </c>
      <c r="E1010" s="331">
        <v>192.78</v>
      </c>
      <c r="F1010" s="331">
        <v>192.78</v>
      </c>
      <c r="G1010" s="333">
        <f t="shared" si="16"/>
        <v>1739.2299999999934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14</v>
      </c>
      <c r="C1011" s="298">
        <v>46057</v>
      </c>
      <c r="D1011" s="299" t="s">
        <v>367</v>
      </c>
      <c r="E1011" s="331">
        <v>68.739999999999995</v>
      </c>
      <c r="F1011" s="331"/>
      <c r="G1011" s="333">
        <f t="shared" si="16"/>
        <v>1739.2299999999934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46057</v>
      </c>
      <c r="D1012" s="299" t="s">
        <v>300</v>
      </c>
      <c r="E1012" s="331">
        <v>-42.58</v>
      </c>
      <c r="F1012" s="331"/>
      <c r="G1012" s="333">
        <f t="shared" si="16"/>
        <v>1807.9699999999934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1</v>
      </c>
      <c r="C1013" s="298">
        <v>46057</v>
      </c>
      <c r="D1013" s="299" t="s">
        <v>371</v>
      </c>
      <c r="E1013" s="331">
        <v>31.36</v>
      </c>
      <c r="F1013" s="331"/>
      <c r="G1013" s="333">
        <f t="shared" si="16"/>
        <v>1765.3899999999935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17</v>
      </c>
      <c r="C1014" s="298">
        <v>46057</v>
      </c>
      <c r="D1014" s="299" t="s">
        <v>370</v>
      </c>
      <c r="E1014" s="331">
        <v>99</v>
      </c>
      <c r="F1014" s="331"/>
      <c r="G1014" s="333">
        <f t="shared" si="16"/>
        <v>1796.7499999999934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284</v>
      </c>
      <c r="B1015" s="330">
        <v>36</v>
      </c>
      <c r="C1015" s="298">
        <v>46056</v>
      </c>
      <c r="D1015" s="299" t="s">
        <v>374</v>
      </c>
      <c r="E1015" s="331">
        <v>50</v>
      </c>
      <c r="F1015" s="331"/>
      <c r="G1015" s="333">
        <f t="shared" si="16"/>
        <v>1895.7499999999934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46056</v>
      </c>
      <c r="D1016" s="299" t="s">
        <v>319</v>
      </c>
      <c r="E1016" s="331">
        <v>7.92</v>
      </c>
      <c r="F1016" s="331"/>
      <c r="G1016" s="333">
        <f t="shared" si="16"/>
        <v>1945.7499999999934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24</v>
      </c>
      <c r="C1017" s="298">
        <v>46056</v>
      </c>
      <c r="D1017" s="299" t="s">
        <v>860</v>
      </c>
      <c r="E1017" s="331">
        <v>83.58</v>
      </c>
      <c r="F1017" s="331"/>
      <c r="G1017" s="333">
        <f t="shared" si="16"/>
        <v>1953.6699999999935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4</v>
      </c>
      <c r="C1018" s="298">
        <v>46056</v>
      </c>
      <c r="D1018" s="299" t="s">
        <v>455</v>
      </c>
      <c r="E1018" s="331">
        <v>28.64</v>
      </c>
      <c r="F1018" s="331"/>
      <c r="G1018" s="333">
        <f t="shared" si="16"/>
        <v>2037.2499999999934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46056</v>
      </c>
      <c r="D1019" s="299" t="s">
        <v>358</v>
      </c>
      <c r="E1019" s="331">
        <v>9.4700000000000006</v>
      </c>
      <c r="F1019" s="331"/>
      <c r="G1019" s="333">
        <f t="shared" si="16"/>
        <v>2065.8899999999935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46055</v>
      </c>
      <c r="D1020" s="299" t="s">
        <v>456</v>
      </c>
      <c r="E1020" s="331">
        <v>20</v>
      </c>
      <c r="F1020" s="331"/>
      <c r="G1020" s="333">
        <f t="shared" si="16"/>
        <v>2075.3599999999933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17</v>
      </c>
      <c r="C1021" s="298">
        <v>46055</v>
      </c>
      <c r="D1021" s="299" t="s">
        <v>188</v>
      </c>
      <c r="E1021" s="331">
        <v>41.54</v>
      </c>
      <c r="F1021" s="331"/>
      <c r="G1021" s="333">
        <f t="shared" si="16"/>
        <v>2095.3599999999933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46055</v>
      </c>
      <c r="D1022" s="299" t="s">
        <v>296</v>
      </c>
      <c r="E1022" s="331">
        <v>9.92</v>
      </c>
      <c r="F1022" s="331"/>
      <c r="G1022" s="333">
        <f t="shared" si="16"/>
        <v>2136.8999999999933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8</v>
      </c>
      <c r="C1023" s="298">
        <v>46055</v>
      </c>
      <c r="D1023" s="299" t="s">
        <v>457</v>
      </c>
      <c r="E1023" s="331">
        <v>155.38</v>
      </c>
      <c r="F1023" s="331"/>
      <c r="G1023" s="333">
        <f t="shared" si="16"/>
        <v>2146.8199999999933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21</v>
      </c>
      <c r="C1024" s="298">
        <v>46055</v>
      </c>
      <c r="D1024" s="299" t="s">
        <v>194</v>
      </c>
      <c r="E1024" s="331">
        <v>27.35</v>
      </c>
      <c r="F1024" s="331"/>
      <c r="G1024" s="333">
        <f t="shared" si="16"/>
        <v>2302.1999999999935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46054</v>
      </c>
      <c r="D1025" s="299" t="s">
        <v>300</v>
      </c>
      <c r="E1025" s="331">
        <v>59.37</v>
      </c>
      <c r="F1025" s="331"/>
      <c r="G1025" s="333">
        <f t="shared" si="16"/>
        <v>2329.5499999999934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22</v>
      </c>
      <c r="C1026" s="298">
        <v>46054</v>
      </c>
      <c r="D1026" s="299" t="s">
        <v>375</v>
      </c>
      <c r="E1026" s="331">
        <v>6.37</v>
      </c>
      <c r="F1026" s="331"/>
      <c r="G1026" s="333">
        <f t="shared" si="16"/>
        <v>2388.9199999999933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46054</v>
      </c>
      <c r="D1027" s="299" t="s">
        <v>458</v>
      </c>
      <c r="E1027" s="331">
        <v>44.65</v>
      </c>
      <c r="F1027" s="331"/>
      <c r="G1027" s="333">
        <f t="shared" si="16"/>
        <v>2395.2899999999931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7</v>
      </c>
      <c r="C1028" s="298">
        <v>46054</v>
      </c>
      <c r="D1028" s="299" t="s">
        <v>338</v>
      </c>
      <c r="E1028" s="331">
        <v>35.17</v>
      </c>
      <c r="F1028" s="331"/>
      <c r="G1028" s="333">
        <f t="shared" si="16"/>
        <v>2439.9399999999932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4</v>
      </c>
      <c r="C1029" s="298">
        <v>46054</v>
      </c>
      <c r="D1029" s="299" t="s">
        <v>310</v>
      </c>
      <c r="E1029" s="331">
        <v>28.48</v>
      </c>
      <c r="F1029" s="331"/>
      <c r="G1029" s="333">
        <f t="shared" si="16"/>
        <v>2475.1099999999933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1</v>
      </c>
      <c r="C1030" s="298">
        <v>46054</v>
      </c>
      <c r="D1030" s="299" t="s">
        <v>311</v>
      </c>
      <c r="E1030" s="331">
        <v>125.07</v>
      </c>
      <c r="F1030" s="331"/>
      <c r="G1030" s="333">
        <f t="shared" si="16"/>
        <v>2503.5899999999933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46054</v>
      </c>
      <c r="D1031" s="299" t="s">
        <v>458</v>
      </c>
      <c r="E1031" s="331">
        <v>100</v>
      </c>
      <c r="F1031" s="331"/>
      <c r="G1031" s="333">
        <f t="shared" si="16"/>
        <v>2628.6599999999935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46054</v>
      </c>
      <c r="D1032" s="299" t="s">
        <v>329</v>
      </c>
      <c r="E1032" s="331">
        <v>194.96</v>
      </c>
      <c r="F1032" s="331"/>
      <c r="G1032" s="333">
        <f t="shared" si="16"/>
        <v>2728.6599999999935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46054</v>
      </c>
      <c r="D1033" s="299" t="s">
        <v>410</v>
      </c>
      <c r="E1033" s="331">
        <v>75.53</v>
      </c>
      <c r="F1033" s="331"/>
      <c r="G1033" s="333">
        <f t="shared" si="16"/>
        <v>2923.6199999999935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284</v>
      </c>
      <c r="B1034" s="330">
        <v>37</v>
      </c>
      <c r="C1034" s="298">
        <v>46053</v>
      </c>
      <c r="D1034" s="299" t="s">
        <v>459</v>
      </c>
      <c r="E1034" s="331">
        <v>3194.64</v>
      </c>
      <c r="F1034" s="331"/>
      <c r="G1034" s="333">
        <f t="shared" si="16"/>
        <v>2999.1499999999937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286</v>
      </c>
      <c r="B1035" s="330">
        <v>25</v>
      </c>
      <c r="C1035" s="298">
        <v>46053</v>
      </c>
      <c r="D1035" s="298" t="s">
        <v>204</v>
      </c>
      <c r="E1035" s="331">
        <v>350</v>
      </c>
      <c r="F1035" s="331"/>
      <c r="G1035" s="333">
        <f t="shared" si="16"/>
        <v>6193.7899999999936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286</v>
      </c>
      <c r="B1036" s="330">
        <v>26</v>
      </c>
      <c r="C1036" s="298">
        <v>46053</v>
      </c>
      <c r="D1036" s="298" t="s">
        <v>205</v>
      </c>
      <c r="E1036" s="331">
        <v>320</v>
      </c>
      <c r="F1036" s="331"/>
      <c r="G1036" s="333">
        <f t="shared" si="16"/>
        <v>6543.7899999999936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286</v>
      </c>
      <c r="B1037" s="330">
        <v>27</v>
      </c>
      <c r="C1037" s="298">
        <v>46053</v>
      </c>
      <c r="D1037" s="298" t="s">
        <v>206</v>
      </c>
      <c r="E1037" s="331">
        <v>25</v>
      </c>
      <c r="F1037" s="331"/>
      <c r="G1037" s="333">
        <f t="shared" si="16"/>
        <v>6863.7899999999936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286</v>
      </c>
      <c r="B1038" s="330">
        <v>28</v>
      </c>
      <c r="C1038" s="298">
        <v>46053</v>
      </c>
      <c r="D1038" s="298" t="s">
        <v>207</v>
      </c>
      <c r="E1038" s="331">
        <v>25</v>
      </c>
      <c r="F1038" s="331"/>
      <c r="G1038" s="333">
        <f t="shared" si="16"/>
        <v>6888.7899999999936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286</v>
      </c>
      <c r="B1039" s="330">
        <v>29</v>
      </c>
      <c r="C1039" s="298">
        <v>46053</v>
      </c>
      <c r="D1039" s="298" t="s">
        <v>208</v>
      </c>
      <c r="E1039" s="331">
        <v>45</v>
      </c>
      <c r="F1039" s="331"/>
      <c r="G1039" s="333">
        <f t="shared" si="16"/>
        <v>6913.7899999999936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30</v>
      </c>
      <c r="C1040" s="298">
        <v>46053</v>
      </c>
      <c r="D1040" s="298" t="s">
        <v>209</v>
      </c>
      <c r="E1040" s="331">
        <v>400</v>
      </c>
      <c r="F1040" s="331"/>
      <c r="G1040" s="333">
        <f t="shared" si="16"/>
        <v>6958.7899999999936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286</v>
      </c>
      <c r="B1041" s="330">
        <v>31</v>
      </c>
      <c r="C1041" s="298">
        <v>46053</v>
      </c>
      <c r="D1041" s="298" t="s">
        <v>210</v>
      </c>
      <c r="E1041" s="331">
        <v>375</v>
      </c>
      <c r="F1041" s="331"/>
      <c r="G1041" s="333">
        <f t="shared" si="16"/>
        <v>7358.7899999999936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286</v>
      </c>
      <c r="B1042" s="330">
        <v>32</v>
      </c>
      <c r="C1042" s="298">
        <v>46053</v>
      </c>
      <c r="D1042" s="298" t="s">
        <v>211</v>
      </c>
      <c r="E1042" s="331">
        <v>100</v>
      </c>
      <c r="F1042" s="331"/>
      <c r="G1042" s="333">
        <f t="shared" si="16"/>
        <v>7733.7899999999936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286</v>
      </c>
      <c r="B1043" s="330">
        <v>33</v>
      </c>
      <c r="C1043" s="298">
        <v>46053</v>
      </c>
      <c r="D1043" s="298" t="s">
        <v>212</v>
      </c>
      <c r="E1043" s="331">
        <v>85</v>
      </c>
      <c r="F1043" s="331"/>
      <c r="G1043" s="333">
        <f t="shared" si="16"/>
        <v>7833.7899999999936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286</v>
      </c>
      <c r="B1044" s="330">
        <v>34</v>
      </c>
      <c r="C1044" s="298">
        <v>46053</v>
      </c>
      <c r="D1044" s="298" t="s">
        <v>213</v>
      </c>
      <c r="E1044" s="331">
        <v>230</v>
      </c>
      <c r="F1044" s="331"/>
      <c r="G1044" s="333">
        <f t="shared" si="16"/>
        <v>7918.7899999999936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286</v>
      </c>
      <c r="B1045" s="330">
        <v>35</v>
      </c>
      <c r="C1045" s="298">
        <v>46053</v>
      </c>
      <c r="D1045" s="298" t="s">
        <v>214</v>
      </c>
      <c r="E1045" s="331">
        <v>45</v>
      </c>
      <c r="F1045" s="331"/>
      <c r="G1045" s="333">
        <f t="shared" si="16"/>
        <v>8148.7899999999936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46053</v>
      </c>
      <c r="D1046" s="298" t="s">
        <v>319</v>
      </c>
      <c r="E1046" s="331">
        <v>31.03</v>
      </c>
      <c r="F1046" s="331"/>
      <c r="G1046" s="333">
        <f t="shared" si="16"/>
        <v>8193.7899999999936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10</v>
      </c>
      <c r="C1047" s="298">
        <v>46053</v>
      </c>
      <c r="D1047" s="298" t="s">
        <v>176</v>
      </c>
      <c r="E1047" s="331">
        <v>17.899999999999999</v>
      </c>
      <c r="F1047" s="331"/>
      <c r="G1047" s="333">
        <f t="shared" si="16"/>
        <v>8224.8199999999943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3</v>
      </c>
      <c r="C1048" s="298">
        <v>46053</v>
      </c>
      <c r="D1048" s="298" t="s">
        <v>348</v>
      </c>
      <c r="E1048" s="331">
        <v>18.84</v>
      </c>
      <c r="F1048" s="331"/>
      <c r="G1048" s="333">
        <f t="shared" si="16"/>
        <v>8242.7199999999939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46053</v>
      </c>
      <c r="D1049" s="298" t="s">
        <v>319</v>
      </c>
      <c r="E1049" s="331">
        <v>25.54</v>
      </c>
      <c r="F1049" s="331"/>
      <c r="G1049" s="333">
        <f t="shared" si="16"/>
        <v>8261.559999999994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46053</v>
      </c>
      <c r="D1050" s="298" t="s">
        <v>308</v>
      </c>
      <c r="E1050" s="331">
        <v>52.59</v>
      </c>
      <c r="F1050" s="331"/>
      <c r="G1050" s="333">
        <f t="shared" si="16"/>
        <v>8287.0999999999949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335</v>
      </c>
      <c r="B1051" s="330" t="s">
        <v>335</v>
      </c>
      <c r="C1051" s="298">
        <v>46052</v>
      </c>
      <c r="D1051" s="299" t="s">
        <v>460</v>
      </c>
      <c r="E1051" s="331"/>
      <c r="F1051" s="331">
        <v>422</v>
      </c>
      <c r="G1051" s="333">
        <f t="shared" si="16"/>
        <v>8339.6899999999951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5</v>
      </c>
      <c r="C1052" s="298">
        <v>46052</v>
      </c>
      <c r="D1052" s="299" t="s">
        <v>864</v>
      </c>
      <c r="E1052" s="331">
        <v>200</v>
      </c>
      <c r="F1052" s="331"/>
      <c r="G1052" s="333">
        <f t="shared" si="16"/>
        <v>7917.6899999999951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46052</v>
      </c>
      <c r="D1053" s="299" t="s">
        <v>296</v>
      </c>
      <c r="E1053" s="331">
        <v>8.52</v>
      </c>
      <c r="F1053" s="331"/>
      <c r="G1053" s="333">
        <f t="shared" si="16"/>
        <v>8117.6899999999951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287</v>
      </c>
      <c r="B1054" s="330" t="s">
        <v>287</v>
      </c>
      <c r="C1054" s="298">
        <v>46052</v>
      </c>
      <c r="D1054" s="299" t="s">
        <v>461</v>
      </c>
      <c r="E1054" s="331">
        <v>831.92</v>
      </c>
      <c r="F1054" s="331">
        <v>831.92</v>
      </c>
      <c r="G1054" s="333">
        <f t="shared" si="16"/>
        <v>8126.2099999999955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5</v>
      </c>
      <c r="C1055" s="298">
        <v>46052</v>
      </c>
      <c r="D1055" s="299" t="s">
        <v>441</v>
      </c>
      <c r="E1055" s="331">
        <v>200</v>
      </c>
      <c r="F1055" s="331"/>
      <c r="G1055" s="333">
        <f t="shared" si="16"/>
        <v>8126.2099999999955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46052</v>
      </c>
      <c r="D1056" s="299" t="s">
        <v>324</v>
      </c>
      <c r="E1056" s="331">
        <v>11.04</v>
      </c>
      <c r="F1056" s="331"/>
      <c r="G1056" s="333">
        <f t="shared" si="16"/>
        <v>8326.2099999999955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291</v>
      </c>
      <c r="B1057" s="330">
        <v>38</v>
      </c>
      <c r="C1057" s="298">
        <v>46051</v>
      </c>
      <c r="D1057" s="299" t="s">
        <v>293</v>
      </c>
      <c r="E1057" s="331"/>
      <c r="F1057" s="331">
        <v>4365.6499999999996</v>
      </c>
      <c r="G1057" s="333">
        <f t="shared" si="16"/>
        <v>8337.2499999999964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46051</v>
      </c>
      <c r="D1058" s="299" t="s">
        <v>296</v>
      </c>
      <c r="E1058" s="331">
        <v>18.28</v>
      </c>
      <c r="F1058" s="331"/>
      <c r="G1058" s="333">
        <f t="shared" si="16"/>
        <v>3971.5999999999976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4</v>
      </c>
      <c r="C1059" s="298">
        <v>46051</v>
      </c>
      <c r="D1059" s="299" t="s">
        <v>295</v>
      </c>
      <c r="E1059" s="331">
        <v>57.06</v>
      </c>
      <c r="F1059" s="331"/>
      <c r="G1059" s="333">
        <f t="shared" si="16"/>
        <v>3989.8799999999978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287</v>
      </c>
      <c r="B1060" s="330" t="s">
        <v>287</v>
      </c>
      <c r="C1060" s="298">
        <v>46051</v>
      </c>
      <c r="D1060" s="299" t="s">
        <v>462</v>
      </c>
      <c r="E1060" s="331">
        <v>89.42</v>
      </c>
      <c r="F1060" s="331">
        <v>89.42</v>
      </c>
      <c r="G1060" s="333">
        <f t="shared" si="16"/>
        <v>4046.9399999999978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46051</v>
      </c>
      <c r="D1061" s="299" t="s">
        <v>463</v>
      </c>
      <c r="E1061" s="331">
        <v>59</v>
      </c>
      <c r="F1061" s="331"/>
      <c r="G1061" s="333">
        <f t="shared" si="16"/>
        <v>4046.9399999999978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46051</v>
      </c>
      <c r="D1062" s="299" t="s">
        <v>371</v>
      </c>
      <c r="E1062" s="331">
        <v>19.899999999999999</v>
      </c>
      <c r="F1062" s="331"/>
      <c r="G1062" s="333">
        <f t="shared" si="16"/>
        <v>4105.9399999999978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46050</v>
      </c>
      <c r="D1063" s="299" t="s">
        <v>353</v>
      </c>
      <c r="E1063" s="331">
        <v>14.99</v>
      </c>
      <c r="F1063" s="331"/>
      <c r="G1063" s="333">
        <f t="shared" si="16"/>
        <v>4125.8399999999974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46050</v>
      </c>
      <c r="D1064" s="299" t="s">
        <v>464</v>
      </c>
      <c r="E1064" s="331">
        <v>25</v>
      </c>
      <c r="F1064" s="331"/>
      <c r="G1064" s="333">
        <f t="shared" si="16"/>
        <v>4140.8299999999972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3</v>
      </c>
      <c r="C1065" s="298">
        <v>46050</v>
      </c>
      <c r="D1065" s="299" t="s">
        <v>865</v>
      </c>
      <c r="E1065" s="331">
        <v>6</v>
      </c>
      <c r="F1065" s="331"/>
      <c r="G1065" s="333">
        <f t="shared" si="16"/>
        <v>4165.8299999999972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46050</v>
      </c>
      <c r="D1066" s="299" t="s">
        <v>866</v>
      </c>
      <c r="E1066" s="331">
        <v>15</v>
      </c>
      <c r="F1066" s="331"/>
      <c r="G1066" s="333">
        <f t="shared" si="16"/>
        <v>4171.8299999999972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46050</v>
      </c>
      <c r="D1067" s="299" t="s">
        <v>296</v>
      </c>
      <c r="E1067" s="331">
        <v>12.71</v>
      </c>
      <c r="F1067" s="331"/>
      <c r="G1067" s="333">
        <f t="shared" si="16"/>
        <v>4186.8299999999972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287</v>
      </c>
      <c r="B1068" s="330" t="s">
        <v>287</v>
      </c>
      <c r="C1068" s="298">
        <v>46050</v>
      </c>
      <c r="D1068" s="299" t="s">
        <v>452</v>
      </c>
      <c r="E1068" s="331">
        <v>1475.9</v>
      </c>
      <c r="F1068" s="331">
        <v>1475.9</v>
      </c>
      <c r="G1068" s="333">
        <f t="shared" si="16"/>
        <v>4199.5399999999972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8</v>
      </c>
      <c r="C1069" s="298">
        <v>46050</v>
      </c>
      <c r="D1069" s="299" t="s">
        <v>319</v>
      </c>
      <c r="E1069" s="331">
        <v>28.52</v>
      </c>
      <c r="F1069" s="331"/>
      <c r="G1069" s="333">
        <f t="shared" si="16"/>
        <v>4199.5399999999972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46050</v>
      </c>
      <c r="D1070" s="299" t="s">
        <v>465</v>
      </c>
      <c r="E1070" s="331">
        <v>66.94</v>
      </c>
      <c r="F1070" s="331"/>
      <c r="G1070" s="333">
        <f t="shared" si="16"/>
        <v>4228.0599999999977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46049</v>
      </c>
      <c r="D1071" s="299" t="s">
        <v>308</v>
      </c>
      <c r="E1071" s="331">
        <v>47.99</v>
      </c>
      <c r="F1071" s="331"/>
      <c r="G1071" s="333">
        <f t="shared" si="16"/>
        <v>4294.9999999999973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287</v>
      </c>
      <c r="B1072" s="330" t="s">
        <v>287</v>
      </c>
      <c r="C1072" s="298">
        <v>46048</v>
      </c>
      <c r="D1072" s="299" t="s">
        <v>466</v>
      </c>
      <c r="E1072" s="331"/>
      <c r="F1072" s="331">
        <v>425</v>
      </c>
      <c r="G1072" s="333">
        <f t="shared" si="16"/>
        <v>4342.9899999999971</v>
      </c>
      <c r="H1072" s="334" t="s">
        <v>298</v>
      </c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287</v>
      </c>
      <c r="B1073" s="330" t="s">
        <v>287</v>
      </c>
      <c r="C1073" s="298">
        <v>46048</v>
      </c>
      <c r="D1073" s="299" t="s">
        <v>466</v>
      </c>
      <c r="E1073" s="331">
        <v>425</v>
      </c>
      <c r="F1073" s="331"/>
      <c r="G1073" s="333">
        <f t="shared" si="16"/>
        <v>3917.9899999999971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46048</v>
      </c>
      <c r="D1074" s="299" t="s">
        <v>467</v>
      </c>
      <c r="E1074" s="331">
        <v>20.12</v>
      </c>
      <c r="F1074" s="331"/>
      <c r="G1074" s="333">
        <f t="shared" si="16"/>
        <v>4342.9899999999971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17</v>
      </c>
      <c r="C1075" s="298">
        <v>46048</v>
      </c>
      <c r="D1075" s="299" t="s">
        <v>468</v>
      </c>
      <c r="E1075" s="331">
        <v>42.68</v>
      </c>
      <c r="F1075" s="331"/>
      <c r="G1075" s="333">
        <f t="shared" si="16"/>
        <v>4363.1099999999969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46048</v>
      </c>
      <c r="D1076" s="299" t="s">
        <v>397</v>
      </c>
      <c r="E1076" s="331">
        <v>47.9</v>
      </c>
      <c r="F1076" s="331"/>
      <c r="G1076" s="333">
        <f t="shared" si="16"/>
        <v>4405.7899999999972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1</v>
      </c>
      <c r="C1077" s="298">
        <v>46047</v>
      </c>
      <c r="D1077" s="299" t="s">
        <v>457</v>
      </c>
      <c r="E1077" s="331">
        <v>105.79</v>
      </c>
      <c r="F1077" s="331"/>
      <c r="G1077" s="333">
        <f t="shared" si="16"/>
        <v>4453.6899999999969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12</v>
      </c>
      <c r="C1078" s="298">
        <v>46047</v>
      </c>
      <c r="D1078" s="299" t="s">
        <v>314</v>
      </c>
      <c r="E1078" s="331">
        <v>204.83</v>
      </c>
      <c r="F1078" s="331"/>
      <c r="G1078" s="333">
        <f t="shared" si="16"/>
        <v>4559.4799999999968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3</v>
      </c>
      <c r="C1079" s="298">
        <v>46047</v>
      </c>
      <c r="D1079" s="299" t="s">
        <v>348</v>
      </c>
      <c r="E1079" s="331">
        <v>8.51</v>
      </c>
      <c r="F1079" s="331"/>
      <c r="G1079" s="333">
        <f t="shared" si="16"/>
        <v>4764.3099999999968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46046</v>
      </c>
      <c r="D1080" s="299" t="s">
        <v>296</v>
      </c>
      <c r="E1080" s="331">
        <v>92.96</v>
      </c>
      <c r="F1080" s="331"/>
      <c r="G1080" s="333">
        <f t="shared" si="16"/>
        <v>4772.819999999997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46046</v>
      </c>
      <c r="D1081" s="299" t="s">
        <v>334</v>
      </c>
      <c r="E1081" s="331">
        <v>30.77</v>
      </c>
      <c r="F1081" s="331"/>
      <c r="G1081" s="333">
        <f t="shared" si="16"/>
        <v>4865.779999999997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46046</v>
      </c>
      <c r="D1082" s="299" t="s">
        <v>358</v>
      </c>
      <c r="E1082" s="331">
        <v>9.4700000000000006</v>
      </c>
      <c r="F1082" s="331"/>
      <c r="G1082" s="333">
        <f t="shared" si="16"/>
        <v>4896.5499999999975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46046</v>
      </c>
      <c r="D1083" s="299" t="s">
        <v>397</v>
      </c>
      <c r="E1083" s="331">
        <v>53.59</v>
      </c>
      <c r="F1083" s="331"/>
      <c r="G1083" s="333">
        <f t="shared" si="16"/>
        <v>4906.0199999999977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1</v>
      </c>
      <c r="C1084" s="298">
        <v>46046</v>
      </c>
      <c r="D1084" s="299" t="s">
        <v>311</v>
      </c>
      <c r="E1084" s="331">
        <v>61.64</v>
      </c>
      <c r="F1084" s="331"/>
      <c r="G1084" s="333">
        <f t="shared" si="16"/>
        <v>4959.6099999999979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1</v>
      </c>
      <c r="C1085" s="298">
        <v>46045</v>
      </c>
      <c r="D1085" s="299" t="s">
        <v>304</v>
      </c>
      <c r="E1085" s="331">
        <v>23.17</v>
      </c>
      <c r="F1085" s="331"/>
      <c r="G1085" s="333">
        <f t="shared" si="16"/>
        <v>5021.2499999999982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4</v>
      </c>
      <c r="C1086" s="298">
        <v>46045</v>
      </c>
      <c r="D1086" s="299" t="s">
        <v>296</v>
      </c>
      <c r="E1086" s="331">
        <v>62.77</v>
      </c>
      <c r="F1086" s="331"/>
      <c r="G1086" s="333">
        <f t="shared" si="16"/>
        <v>5044.4199999999983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6</v>
      </c>
      <c r="C1087" s="298">
        <v>46045</v>
      </c>
      <c r="D1087" s="299" t="s">
        <v>469</v>
      </c>
      <c r="E1087" s="331">
        <v>105.51</v>
      </c>
      <c r="F1087" s="331"/>
      <c r="G1087" s="333">
        <f t="shared" si="16"/>
        <v>5107.1899999999987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3</v>
      </c>
      <c r="C1088" s="298">
        <v>46045</v>
      </c>
      <c r="D1088" s="299" t="s">
        <v>334</v>
      </c>
      <c r="E1088" s="331">
        <v>9.9499999999999993</v>
      </c>
      <c r="F1088" s="331"/>
      <c r="G1088" s="333">
        <f t="shared" si="16"/>
        <v>5212.6999999999989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46045</v>
      </c>
      <c r="D1089" s="299" t="s">
        <v>358</v>
      </c>
      <c r="E1089" s="331">
        <v>10.17</v>
      </c>
      <c r="F1089" s="331"/>
      <c r="G1089" s="333">
        <f t="shared" si="16"/>
        <v>5222.6499999999987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46045</v>
      </c>
      <c r="D1090" s="299" t="s">
        <v>301</v>
      </c>
      <c r="E1090" s="331">
        <v>32.200000000000003</v>
      </c>
      <c r="F1090" s="331"/>
      <c r="G1090" s="333">
        <f t="shared" si="16"/>
        <v>5232.8199999999988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294</v>
      </c>
      <c r="B1091" s="330">
        <v>22</v>
      </c>
      <c r="C1091" s="298">
        <v>46045</v>
      </c>
      <c r="D1091" s="299" t="s">
        <v>862</v>
      </c>
      <c r="E1091" s="331">
        <v>5.31</v>
      </c>
      <c r="F1091" s="331"/>
      <c r="G1091" s="333">
        <f t="shared" si="16"/>
        <v>5265.0199999999986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46044</v>
      </c>
      <c r="D1092" s="299" t="s">
        <v>435</v>
      </c>
      <c r="E1092" s="331">
        <v>73.95</v>
      </c>
      <c r="F1092" s="331"/>
      <c r="G1092" s="333">
        <f t="shared" si="16"/>
        <v>5270.329999999999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46044</v>
      </c>
      <c r="D1093" s="299" t="s">
        <v>470</v>
      </c>
      <c r="E1093" s="331">
        <v>28.68</v>
      </c>
      <c r="F1093" s="331"/>
      <c r="G1093" s="333">
        <f t="shared" si="16"/>
        <v>5344.2799999999988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46044</v>
      </c>
      <c r="D1094" s="299" t="s">
        <v>357</v>
      </c>
      <c r="E1094" s="331">
        <v>57.38</v>
      </c>
      <c r="F1094" s="331"/>
      <c r="G1094" s="333">
        <f t="shared" si="16"/>
        <v>5372.9599999999991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46044</v>
      </c>
      <c r="D1095" s="299" t="s">
        <v>358</v>
      </c>
      <c r="E1095" s="331">
        <v>9.4700000000000006</v>
      </c>
      <c r="F1095" s="331"/>
      <c r="G1095" s="333">
        <f t="shared" si="16"/>
        <v>5430.3399999999992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46044</v>
      </c>
      <c r="D1096" s="299" t="s">
        <v>358</v>
      </c>
      <c r="E1096" s="331">
        <v>7.18</v>
      </c>
      <c r="F1096" s="331"/>
      <c r="G1096" s="333">
        <f t="shared" si="16"/>
        <v>5439.8099999999995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287</v>
      </c>
      <c r="B1097" s="330" t="s">
        <v>287</v>
      </c>
      <c r="C1097" s="298">
        <v>46044</v>
      </c>
      <c r="D1097" s="299" t="s">
        <v>315</v>
      </c>
      <c r="E1097" s="331">
        <v>126.24</v>
      </c>
      <c r="F1097" s="331">
        <v>126.24</v>
      </c>
      <c r="G1097" s="333">
        <f t="shared" si="16"/>
        <v>5446.99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46043</v>
      </c>
      <c r="D1098" s="299" t="s">
        <v>471</v>
      </c>
      <c r="E1098" s="331">
        <v>17</v>
      </c>
      <c r="F1098" s="331"/>
      <c r="G1098" s="333">
        <f t="shared" si="16"/>
        <v>5446.99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1</v>
      </c>
      <c r="C1099" s="298">
        <v>46043</v>
      </c>
      <c r="D1099" s="299" t="s">
        <v>329</v>
      </c>
      <c r="E1099" s="331">
        <v>24.75</v>
      </c>
      <c r="F1099" s="331"/>
      <c r="G1099" s="333">
        <f t="shared" si="16"/>
        <v>5463.99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291</v>
      </c>
      <c r="B1100" s="330">
        <v>39</v>
      </c>
      <c r="C1100" s="298">
        <v>46043</v>
      </c>
      <c r="D1100" s="299" t="s">
        <v>292</v>
      </c>
      <c r="E1100" s="331"/>
      <c r="F1100" s="331">
        <v>3378.82</v>
      </c>
      <c r="G1100" s="333">
        <f t="shared" si="16"/>
        <v>5488.74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23</v>
      </c>
      <c r="C1101" s="298">
        <v>46043</v>
      </c>
      <c r="D1101" s="299" t="s">
        <v>67</v>
      </c>
      <c r="E1101" s="331">
        <v>650.88</v>
      </c>
      <c r="F1101" s="331"/>
      <c r="G1101" s="333">
        <f t="shared" si="16"/>
        <v>2109.9199999999992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287</v>
      </c>
      <c r="B1102" s="330" t="s">
        <v>287</v>
      </c>
      <c r="C1102" s="298">
        <v>46043</v>
      </c>
      <c r="D1102" s="299" t="s">
        <v>472</v>
      </c>
      <c r="E1102" s="331">
        <v>100</v>
      </c>
      <c r="F1102" s="331">
        <v>100</v>
      </c>
      <c r="G1102" s="333">
        <f t="shared" si="16"/>
        <v>2760.7999999999993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46043</v>
      </c>
      <c r="D1103" s="299" t="s">
        <v>301</v>
      </c>
      <c r="E1103" s="331">
        <v>20</v>
      </c>
      <c r="F1103" s="331"/>
      <c r="G1103" s="333">
        <f t="shared" si="16"/>
        <v>2760.7999999999993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46043</v>
      </c>
      <c r="D1104" s="299" t="s">
        <v>295</v>
      </c>
      <c r="E1104" s="331">
        <v>6.38</v>
      </c>
      <c r="F1104" s="331"/>
      <c r="G1104" s="333">
        <f t="shared" si="16"/>
        <v>2780.7999999999993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46043</v>
      </c>
      <c r="D1105" s="299" t="s">
        <v>295</v>
      </c>
      <c r="E1105" s="331">
        <v>17.29</v>
      </c>
      <c r="F1105" s="331"/>
      <c r="G1105" s="333">
        <f t="shared" si="16"/>
        <v>2787.1799999999994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46043</v>
      </c>
      <c r="D1106" s="299" t="s">
        <v>358</v>
      </c>
      <c r="E1106" s="331">
        <v>14.86</v>
      </c>
      <c r="F1106" s="331"/>
      <c r="G1106" s="333">
        <f t="shared" si="16"/>
        <v>2804.4699999999993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46042</v>
      </c>
      <c r="D1107" s="299" t="s">
        <v>371</v>
      </c>
      <c r="E1107" s="331">
        <v>13.4</v>
      </c>
      <c r="F1107" s="331"/>
      <c r="G1107" s="333">
        <f t="shared" si="16"/>
        <v>2819.3299999999995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46042</v>
      </c>
      <c r="D1108" s="299" t="s">
        <v>371</v>
      </c>
      <c r="E1108" s="331">
        <v>5.97</v>
      </c>
      <c r="F1108" s="331"/>
      <c r="G1108" s="333">
        <f t="shared" si="16"/>
        <v>2832.7299999999996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22</v>
      </c>
      <c r="C1109" s="298">
        <v>46042</v>
      </c>
      <c r="D1109" s="299" t="s">
        <v>323</v>
      </c>
      <c r="E1109" s="331">
        <v>18.09</v>
      </c>
      <c r="F1109" s="331"/>
      <c r="G1109" s="333">
        <f t="shared" si="16"/>
        <v>2838.6999999999994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17</v>
      </c>
      <c r="C1110" s="298">
        <v>46042</v>
      </c>
      <c r="D1110" s="299" t="s">
        <v>188</v>
      </c>
      <c r="E1110" s="331">
        <v>42.65</v>
      </c>
      <c r="F1110" s="331"/>
      <c r="G1110" s="333">
        <f t="shared" si="16"/>
        <v>2856.7899999999995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335</v>
      </c>
      <c r="B1111" s="330" t="s">
        <v>335</v>
      </c>
      <c r="C1111" s="298">
        <v>46042</v>
      </c>
      <c r="D1111" s="299" t="s">
        <v>336</v>
      </c>
      <c r="E1111" s="331">
        <v>130.51</v>
      </c>
      <c r="F1111" s="331"/>
      <c r="G1111" s="333">
        <f t="shared" si="16"/>
        <v>2899.4399999999996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15</v>
      </c>
      <c r="C1112" s="298">
        <v>46042</v>
      </c>
      <c r="D1112" s="299" t="s">
        <v>185</v>
      </c>
      <c r="E1112" s="331">
        <v>132.4</v>
      </c>
      <c r="F1112" s="331"/>
      <c r="G1112" s="333">
        <f t="shared" si="16"/>
        <v>3029.9499999999994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23</v>
      </c>
      <c r="C1113" s="298">
        <v>46042</v>
      </c>
      <c r="D1113" s="299" t="s">
        <v>63</v>
      </c>
      <c r="E1113" s="331">
        <v>529.46</v>
      </c>
      <c r="F1113" s="331"/>
      <c r="G1113" s="333">
        <f t="shared" si="16"/>
        <v>3162.3499999999995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6</v>
      </c>
      <c r="C1114" s="298">
        <v>46042</v>
      </c>
      <c r="D1114" s="299" t="s">
        <v>300</v>
      </c>
      <c r="E1114" s="331">
        <v>51.63</v>
      </c>
      <c r="F1114" s="331"/>
      <c r="G1114" s="333">
        <f t="shared" si="16"/>
        <v>3691.8099999999995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46042</v>
      </c>
      <c r="D1115" s="299" t="s">
        <v>296</v>
      </c>
      <c r="E1115" s="331">
        <v>11.17</v>
      </c>
      <c r="F1115" s="331"/>
      <c r="G1115" s="333">
        <f t="shared" si="16"/>
        <v>3743.4399999999996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46042</v>
      </c>
      <c r="D1116" s="299" t="s">
        <v>296</v>
      </c>
      <c r="E1116" s="331">
        <v>57.37</v>
      </c>
      <c r="F1116" s="331"/>
      <c r="G1116" s="333">
        <f t="shared" si="16"/>
        <v>3754.6099999999997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22</v>
      </c>
      <c r="C1117" s="298">
        <v>46042</v>
      </c>
      <c r="D1117" s="299" t="s">
        <v>328</v>
      </c>
      <c r="E1117" s="331">
        <v>7.46</v>
      </c>
      <c r="F1117" s="331"/>
      <c r="G1117" s="333">
        <f t="shared" si="16"/>
        <v>3811.9799999999996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46042</v>
      </c>
      <c r="D1118" s="299" t="s">
        <v>310</v>
      </c>
      <c r="E1118" s="331">
        <v>28.91</v>
      </c>
      <c r="F1118" s="331"/>
      <c r="G1118" s="333">
        <f t="shared" si="16"/>
        <v>3819.4399999999996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6</v>
      </c>
      <c r="C1119" s="298">
        <v>46040</v>
      </c>
      <c r="D1119" s="299" t="s">
        <v>300</v>
      </c>
      <c r="E1119" s="331">
        <v>31.35</v>
      </c>
      <c r="F1119" s="331"/>
      <c r="G1119" s="333">
        <f t="shared" si="16"/>
        <v>3848.3499999999995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8</v>
      </c>
      <c r="C1120" s="298">
        <v>46040</v>
      </c>
      <c r="D1120" s="299" t="s">
        <v>473</v>
      </c>
      <c r="E1120" s="331">
        <v>124.75</v>
      </c>
      <c r="F1120" s="331"/>
      <c r="G1120" s="333">
        <f t="shared" si="16"/>
        <v>3879.6999999999994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46040</v>
      </c>
      <c r="D1121" s="299" t="s">
        <v>320</v>
      </c>
      <c r="E1121" s="331">
        <v>11.3</v>
      </c>
      <c r="F1121" s="331"/>
      <c r="G1121" s="333">
        <f t="shared" si="16"/>
        <v>4004.4499999999994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22</v>
      </c>
      <c r="C1122" s="298">
        <v>46040</v>
      </c>
      <c r="D1122" s="299" t="s">
        <v>401</v>
      </c>
      <c r="E1122" s="331">
        <v>13.84</v>
      </c>
      <c r="F1122" s="331"/>
      <c r="G1122" s="333">
        <f t="shared" si="16"/>
        <v>4015.7499999999995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1</v>
      </c>
      <c r="C1123" s="298">
        <v>46040</v>
      </c>
      <c r="D1123" s="299" t="s">
        <v>306</v>
      </c>
      <c r="E1123" s="331">
        <v>92.06</v>
      </c>
      <c r="F1123" s="331"/>
      <c r="G1123" s="333">
        <f t="shared" si="16"/>
        <v>4029.5899999999997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7</v>
      </c>
      <c r="C1124" s="298">
        <v>46040</v>
      </c>
      <c r="D1124" s="299" t="s">
        <v>338</v>
      </c>
      <c r="E1124" s="331">
        <v>78.47</v>
      </c>
      <c r="F1124" s="331"/>
      <c r="G1124" s="333">
        <f t="shared" si="16"/>
        <v>4121.6499999999996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1</v>
      </c>
      <c r="C1125" s="298">
        <v>46040</v>
      </c>
      <c r="D1125" s="299" t="s">
        <v>393</v>
      </c>
      <c r="E1125" s="331">
        <v>28.22</v>
      </c>
      <c r="F1125" s="331"/>
      <c r="G1125" s="333">
        <f t="shared" si="16"/>
        <v>4200.12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46040</v>
      </c>
      <c r="D1126" s="299" t="s">
        <v>392</v>
      </c>
      <c r="E1126" s="331">
        <v>32.729999999999997</v>
      </c>
      <c r="F1126" s="331"/>
      <c r="G1126" s="333">
        <f t="shared" si="16"/>
        <v>4228.34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42</v>
      </c>
      <c r="C1127" s="298">
        <v>46039</v>
      </c>
      <c r="D1127" s="299" t="s">
        <v>333</v>
      </c>
      <c r="E1127" s="331">
        <v>29.8</v>
      </c>
      <c r="F1127" s="331"/>
      <c r="G1127" s="333">
        <f t="shared" si="16"/>
        <v>4261.07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43</v>
      </c>
      <c r="C1128" s="298">
        <v>46039</v>
      </c>
      <c r="D1128" s="299" t="s">
        <v>333</v>
      </c>
      <c r="E1128" s="331">
        <v>22.35</v>
      </c>
      <c r="F1128" s="331"/>
      <c r="G1128" s="333">
        <f t="shared" si="16"/>
        <v>4290.87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46039</v>
      </c>
      <c r="D1129" s="299" t="s">
        <v>319</v>
      </c>
      <c r="E1129" s="331">
        <v>36.92</v>
      </c>
      <c r="F1129" s="331"/>
      <c r="G1129" s="333">
        <f t="shared" si="16"/>
        <v>4313.22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1</v>
      </c>
      <c r="C1130" s="298">
        <v>46039</v>
      </c>
      <c r="D1130" s="299" t="s">
        <v>311</v>
      </c>
      <c r="E1130" s="331">
        <v>117.89</v>
      </c>
      <c r="F1130" s="331"/>
      <c r="G1130" s="333">
        <f t="shared" si="16"/>
        <v>4350.1400000000003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46039</v>
      </c>
      <c r="D1131" s="299" t="s">
        <v>329</v>
      </c>
      <c r="E1131" s="331">
        <v>196.36</v>
      </c>
      <c r="F1131" s="331"/>
      <c r="G1131" s="333">
        <f t="shared" si="16"/>
        <v>4468.0300000000007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21</v>
      </c>
      <c r="C1132" s="298">
        <v>46039</v>
      </c>
      <c r="D1132" s="299" t="s">
        <v>194</v>
      </c>
      <c r="E1132" s="331">
        <v>70.2</v>
      </c>
      <c r="F1132" s="331"/>
      <c r="G1132" s="333">
        <f t="shared" si="16"/>
        <v>4664.3900000000003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46038</v>
      </c>
      <c r="D1133" s="299" t="s">
        <v>324</v>
      </c>
      <c r="E1133" s="331">
        <v>13.14</v>
      </c>
      <c r="F1133" s="331"/>
      <c r="G1133" s="333">
        <f t="shared" si="16"/>
        <v>4734.59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46038</v>
      </c>
      <c r="D1134" s="299" t="s">
        <v>296</v>
      </c>
      <c r="E1134" s="331">
        <v>18.489999999999998</v>
      </c>
      <c r="F1134" s="331"/>
      <c r="G1134" s="333">
        <f t="shared" si="16"/>
        <v>4747.7300000000005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291</v>
      </c>
      <c r="B1135" s="330">
        <v>41</v>
      </c>
      <c r="C1135" s="298">
        <v>46038</v>
      </c>
      <c r="D1135" s="299" t="s">
        <v>474</v>
      </c>
      <c r="E1135" s="331"/>
      <c r="F1135" s="331">
        <v>800</v>
      </c>
      <c r="G1135" s="333">
        <f t="shared" si="16"/>
        <v>4766.22</v>
      </c>
      <c r="H1135" s="334" t="s">
        <v>298</v>
      </c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18</v>
      </c>
      <c r="C1136" s="298">
        <v>46038</v>
      </c>
      <c r="D1136" s="299" t="s">
        <v>361</v>
      </c>
      <c r="E1136" s="331">
        <v>400</v>
      </c>
      <c r="F1136" s="331"/>
      <c r="G1136" s="333">
        <f t="shared" si="16"/>
        <v>3966.2200000000003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19</v>
      </c>
      <c r="C1137" s="298">
        <v>46038</v>
      </c>
      <c r="D1137" s="299" t="s">
        <v>191</v>
      </c>
      <c r="E1137" s="331">
        <v>200</v>
      </c>
      <c r="F1137" s="331"/>
      <c r="G1137" s="333">
        <f t="shared" si="16"/>
        <v>4366.22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11</v>
      </c>
      <c r="C1138" s="298">
        <v>46038</v>
      </c>
      <c r="D1138" s="299" t="s">
        <v>178</v>
      </c>
      <c r="E1138" s="331">
        <v>267.95999999999998</v>
      </c>
      <c r="F1138" s="331"/>
      <c r="G1138" s="333">
        <f t="shared" si="16"/>
        <v>4566.22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46037</v>
      </c>
      <c r="D1139" s="299" t="s">
        <v>357</v>
      </c>
      <c r="E1139" s="331">
        <v>59.95</v>
      </c>
      <c r="F1139" s="331"/>
      <c r="G1139" s="333">
        <f t="shared" si="16"/>
        <v>4834.18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46037</v>
      </c>
      <c r="D1140" s="299" t="s">
        <v>357</v>
      </c>
      <c r="E1140" s="331">
        <v>59.96</v>
      </c>
      <c r="F1140" s="331"/>
      <c r="G1140" s="333">
        <f t="shared" si="16"/>
        <v>4894.13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8</v>
      </c>
      <c r="C1141" s="298">
        <v>46037</v>
      </c>
      <c r="D1141" s="299" t="s">
        <v>319</v>
      </c>
      <c r="E1141" s="331">
        <v>12.43</v>
      </c>
      <c r="F1141" s="331"/>
      <c r="G1141" s="333">
        <f t="shared" si="16"/>
        <v>4954.09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46037</v>
      </c>
      <c r="D1142" s="299" t="s">
        <v>296</v>
      </c>
      <c r="E1142" s="331">
        <v>11.07</v>
      </c>
      <c r="F1142" s="331"/>
      <c r="G1142" s="333">
        <f t="shared" si="16"/>
        <v>4966.5200000000004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4</v>
      </c>
      <c r="C1143" s="298">
        <v>46037</v>
      </c>
      <c r="D1143" s="299" t="s">
        <v>296</v>
      </c>
      <c r="E1143" s="331">
        <v>52.3</v>
      </c>
      <c r="F1143" s="331"/>
      <c r="G1143" s="333">
        <f t="shared" si="16"/>
        <v>4977.59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6</v>
      </c>
      <c r="C1144" s="298">
        <v>46037</v>
      </c>
      <c r="D1144" s="299" t="s">
        <v>436</v>
      </c>
      <c r="E1144" s="331">
        <v>50</v>
      </c>
      <c r="F1144" s="331"/>
      <c r="G1144" s="333">
        <f t="shared" si="16"/>
        <v>5029.8900000000003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291</v>
      </c>
      <c r="B1145" s="330">
        <v>38</v>
      </c>
      <c r="C1145" s="298">
        <v>46037</v>
      </c>
      <c r="D1145" s="299" t="s">
        <v>293</v>
      </c>
      <c r="E1145" s="331"/>
      <c r="F1145" s="331">
        <v>4365.67</v>
      </c>
      <c r="G1145" s="333">
        <f t="shared" si="16"/>
        <v>5079.8900000000003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46036</v>
      </c>
      <c r="D1146" s="299" t="s">
        <v>295</v>
      </c>
      <c r="E1146" s="331">
        <v>30.91</v>
      </c>
      <c r="F1146" s="331"/>
      <c r="G1146" s="333">
        <f t="shared" si="16"/>
        <v>714.22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46036</v>
      </c>
      <c r="D1147" s="299" t="s">
        <v>348</v>
      </c>
      <c r="E1147" s="331">
        <v>8.67</v>
      </c>
      <c r="F1147" s="331"/>
      <c r="G1147" s="333">
        <f t="shared" si="16"/>
        <v>745.13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3</v>
      </c>
      <c r="C1148" s="298">
        <v>46035</v>
      </c>
      <c r="D1148" s="299" t="s">
        <v>351</v>
      </c>
      <c r="E1148" s="331">
        <v>25.01</v>
      </c>
      <c r="F1148" s="331"/>
      <c r="G1148" s="333">
        <f t="shared" si="16"/>
        <v>753.8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46035</v>
      </c>
      <c r="D1149" s="299" t="s">
        <v>412</v>
      </c>
      <c r="E1149" s="331">
        <v>-5.9</v>
      </c>
      <c r="F1149" s="331"/>
      <c r="G1149" s="333">
        <f t="shared" si="16"/>
        <v>778.81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46035</v>
      </c>
      <c r="D1150" s="299" t="s">
        <v>446</v>
      </c>
      <c r="E1150" s="331">
        <v>-0.03</v>
      </c>
      <c r="F1150" s="331"/>
      <c r="G1150" s="333">
        <f t="shared" si="16"/>
        <v>772.91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43</v>
      </c>
      <c r="C1151" s="298">
        <v>46035</v>
      </c>
      <c r="D1151" s="299" t="s">
        <v>201</v>
      </c>
      <c r="E1151" s="331">
        <v>44.18</v>
      </c>
      <c r="F1151" s="331"/>
      <c r="G1151" s="333">
        <f t="shared" si="16"/>
        <v>772.88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42</v>
      </c>
      <c r="C1152" s="298">
        <v>46035</v>
      </c>
      <c r="D1152" s="299" t="s">
        <v>200</v>
      </c>
      <c r="E1152" s="331">
        <v>51.19</v>
      </c>
      <c r="F1152" s="331"/>
      <c r="G1152" s="333">
        <f t="shared" si="16"/>
        <v>817.06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46035</v>
      </c>
      <c r="D1153" s="299" t="s">
        <v>295</v>
      </c>
      <c r="E1153" s="331">
        <v>28.15</v>
      </c>
      <c r="F1153" s="331"/>
      <c r="G1153" s="333">
        <f t="shared" si="16"/>
        <v>868.25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46035</v>
      </c>
      <c r="D1154" s="299" t="s">
        <v>296</v>
      </c>
      <c r="E1154" s="331">
        <v>20.85</v>
      </c>
      <c r="F1154" s="331"/>
      <c r="G1154" s="333">
        <f t="shared" si="16"/>
        <v>896.4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1</v>
      </c>
      <c r="C1155" s="298">
        <v>46034</v>
      </c>
      <c r="D1155" s="299" t="s">
        <v>306</v>
      </c>
      <c r="E1155" s="331">
        <v>145.81</v>
      </c>
      <c r="F1155" s="331"/>
      <c r="G1155" s="333">
        <f t="shared" si="16"/>
        <v>917.25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46034</v>
      </c>
      <c r="D1156" s="299" t="s">
        <v>424</v>
      </c>
      <c r="E1156" s="331">
        <v>25.22</v>
      </c>
      <c r="F1156" s="331"/>
      <c r="G1156" s="333">
        <f t="shared" si="16"/>
        <v>1063.06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46033</v>
      </c>
      <c r="D1157" s="299" t="s">
        <v>326</v>
      </c>
      <c r="E1157" s="331">
        <v>49.38</v>
      </c>
      <c r="F1157" s="331"/>
      <c r="G1157" s="333">
        <f t="shared" si="16"/>
        <v>1088.28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22</v>
      </c>
      <c r="C1158" s="298">
        <v>46033</v>
      </c>
      <c r="D1158" s="299" t="s">
        <v>352</v>
      </c>
      <c r="E1158" s="331">
        <v>19.16</v>
      </c>
      <c r="F1158" s="331"/>
      <c r="G1158" s="333">
        <f t="shared" si="16"/>
        <v>1137.6600000000001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6</v>
      </c>
      <c r="C1159" s="298">
        <v>46033</v>
      </c>
      <c r="D1159" s="299" t="s">
        <v>312</v>
      </c>
      <c r="E1159" s="331">
        <v>39.86</v>
      </c>
      <c r="F1159" s="331"/>
      <c r="G1159" s="333">
        <f t="shared" si="16"/>
        <v>1156.8200000000002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7</v>
      </c>
      <c r="C1160" s="298">
        <v>46033</v>
      </c>
      <c r="D1160" s="299" t="s">
        <v>444</v>
      </c>
      <c r="E1160" s="331">
        <v>165.05</v>
      </c>
      <c r="F1160" s="331"/>
      <c r="G1160" s="333">
        <f t="shared" si="16"/>
        <v>1196.68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24</v>
      </c>
      <c r="C1161" s="298">
        <v>46032</v>
      </c>
      <c r="D1161" s="299" t="s">
        <v>860</v>
      </c>
      <c r="E1161" s="331">
        <v>83.42</v>
      </c>
      <c r="F1161" s="331"/>
      <c r="G1161" s="333">
        <f t="shared" si="16"/>
        <v>1361.73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46032</v>
      </c>
      <c r="D1162" s="299" t="s">
        <v>296</v>
      </c>
      <c r="E1162" s="331">
        <v>30.4</v>
      </c>
      <c r="F1162" s="331"/>
      <c r="G1162" s="333">
        <f t="shared" si="16"/>
        <v>1445.15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46032</v>
      </c>
      <c r="D1163" s="299" t="s">
        <v>296</v>
      </c>
      <c r="E1163" s="331">
        <v>13.83</v>
      </c>
      <c r="F1163" s="331"/>
      <c r="G1163" s="333">
        <f t="shared" si="16"/>
        <v>1475.5500000000002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46032</v>
      </c>
      <c r="D1164" s="299" t="s">
        <v>473</v>
      </c>
      <c r="E1164" s="331">
        <v>100</v>
      </c>
      <c r="F1164" s="331"/>
      <c r="G1164" s="333">
        <f t="shared" si="16"/>
        <v>1489.38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1</v>
      </c>
      <c r="C1165" s="298">
        <v>46032</v>
      </c>
      <c r="D1165" s="299" t="s">
        <v>304</v>
      </c>
      <c r="E1165" s="331">
        <v>55.68</v>
      </c>
      <c r="F1165" s="331"/>
      <c r="G1165" s="333">
        <f t="shared" si="16"/>
        <v>1589.38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46031</v>
      </c>
      <c r="D1166" s="299" t="s">
        <v>358</v>
      </c>
      <c r="E1166" s="331">
        <v>9.4700000000000006</v>
      </c>
      <c r="F1166" s="331"/>
      <c r="G1166" s="333">
        <f t="shared" si="16"/>
        <v>1645.0600000000002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5</v>
      </c>
      <c r="C1167" s="298">
        <v>46031</v>
      </c>
      <c r="D1167" s="299" t="s">
        <v>475</v>
      </c>
      <c r="E1167" s="331">
        <v>50</v>
      </c>
      <c r="F1167" s="331"/>
      <c r="G1167" s="333">
        <f t="shared" si="16"/>
        <v>1654.5300000000002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8</v>
      </c>
      <c r="C1168" s="298">
        <v>46030</v>
      </c>
      <c r="D1168" s="299" t="s">
        <v>476</v>
      </c>
      <c r="E1168" s="331">
        <v>32.619999999999997</v>
      </c>
      <c r="F1168" s="331"/>
      <c r="G1168" s="333">
        <f t="shared" si="16"/>
        <v>1704.5300000000002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291</v>
      </c>
      <c r="B1169" s="330">
        <v>39</v>
      </c>
      <c r="C1169" s="298">
        <v>46030</v>
      </c>
      <c r="D1169" s="299" t="s">
        <v>292</v>
      </c>
      <c r="E1169" s="331"/>
      <c r="F1169" s="331">
        <v>2729.22</v>
      </c>
      <c r="G1169" s="333">
        <f t="shared" si="16"/>
        <v>1737.15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46030</v>
      </c>
      <c r="D1170" s="299" t="s">
        <v>296</v>
      </c>
      <c r="E1170" s="331">
        <v>6.37</v>
      </c>
      <c r="F1170" s="331"/>
      <c r="G1170" s="333">
        <f t="shared" si="16"/>
        <v>-992.06999999999971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4</v>
      </c>
      <c r="C1171" s="298">
        <v>46030</v>
      </c>
      <c r="D1171" s="299" t="s">
        <v>296</v>
      </c>
      <c r="E1171" s="331">
        <v>32.119999999999997</v>
      </c>
      <c r="F1171" s="331"/>
      <c r="G1171" s="333">
        <f t="shared" si="16"/>
        <v>-985.6999999999997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46030</v>
      </c>
      <c r="D1172" s="299" t="s">
        <v>358</v>
      </c>
      <c r="E1172" s="331">
        <v>9.4700000000000006</v>
      </c>
      <c r="F1172" s="331"/>
      <c r="G1172" s="333">
        <f t="shared" si="16"/>
        <v>-953.5799999999997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46030</v>
      </c>
      <c r="D1173" s="299" t="s">
        <v>386</v>
      </c>
      <c r="E1173" s="331">
        <v>21.18</v>
      </c>
      <c r="F1173" s="331"/>
      <c r="G1173" s="333">
        <f t="shared" si="16"/>
        <v>-944.10999999999967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335</v>
      </c>
      <c r="B1174" s="330" t="s">
        <v>335</v>
      </c>
      <c r="C1174" s="298">
        <v>46029</v>
      </c>
      <c r="D1174" s="299" t="s">
        <v>447</v>
      </c>
      <c r="E1174" s="331">
        <v>52.66</v>
      </c>
      <c r="F1174" s="331"/>
      <c r="G1174" s="333">
        <f t="shared" si="16"/>
        <v>-922.92999999999972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13</v>
      </c>
      <c r="C1175" s="298">
        <v>46029</v>
      </c>
      <c r="D1175" s="299" t="s">
        <v>182</v>
      </c>
      <c r="E1175" s="331">
        <v>167.42</v>
      </c>
      <c r="F1175" s="331"/>
      <c r="G1175" s="333">
        <f t="shared" si="16"/>
        <v>-870.26999999999975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4</v>
      </c>
      <c r="C1176" s="298">
        <v>46029</v>
      </c>
      <c r="D1176" s="299" t="s">
        <v>296</v>
      </c>
      <c r="E1176" s="331">
        <v>30.81</v>
      </c>
      <c r="F1176" s="331"/>
      <c r="G1176" s="333">
        <f t="shared" si="16"/>
        <v>-702.8499999999998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46029</v>
      </c>
      <c r="D1177" s="299" t="s">
        <v>358</v>
      </c>
      <c r="E1177" s="331">
        <v>9.4700000000000006</v>
      </c>
      <c r="F1177" s="331"/>
      <c r="G1177" s="333">
        <f t="shared" si="16"/>
        <v>-672.03999999999985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294</v>
      </c>
      <c r="B1178" s="330">
        <v>22</v>
      </c>
      <c r="C1178" s="298">
        <v>46029</v>
      </c>
      <c r="D1178" s="299" t="s">
        <v>477</v>
      </c>
      <c r="E1178" s="331">
        <v>148.04</v>
      </c>
      <c r="F1178" s="331"/>
      <c r="G1178" s="333">
        <f t="shared" si="16"/>
        <v>-662.56999999999982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14</v>
      </c>
      <c r="C1179" s="298">
        <v>46028</v>
      </c>
      <c r="D1179" s="299" t="s">
        <v>366</v>
      </c>
      <c r="E1179" s="331">
        <v>66.67</v>
      </c>
      <c r="F1179" s="331"/>
      <c r="G1179" s="333">
        <f t="shared" si="16"/>
        <v>-514.52999999999986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3</v>
      </c>
      <c r="C1180" s="298">
        <v>46028</v>
      </c>
      <c r="D1180" s="299" t="s">
        <v>296</v>
      </c>
      <c r="E1180" s="331">
        <v>5.7</v>
      </c>
      <c r="F1180" s="331"/>
      <c r="G1180" s="333">
        <f t="shared" si="16"/>
        <v>-447.8599999999999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21</v>
      </c>
      <c r="C1181" s="298">
        <v>46028</v>
      </c>
      <c r="D1181" s="299" t="s">
        <v>194</v>
      </c>
      <c r="E1181" s="331">
        <v>30.59</v>
      </c>
      <c r="F1181" s="331"/>
      <c r="G1181" s="333">
        <f t="shared" si="16"/>
        <v>-442.15999999999991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17</v>
      </c>
      <c r="C1182" s="298">
        <v>46027</v>
      </c>
      <c r="D1182" s="299" t="s">
        <v>370</v>
      </c>
      <c r="E1182" s="331">
        <v>133.91999999999999</v>
      </c>
      <c r="F1182" s="331"/>
      <c r="G1182" s="333">
        <f t="shared" si="16"/>
        <v>-411.56999999999994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294</v>
      </c>
      <c r="B1183" s="330">
        <v>17</v>
      </c>
      <c r="C1183" s="298">
        <v>46027</v>
      </c>
      <c r="D1183" s="299" t="s">
        <v>370</v>
      </c>
      <c r="E1183" s="331">
        <v>62</v>
      </c>
      <c r="F1183" s="331"/>
      <c r="G1183" s="333">
        <f t="shared" si="16"/>
        <v>-277.64999999999992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46027</v>
      </c>
      <c r="D1184" s="299" t="s">
        <v>300</v>
      </c>
      <c r="E1184" s="331">
        <v>10.64</v>
      </c>
      <c r="F1184" s="331"/>
      <c r="G1184" s="333">
        <f t="shared" si="16"/>
        <v>-215.64999999999992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46027</v>
      </c>
      <c r="D1185" s="299" t="s">
        <v>319</v>
      </c>
      <c r="E1185" s="331">
        <v>17.440000000000001</v>
      </c>
      <c r="F1185" s="331"/>
      <c r="G1185" s="333">
        <f t="shared" si="16"/>
        <v>-205.00999999999991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46027</v>
      </c>
      <c r="D1186" s="299" t="s">
        <v>306</v>
      </c>
      <c r="E1186" s="331">
        <v>216.19</v>
      </c>
      <c r="F1186" s="331"/>
      <c r="G1186" s="333">
        <f t="shared" si="16"/>
        <v>-187.56999999999991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46027</v>
      </c>
      <c r="D1187" s="299" t="s">
        <v>478</v>
      </c>
      <c r="E1187" s="331">
        <v>70</v>
      </c>
      <c r="F1187" s="331"/>
      <c r="G1187" s="333">
        <f t="shared" si="16"/>
        <v>28.62000000000009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46027</v>
      </c>
      <c r="D1188" s="299" t="s">
        <v>358</v>
      </c>
      <c r="E1188" s="331">
        <v>14.05</v>
      </c>
      <c r="F1188" s="331"/>
      <c r="G1188" s="333">
        <f t="shared" si="16"/>
        <v>98.62000000000009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14</v>
      </c>
      <c r="C1189" s="298">
        <v>46027</v>
      </c>
      <c r="D1189" s="299" t="s">
        <v>367</v>
      </c>
      <c r="E1189" s="331">
        <v>68.739999999999995</v>
      </c>
      <c r="F1189" s="331"/>
      <c r="G1189" s="333">
        <f t="shared" si="16"/>
        <v>112.67000000000009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46027</v>
      </c>
      <c r="D1190" s="299" t="s">
        <v>479</v>
      </c>
      <c r="E1190" s="331">
        <v>120</v>
      </c>
      <c r="F1190" s="331"/>
      <c r="G1190" s="333">
        <f t="shared" si="16"/>
        <v>181.41000000000008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9</v>
      </c>
      <c r="C1191" s="298">
        <v>46027</v>
      </c>
      <c r="D1191" s="299" t="s">
        <v>58</v>
      </c>
      <c r="E1191" s="331">
        <v>1281.53</v>
      </c>
      <c r="F1191" s="331"/>
      <c r="G1191" s="333">
        <f t="shared" si="16"/>
        <v>301.41000000000008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7</v>
      </c>
      <c r="C1192" s="298">
        <v>46026</v>
      </c>
      <c r="D1192" s="299" t="s">
        <v>338</v>
      </c>
      <c r="E1192" s="331">
        <v>18.260000000000002</v>
      </c>
      <c r="F1192" s="331"/>
      <c r="G1192" s="333">
        <f t="shared" si="16"/>
        <v>1582.94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287</v>
      </c>
      <c r="B1193" s="330" t="s">
        <v>287</v>
      </c>
      <c r="C1193" s="298">
        <v>46026</v>
      </c>
      <c r="D1193" s="299" t="s">
        <v>300</v>
      </c>
      <c r="E1193" s="331">
        <v>114.91</v>
      </c>
      <c r="F1193" s="331">
        <v>114.91</v>
      </c>
      <c r="G1193" s="333">
        <f t="shared" si="16"/>
        <v>1601.2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5</v>
      </c>
      <c r="C1194" s="298">
        <v>46026</v>
      </c>
      <c r="D1194" s="299" t="s">
        <v>480</v>
      </c>
      <c r="E1194" s="331">
        <v>42.43</v>
      </c>
      <c r="F1194" s="331"/>
      <c r="G1194" s="333">
        <f t="shared" si="16"/>
        <v>1601.2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7</v>
      </c>
      <c r="C1195" s="298">
        <v>46026</v>
      </c>
      <c r="D1195" s="299" t="s">
        <v>300</v>
      </c>
      <c r="E1195" s="331">
        <v>42.59</v>
      </c>
      <c r="F1195" s="331"/>
      <c r="G1195" s="333">
        <f t="shared" si="16"/>
        <v>1643.63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3</v>
      </c>
      <c r="C1196" s="298">
        <v>46025</v>
      </c>
      <c r="D1196" s="299" t="s">
        <v>348</v>
      </c>
      <c r="E1196" s="331">
        <v>14.57</v>
      </c>
      <c r="F1196" s="331"/>
      <c r="G1196" s="333">
        <f t="shared" si="16"/>
        <v>1686.22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46025</v>
      </c>
      <c r="D1197" s="299" t="s">
        <v>481</v>
      </c>
      <c r="E1197" s="331">
        <v>41.05</v>
      </c>
      <c r="F1197" s="331"/>
      <c r="G1197" s="333">
        <f t="shared" si="16"/>
        <v>1700.79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4</v>
      </c>
      <c r="C1198" s="298">
        <v>46025</v>
      </c>
      <c r="D1198" s="299" t="s">
        <v>310</v>
      </c>
      <c r="E1198" s="331">
        <v>26.88</v>
      </c>
      <c r="F1198" s="331"/>
      <c r="G1198" s="333">
        <f t="shared" si="16"/>
        <v>1741.84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46025</v>
      </c>
      <c r="D1199" s="299" t="s">
        <v>308</v>
      </c>
      <c r="E1199" s="331">
        <v>130.08000000000001</v>
      </c>
      <c r="F1199" s="331"/>
      <c r="G1199" s="333">
        <f t="shared" si="16"/>
        <v>1768.72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7</v>
      </c>
      <c r="C1200" s="298">
        <v>46025</v>
      </c>
      <c r="D1200" s="299" t="s">
        <v>482</v>
      </c>
      <c r="E1200" s="331">
        <v>222.49</v>
      </c>
      <c r="F1200" s="331"/>
      <c r="G1200" s="333">
        <f t="shared" si="16"/>
        <v>1898.8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7</v>
      </c>
      <c r="C1201" s="298">
        <v>46025</v>
      </c>
      <c r="D1201" s="299" t="s">
        <v>482</v>
      </c>
      <c r="E1201" s="331">
        <v>99.18</v>
      </c>
      <c r="F1201" s="331"/>
      <c r="G1201" s="333">
        <f t="shared" si="16"/>
        <v>2121.29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5</v>
      </c>
      <c r="C1202" s="298">
        <v>46024</v>
      </c>
      <c r="D1202" s="299" t="s">
        <v>483</v>
      </c>
      <c r="E1202" s="331">
        <v>35</v>
      </c>
      <c r="F1202" s="331"/>
      <c r="G1202" s="333">
        <f t="shared" si="16"/>
        <v>2220.4699999999998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3</v>
      </c>
      <c r="C1203" s="298">
        <v>46024</v>
      </c>
      <c r="D1203" s="299" t="s">
        <v>296</v>
      </c>
      <c r="E1203" s="331">
        <v>15.11</v>
      </c>
      <c r="F1203" s="331"/>
      <c r="G1203" s="333">
        <f t="shared" si="16"/>
        <v>2255.4699999999998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5</v>
      </c>
      <c r="C1204" s="298">
        <v>46024</v>
      </c>
      <c r="D1204" s="299" t="s">
        <v>484</v>
      </c>
      <c r="E1204" s="331">
        <v>29.67</v>
      </c>
      <c r="F1204" s="331"/>
      <c r="G1204" s="333">
        <f t="shared" si="16"/>
        <v>2270.58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287</v>
      </c>
      <c r="B1205" s="330" t="s">
        <v>287</v>
      </c>
      <c r="C1205" s="298">
        <v>46024</v>
      </c>
      <c r="D1205" s="299" t="s">
        <v>397</v>
      </c>
      <c r="E1205" s="331">
        <v>70.56</v>
      </c>
      <c r="F1205" s="331">
        <v>70.56</v>
      </c>
      <c r="G1205" s="333">
        <f t="shared" si="16"/>
        <v>2300.25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287</v>
      </c>
      <c r="B1206" s="330" t="s">
        <v>287</v>
      </c>
      <c r="C1206" s="298">
        <v>46024</v>
      </c>
      <c r="D1206" s="299" t="s">
        <v>485</v>
      </c>
      <c r="E1206" s="331">
        <v>113.94</v>
      </c>
      <c r="F1206" s="331">
        <v>113.94</v>
      </c>
      <c r="G1206" s="333">
        <f t="shared" si="16"/>
        <v>2300.25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46024</v>
      </c>
      <c r="D1207" s="299" t="s">
        <v>371</v>
      </c>
      <c r="E1207" s="331">
        <v>11.9</v>
      </c>
      <c r="F1207" s="331"/>
      <c r="G1207" s="333">
        <f t="shared" si="16"/>
        <v>2300.25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46024</v>
      </c>
      <c r="D1208" s="299" t="s">
        <v>408</v>
      </c>
      <c r="E1208" s="331">
        <v>23.9</v>
      </c>
      <c r="F1208" s="331"/>
      <c r="G1208" s="333">
        <f t="shared" si="16"/>
        <v>2312.15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5</v>
      </c>
      <c r="C1209" s="298">
        <v>46024</v>
      </c>
      <c r="D1209" s="299" t="s">
        <v>486</v>
      </c>
      <c r="E1209" s="331">
        <v>160</v>
      </c>
      <c r="F1209" s="331"/>
      <c r="G1209" s="333">
        <f t="shared" si="16"/>
        <v>2336.0500000000002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284</v>
      </c>
      <c r="B1210" s="330">
        <v>36</v>
      </c>
      <c r="C1210" s="298">
        <v>46024</v>
      </c>
      <c r="D1210" s="299" t="s">
        <v>374</v>
      </c>
      <c r="E1210" s="331">
        <v>50</v>
      </c>
      <c r="F1210" s="331"/>
      <c r="G1210" s="333">
        <f t="shared" si="16"/>
        <v>2496.0500000000002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46023</v>
      </c>
      <c r="D1211" s="299" t="s">
        <v>312</v>
      </c>
      <c r="E1211" s="331">
        <v>8</v>
      </c>
      <c r="F1211" s="331"/>
      <c r="G1211" s="333">
        <f t="shared" si="16"/>
        <v>2546.0500000000002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46023</v>
      </c>
      <c r="D1212" s="299" t="s">
        <v>371</v>
      </c>
      <c r="E1212" s="331">
        <v>13.06</v>
      </c>
      <c r="F1212" s="331"/>
      <c r="G1212" s="333">
        <f t="shared" si="16"/>
        <v>2554.0500000000002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22</v>
      </c>
      <c r="C1213" s="298">
        <v>46023</v>
      </c>
      <c r="D1213" s="299" t="s">
        <v>375</v>
      </c>
      <c r="E1213" s="331">
        <v>6.37</v>
      </c>
      <c r="F1213" s="331"/>
      <c r="G1213" s="333">
        <f t="shared" si="16"/>
        <v>2567.11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46023</v>
      </c>
      <c r="D1214" s="299" t="s">
        <v>358</v>
      </c>
      <c r="E1214" s="331">
        <v>10.27</v>
      </c>
      <c r="F1214" s="331"/>
      <c r="G1214" s="333">
        <f t="shared" si="16"/>
        <v>2573.48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46023</v>
      </c>
      <c r="D1215" s="299" t="s">
        <v>487</v>
      </c>
      <c r="E1215" s="331">
        <v>176.57</v>
      </c>
      <c r="F1215" s="331"/>
      <c r="G1215" s="333">
        <f t="shared" si="16"/>
        <v>2583.75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287</v>
      </c>
      <c r="B1216" s="330" t="s">
        <v>287</v>
      </c>
      <c r="C1216" s="298">
        <v>46023</v>
      </c>
      <c r="D1216" s="299" t="s">
        <v>300</v>
      </c>
      <c r="E1216" s="331">
        <v>383.39</v>
      </c>
      <c r="F1216" s="331">
        <v>383.39</v>
      </c>
      <c r="G1216" s="333">
        <f t="shared" si="16"/>
        <v>2760.32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287</v>
      </c>
      <c r="B1217" s="330" t="s">
        <v>287</v>
      </c>
      <c r="C1217" s="298">
        <v>46023</v>
      </c>
      <c r="D1217" s="299" t="s">
        <v>300</v>
      </c>
      <c r="E1217" s="331">
        <v>53.24</v>
      </c>
      <c r="F1217" s="331">
        <v>53.24</v>
      </c>
      <c r="G1217" s="333">
        <f t="shared" si="16"/>
        <v>2760.32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335</v>
      </c>
      <c r="B1218" s="330" t="s">
        <v>335</v>
      </c>
      <c r="C1218" s="298">
        <v>46023</v>
      </c>
      <c r="D1218" s="337" t="s">
        <v>460</v>
      </c>
      <c r="E1218" s="331">
        <v>239.68</v>
      </c>
      <c r="F1218" s="331"/>
      <c r="G1218" s="333">
        <f t="shared" si="16"/>
        <v>2760.32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488</v>
      </c>
      <c r="B1219" s="330" t="s">
        <v>488</v>
      </c>
      <c r="C1219" s="298">
        <v>45658</v>
      </c>
      <c r="D1219" s="298" t="s">
        <v>489</v>
      </c>
      <c r="E1219" s="332"/>
      <c r="F1219" s="332"/>
      <c r="G1219" s="333">
        <v>3000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5.75" customHeight="1" x14ac:dyDescent="0.3"/>
    <row r="1221" spans="1:20" ht="15.75" customHeight="1" x14ac:dyDescent="0.3"/>
    <row r="1222" spans="1:20" ht="15.75" customHeight="1" x14ac:dyDescent="0.3"/>
    <row r="1223" spans="1:20" ht="15.75" customHeight="1" x14ac:dyDescent="0.3"/>
    <row r="1224" spans="1:20" ht="15.75" customHeight="1" x14ac:dyDescent="0.3"/>
    <row r="1225" spans="1:20" ht="15.75" customHeight="1" x14ac:dyDescent="0.3"/>
    <row r="1226" spans="1:20" ht="15.75" customHeight="1" x14ac:dyDescent="0.3"/>
    <row r="1227" spans="1:20" ht="15.75" customHeight="1" x14ac:dyDescent="0.3"/>
    <row r="1228" spans="1:20" ht="15.75" customHeight="1" x14ac:dyDescent="0.3"/>
    <row r="1229" spans="1:20" ht="15.75" customHeight="1" x14ac:dyDescent="0.3"/>
    <row r="1230" spans="1:20" ht="15.75" customHeight="1" x14ac:dyDescent="0.3"/>
    <row r="1231" spans="1:20" ht="15.75" customHeight="1" x14ac:dyDescent="0.3"/>
    <row r="1232" spans="1:20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spans="9:9" ht="15.75" customHeight="1" x14ac:dyDescent="0.3"/>
    <row r="2946" spans="9:9" ht="15.75" customHeight="1" x14ac:dyDescent="0.3"/>
    <row r="2947" spans="9:9" ht="15.75" customHeight="1" x14ac:dyDescent="0.3"/>
    <row r="2948" spans="9:9" ht="15.75" customHeight="1" x14ac:dyDescent="0.3"/>
    <row r="2949" spans="9:9" ht="12" customHeight="1" x14ac:dyDescent="0.3">
      <c r="I2949" s="335" t="s">
        <v>225</v>
      </c>
    </row>
    <row r="2950" spans="9:9" ht="12" customHeight="1" x14ac:dyDescent="0.3">
      <c r="I2950" s="335"/>
    </row>
    <row r="2951" spans="9:9" ht="12" customHeight="1" x14ac:dyDescent="0.3">
      <c r="I2951" s="335"/>
    </row>
    <row r="2952" spans="9:9" ht="12" customHeight="1" x14ac:dyDescent="0.3">
      <c r="I2952" s="335"/>
    </row>
    <row r="2953" spans="9:9" ht="12" customHeight="1" x14ac:dyDescent="0.3">
      <c r="I2953" s="335"/>
    </row>
    <row r="2954" spans="9:9" ht="12" customHeight="1" x14ac:dyDescent="0.3">
      <c r="I2954" s="335"/>
    </row>
    <row r="2955" spans="9:9" ht="12" customHeight="1" x14ac:dyDescent="0.3">
      <c r="I2955" s="335"/>
    </row>
    <row r="2956" spans="9:9" ht="12" customHeight="1" x14ac:dyDescent="0.3">
      <c r="I2956" s="335"/>
    </row>
    <row r="2957" spans="9:9" ht="12" customHeight="1" x14ac:dyDescent="0.3">
      <c r="I2957" s="335"/>
    </row>
    <row r="2958" spans="9:9" ht="12" customHeight="1" x14ac:dyDescent="0.3">
      <c r="I2958" s="335" t="s">
        <v>226</v>
      </c>
    </row>
    <row r="2959" spans="9:9" ht="15.75" customHeight="1" x14ac:dyDescent="0.3"/>
    <row r="2960" spans="9:9" ht="15.75" customHeight="1" x14ac:dyDescent="0.3"/>
    <row r="2961" spans="9:9" ht="12" customHeight="1" x14ac:dyDescent="0.3">
      <c r="I2961" s="335" t="s">
        <v>226</v>
      </c>
    </row>
    <row r="2962" spans="9:9" ht="12" customHeight="1" x14ac:dyDescent="0.3">
      <c r="I2962" s="335"/>
    </row>
    <row r="2963" spans="9:9" ht="12" customHeight="1" x14ac:dyDescent="0.3">
      <c r="I2963" s="335"/>
    </row>
    <row r="2964" spans="9:9" ht="12" customHeight="1" x14ac:dyDescent="0.3">
      <c r="I2964" s="335"/>
    </row>
    <row r="2965" spans="9:9" ht="12" customHeight="1" x14ac:dyDescent="0.3">
      <c r="I2965" s="335"/>
    </row>
    <row r="2966" spans="9:9" ht="12" customHeight="1" x14ac:dyDescent="0.3">
      <c r="I2966" s="335"/>
    </row>
    <row r="2967" spans="9:9" ht="12" customHeight="1" x14ac:dyDescent="0.3">
      <c r="I2967" s="335" t="s">
        <v>226</v>
      </c>
    </row>
    <row r="2968" spans="9:9" ht="12" customHeight="1" x14ac:dyDescent="0.3">
      <c r="I2968" s="335" t="s">
        <v>226</v>
      </c>
    </row>
    <row r="2969" spans="9:9" ht="12" customHeight="1" x14ac:dyDescent="0.3">
      <c r="I2969" s="335"/>
    </row>
    <row r="2970" spans="9:9" ht="12" customHeight="1" x14ac:dyDescent="0.3">
      <c r="I2970" s="335"/>
    </row>
    <row r="2971" spans="9:9" ht="12" customHeight="1" x14ac:dyDescent="0.3">
      <c r="I2971" s="335"/>
    </row>
    <row r="2972" spans="9:9" ht="12" customHeight="1" x14ac:dyDescent="0.3">
      <c r="I2972" s="335" t="s">
        <v>226</v>
      </c>
    </row>
    <row r="2973" spans="9:9" ht="12" customHeight="1" x14ac:dyDescent="0.3">
      <c r="I2973" s="335" t="s">
        <v>225</v>
      </c>
    </row>
    <row r="2974" spans="9:9" ht="12" customHeight="1" x14ac:dyDescent="0.3">
      <c r="I2974" s="335" t="s">
        <v>225</v>
      </c>
    </row>
    <row r="2975" spans="9:9" ht="15.75" customHeight="1" x14ac:dyDescent="0.3"/>
    <row r="2976" spans="9:9" ht="15.75" customHeight="1" x14ac:dyDescent="0.3"/>
    <row r="2977" spans="9:9" ht="12" customHeight="1" x14ac:dyDescent="0.3">
      <c r="I2977" s="335" t="s">
        <v>225</v>
      </c>
    </row>
    <row r="2978" spans="9:9" ht="12" customHeight="1" x14ac:dyDescent="0.3">
      <c r="I2978" s="335"/>
    </row>
    <row r="2979" spans="9:9" ht="12" customHeight="1" x14ac:dyDescent="0.3">
      <c r="I2979" s="335" t="s">
        <v>226</v>
      </c>
    </row>
    <row r="2980" spans="9:9" ht="12" customHeight="1" x14ac:dyDescent="0.3">
      <c r="I2980" s="335"/>
    </row>
    <row r="2981" spans="9:9" ht="12" customHeight="1" x14ac:dyDescent="0.3">
      <c r="I2981" s="335"/>
    </row>
    <row r="2982" spans="9:9" ht="12" customHeight="1" x14ac:dyDescent="0.3">
      <c r="I2982" s="335" t="s">
        <v>226</v>
      </c>
    </row>
    <row r="2983" spans="9:9" ht="12" customHeight="1" x14ac:dyDescent="0.3">
      <c r="I2983" s="335"/>
    </row>
    <row r="2984" spans="9:9" ht="12" customHeight="1" x14ac:dyDescent="0.3">
      <c r="I2984" s="335" t="s">
        <v>226</v>
      </c>
    </row>
    <row r="2985" spans="9:9" ht="15.75" customHeight="1" x14ac:dyDescent="0.3"/>
    <row r="2986" spans="9:9" ht="15.75" customHeight="1" x14ac:dyDescent="0.3"/>
    <row r="2987" spans="9:9" ht="15.75" customHeight="1" x14ac:dyDescent="0.3"/>
    <row r="2988" spans="9:9" ht="15.75" customHeight="1" x14ac:dyDescent="0.3"/>
    <row r="2989" spans="9:9" ht="15.75" customHeight="1" x14ac:dyDescent="0.3"/>
    <row r="2990" spans="9:9" ht="15.75" customHeight="1" x14ac:dyDescent="0.3"/>
    <row r="2991" spans="9:9" ht="15.75" customHeight="1" x14ac:dyDescent="0.3"/>
    <row r="2992" spans="9:9" ht="15.75" customHeight="1" x14ac:dyDescent="0.3"/>
    <row r="2993" spans="9:9" ht="12" customHeight="1" x14ac:dyDescent="0.3">
      <c r="I2993" s="335" t="s">
        <v>226</v>
      </c>
    </row>
    <row r="2994" spans="9:9" ht="12" customHeight="1" x14ac:dyDescent="0.3">
      <c r="I2994" s="335"/>
    </row>
    <row r="2995" spans="9:9" ht="12" customHeight="1" x14ac:dyDescent="0.3">
      <c r="I2995" s="335" t="s">
        <v>225</v>
      </c>
    </row>
    <row r="2996" spans="9:9" ht="12" customHeight="1" x14ac:dyDescent="0.3">
      <c r="I2996" s="335"/>
    </row>
    <row r="2997" spans="9:9" ht="12" customHeight="1" x14ac:dyDescent="0.3">
      <c r="I2997" s="335" t="s">
        <v>226</v>
      </c>
    </row>
    <row r="2998" spans="9:9" ht="12" customHeight="1" x14ac:dyDescent="0.3">
      <c r="I2998" s="335" t="s">
        <v>225</v>
      </c>
    </row>
    <row r="2999" spans="9:9" ht="15.75" customHeight="1" x14ac:dyDescent="0.3"/>
    <row r="3000" spans="9:9" ht="15.75" customHeight="1" x14ac:dyDescent="0.3"/>
    <row r="3001" spans="9:9" ht="15.75" customHeight="1" x14ac:dyDescent="0.3"/>
    <row r="3002" spans="9:9" ht="15.75" customHeight="1" x14ac:dyDescent="0.3"/>
    <row r="3003" spans="9:9" ht="15.75" customHeight="1" x14ac:dyDescent="0.3"/>
    <row r="3004" spans="9:9" ht="15.75" customHeight="1" x14ac:dyDescent="0.3"/>
    <row r="3005" spans="9:9" ht="15.75" customHeight="1" x14ac:dyDescent="0.3"/>
    <row r="3006" spans="9:9" ht="15.75" customHeight="1" x14ac:dyDescent="0.3"/>
    <row r="3007" spans="9:9" ht="15.75" customHeight="1" x14ac:dyDescent="0.3"/>
    <row r="3008" spans="9:9" ht="15.75" customHeight="1" x14ac:dyDescent="0.3"/>
    <row r="3009" spans="9:9" ht="15.75" customHeight="1" x14ac:dyDescent="0.3"/>
    <row r="3010" spans="9:9" ht="15.75" customHeight="1" x14ac:dyDescent="0.3"/>
    <row r="3011" spans="9:9" ht="15.75" customHeight="1" x14ac:dyDescent="0.3"/>
    <row r="3012" spans="9:9" ht="15.75" customHeight="1" x14ac:dyDescent="0.3"/>
    <row r="3013" spans="9:9" ht="15.75" customHeight="1" x14ac:dyDescent="0.3"/>
    <row r="3014" spans="9:9" ht="15.75" customHeight="1" x14ac:dyDescent="0.3"/>
    <row r="3015" spans="9:9" ht="15.75" customHeight="1" x14ac:dyDescent="0.3"/>
    <row r="3016" spans="9:9" ht="15.75" customHeight="1" x14ac:dyDescent="0.3"/>
    <row r="3017" spans="9:9" ht="12" customHeight="1" x14ac:dyDescent="0.3">
      <c r="I3017" s="335" t="s">
        <v>226</v>
      </c>
    </row>
  </sheetData>
  <autoFilter ref="A1:G1219" xr:uid="{00000000-0009-0000-0000-000006000000}"/>
  <mergeCells count="5">
    <mergeCell ref="A1:B1"/>
    <mergeCell ref="E1:F1"/>
    <mergeCell ref="Q1:R1"/>
    <mergeCell ref="E2:F2"/>
    <mergeCell ref="E3:F3"/>
  </mergeCells>
  <conditionalFormatting sqref="I1 I4:I301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4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-6109.5499999999947</v>
      </c>
      <c r="B2" s="339"/>
      <c r="C2" s="340"/>
      <c r="D2" s="342" t="s">
        <v>493</v>
      </c>
      <c r="E2" s="343">
        <f>E3-E102</f>
        <v>10216.400000000003</v>
      </c>
      <c r="F2" s="344" t="s">
        <v>493</v>
      </c>
      <c r="G2" s="345">
        <f>G3-G102</f>
        <v>912.8</v>
      </c>
      <c r="H2" s="343" t="s">
        <v>493</v>
      </c>
      <c r="I2" s="343">
        <f>I3-I102</f>
        <v>604.75999999999976</v>
      </c>
      <c r="J2" s="344" t="s">
        <v>493</v>
      </c>
      <c r="K2" s="345">
        <f>K3-K102</f>
        <v>-239</v>
      </c>
      <c r="L2" s="343" t="s">
        <v>493</v>
      </c>
      <c r="M2" s="343">
        <f>M3-M102</f>
        <v>23.039999999999992</v>
      </c>
      <c r="N2" s="345" t="s">
        <v>493</v>
      </c>
      <c r="O2" s="345">
        <f>O3-O102</f>
        <v>23.039999999999992</v>
      </c>
      <c r="P2" s="343" t="s">
        <v>493</v>
      </c>
      <c r="Q2" s="343">
        <f>Q3-Q102</f>
        <v>-8.4599999999999795</v>
      </c>
      <c r="R2" s="345" t="s">
        <v>493</v>
      </c>
      <c r="S2" s="345">
        <f>S3-S102</f>
        <v>-3345.84</v>
      </c>
      <c r="T2" s="346" t="s">
        <v>493</v>
      </c>
      <c r="U2" s="343">
        <f>U3-U102</f>
        <v>-15000.929999999997</v>
      </c>
      <c r="V2" s="345" t="s">
        <v>493</v>
      </c>
      <c r="W2" s="345">
        <f>W3-W102</f>
        <v>600</v>
      </c>
      <c r="X2" s="343" t="s">
        <v>493</v>
      </c>
      <c r="Y2" s="343">
        <f>Y3-Y102</f>
        <v>9.5</v>
      </c>
      <c r="Z2" s="345" t="s">
        <v>493</v>
      </c>
      <c r="AA2" s="345">
        <f>AA3-AA102</f>
        <v>103.59999999999991</v>
      </c>
      <c r="AB2" s="343" t="s">
        <v>493</v>
      </c>
      <c r="AC2" s="343">
        <f>AC3-AC102</f>
        <v>-8.4599999999999795</v>
      </c>
    </row>
    <row r="3" spans="1:29" ht="14.25" customHeight="1" x14ac:dyDescent="0.3">
      <c r="A3" s="341">
        <f t="shared" si="0"/>
        <v>6130.9400000000051</v>
      </c>
      <c r="B3" s="347"/>
      <c r="C3" s="340"/>
      <c r="D3" s="342" t="s">
        <v>494</v>
      </c>
      <c r="E3" s="343">
        <f>SUM(E6:E102)-SUM(D6:D102)</f>
        <v>11926.890000000003</v>
      </c>
      <c r="F3" s="345" t="s">
        <v>494</v>
      </c>
      <c r="G3" s="345">
        <f>SUM(G6:G102)-SUM(F6:F102)</f>
        <v>1412.8</v>
      </c>
      <c r="H3" s="343" t="s">
        <v>494</v>
      </c>
      <c r="I3" s="343">
        <f>SUM(I6:I102)-SUM(H6:H102)</f>
        <v>2604.7599999999998</v>
      </c>
      <c r="J3" s="345" t="s">
        <v>494</v>
      </c>
      <c r="K3" s="345">
        <f>SUM(K6:K102)-SUM(J6:J102)</f>
        <v>761</v>
      </c>
      <c r="L3" s="343" t="s">
        <v>494</v>
      </c>
      <c r="M3" s="343">
        <f>SUM(M6:M102)-SUM(L6:L102)</f>
        <v>88.039999999999992</v>
      </c>
      <c r="N3" s="345" t="s">
        <v>494</v>
      </c>
      <c r="O3" s="345">
        <f>SUM(O6:O102)-SUM(N6:N102)</f>
        <v>88.039999999999992</v>
      </c>
      <c r="P3" s="343" t="s">
        <v>494</v>
      </c>
      <c r="Q3" s="343">
        <f>SUM(Q6:Q102)-SUM(P6:P102)</f>
        <v>91.54000000000002</v>
      </c>
      <c r="R3" s="345" t="s">
        <v>494</v>
      </c>
      <c r="S3" s="345">
        <f>SUM(S6:S102)-SUM(R6:R102)</f>
        <v>-1345.8400000000001</v>
      </c>
      <c r="T3" s="343" t="s">
        <v>494</v>
      </c>
      <c r="U3" s="343">
        <f>SUM(U6:U102)-SUM(T6:T102)</f>
        <v>-12500.929999999997</v>
      </c>
      <c r="V3" s="345" t="s">
        <v>494</v>
      </c>
      <c r="W3" s="345">
        <f>SUM(W6:W102)-SUM(V6:V102)</f>
        <v>1100</v>
      </c>
      <c r="X3" s="343" t="s">
        <v>494</v>
      </c>
      <c r="Y3" s="343">
        <f>SUM(Y6:Y102)-SUM(X6:X102)</f>
        <v>209.5</v>
      </c>
      <c r="Z3" s="345" t="s">
        <v>494</v>
      </c>
      <c r="AA3" s="345">
        <f>SUM(AA6:AA102)-SUM(Z6:Z102)</f>
        <v>1603.6</v>
      </c>
      <c r="AB3" s="343" t="s">
        <v>494</v>
      </c>
      <c r="AC3" s="343">
        <f>SUM(AC6:AC102)-SUM(AB6:AB102)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SUM(D6:D101)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912.8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46212</v>
      </c>
      <c r="B7" s="347">
        <f t="shared" ref="B7:B30" si="2">SUM(E7,U7,K7,G7,I7,S7,O7,M7,Q7,W7,Y7,AA7,AC7)-SUM(D7,F7,T7,H7,R7,N7,J7,L7,P7,V7,X7,Z7,AB7)</f>
        <v>300</v>
      </c>
      <c r="C7" s="348" t="s">
        <v>973</v>
      </c>
      <c r="D7" s="342"/>
      <c r="E7" s="343">
        <v>300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46211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46209</v>
      </c>
      <c r="B9" s="347">
        <f t="shared" si="2"/>
        <v>350</v>
      </c>
      <c r="C9" s="348" t="s">
        <v>971</v>
      </c>
      <c r="D9" s="342"/>
      <c r="E9" s="343">
        <v>350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-8500</v>
      </c>
      <c r="C10" s="348" t="s">
        <v>957</v>
      </c>
      <c r="D10" s="342">
        <v>8500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-150</v>
      </c>
      <c r="C11" s="348" t="s">
        <v>972</v>
      </c>
      <c r="D11" s="342"/>
      <c r="E11" s="343"/>
      <c r="F11" s="345"/>
      <c r="G11" s="345"/>
      <c r="H11" s="343">
        <v>150</v>
      </c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46203</v>
      </c>
      <c r="B12" s="347">
        <f t="shared" si="2"/>
        <v>6487.16</v>
      </c>
      <c r="C12" s="348" t="s">
        <v>970</v>
      </c>
      <c r="D12" s="342"/>
      <c r="E12" s="343">
        <v>6487.16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2000</v>
      </c>
      <c r="C13" s="348" t="s">
        <v>944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46203</v>
      </c>
      <c r="B14" s="347">
        <f t="shared" si="2"/>
        <v>0.35</v>
      </c>
      <c r="C14" s="348" t="s">
        <v>505</v>
      </c>
      <c r="D14" s="342"/>
      <c r="E14" s="343"/>
      <c r="F14" s="345"/>
      <c r="G14" s="345">
        <v>0.35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46203</v>
      </c>
      <c r="B15" s="347">
        <f t="shared" si="2"/>
        <v>-580</v>
      </c>
      <c r="C15" s="348" t="s">
        <v>949</v>
      </c>
      <c r="D15" s="342">
        <v>580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-185.64</v>
      </c>
      <c r="C16" s="348" t="s">
        <v>423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>
        <v>92.82</v>
      </c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>
        <v>92.82</v>
      </c>
      <c r="AC16" s="343"/>
    </row>
    <row r="17" spans="1:29" ht="14.25" customHeight="1" x14ac:dyDescent="0.3">
      <c r="A17" s="338">
        <v>46203</v>
      </c>
      <c r="B17" s="347">
        <f t="shared" si="2"/>
        <v>51.56</v>
      </c>
      <c r="C17" s="348" t="s">
        <v>509</v>
      </c>
      <c r="D17" s="342"/>
      <c r="E17" s="343"/>
      <c r="F17" s="345"/>
      <c r="G17" s="345">
        <v>51.56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46203</v>
      </c>
      <c r="B18" s="347">
        <f t="shared" si="2"/>
        <v>53.44</v>
      </c>
      <c r="C18" s="348" t="s">
        <v>504</v>
      </c>
      <c r="D18" s="342"/>
      <c r="E18" s="343"/>
      <c r="F18" s="345"/>
      <c r="G18" s="345">
        <v>53.44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-207.96</v>
      </c>
      <c r="C19" s="348" t="s">
        <v>946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>
        <v>207.96</v>
      </c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-1713.1</v>
      </c>
      <c r="C20" s="348" t="s">
        <v>531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1713.1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46189</v>
      </c>
      <c r="B21" s="347">
        <f t="shared" si="2"/>
        <v>53.17</v>
      </c>
      <c r="C21" s="348" t="s">
        <v>509</v>
      </c>
      <c r="D21" s="342"/>
      <c r="E21" s="343"/>
      <c r="F21" s="345"/>
      <c r="G21" s="345">
        <v>53.17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46186</v>
      </c>
      <c r="B22" s="347">
        <f t="shared" si="2"/>
        <v>57.38</v>
      </c>
      <c r="C22" s="348" t="s">
        <v>509</v>
      </c>
      <c r="D22" s="342"/>
      <c r="E22" s="343"/>
      <c r="F22" s="345"/>
      <c r="G22" s="345">
        <v>57.38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46184</v>
      </c>
      <c r="B23" s="347">
        <f t="shared" si="2"/>
        <v>-2159</v>
      </c>
      <c r="C23" s="348" t="s">
        <v>911</v>
      </c>
      <c r="D23" s="342"/>
      <c r="E23" s="343"/>
      <c r="F23" s="345"/>
      <c r="G23" s="345"/>
      <c r="H23" s="343"/>
      <c r="I23" s="343"/>
      <c r="J23" s="345">
        <v>2159</v>
      </c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46183</v>
      </c>
      <c r="B24" s="347">
        <f t="shared" si="2"/>
        <v>-816.19</v>
      </c>
      <c r="C24" s="348" t="s">
        <v>912</v>
      </c>
      <c r="D24" s="342"/>
      <c r="E24" s="343"/>
      <c r="F24" s="345"/>
      <c r="G24" s="345"/>
      <c r="H24" s="343">
        <v>816.19</v>
      </c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46180</v>
      </c>
      <c r="B25" s="347">
        <f t="shared" si="2"/>
        <v>-313.77999999999997</v>
      </c>
      <c r="C25" s="348" t="s">
        <v>890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313.77999999999997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46176</v>
      </c>
      <c r="B26" s="347">
        <f t="shared" si="2"/>
        <v>-1000</v>
      </c>
      <c r="C26" s="348" t="s">
        <v>901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1000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46174</v>
      </c>
      <c r="B27" s="347">
        <f t="shared" si="2"/>
        <v>-320</v>
      </c>
      <c r="C27" s="348" t="s">
        <v>913</v>
      </c>
      <c r="D27" s="342">
        <v>320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46173</v>
      </c>
      <c r="B28" s="347">
        <f t="shared" si="2"/>
        <v>-3000</v>
      </c>
      <c r="C28" s="348" t="s">
        <v>897</v>
      </c>
      <c r="D28" s="342">
        <v>3000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-1000</v>
      </c>
      <c r="C29" s="348" t="s">
        <v>896</v>
      </c>
      <c r="D29" s="342">
        <v>1000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1160.3599999999999</v>
      </c>
      <c r="C30" s="348" t="s">
        <v>895</v>
      </c>
      <c r="D30" s="342"/>
      <c r="E30" s="343">
        <v>1160.3599999999999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ref="B31:B102" si="3">SUM(E31,U31,K31,G31,I31,S31,O31,M31,Q31,W31,Y31,AA31,AC31)-SUM(D31,F31,T31,H31,R31,N31,J31,L31,P31,V31,X31,Z31,AB31)</f>
        <v>2000</v>
      </c>
      <c r="C31" s="348" t="s">
        <v>886</v>
      </c>
      <c r="D31" s="342"/>
      <c r="E31" s="343"/>
      <c r="F31" s="345"/>
      <c r="G31" s="345"/>
      <c r="H31" s="343"/>
      <c r="I31" s="343">
        <v>350</v>
      </c>
      <c r="J31" s="345"/>
      <c r="K31" s="345">
        <v>320</v>
      </c>
      <c r="L31" s="343"/>
      <c r="M31" s="343">
        <v>25</v>
      </c>
      <c r="N31" s="345"/>
      <c r="O31" s="345">
        <v>25</v>
      </c>
      <c r="P31" s="343"/>
      <c r="Q31" s="343">
        <v>45</v>
      </c>
      <c r="R31" s="345"/>
      <c r="S31" s="345">
        <v>400</v>
      </c>
      <c r="T31" s="343"/>
      <c r="U31" s="343">
        <v>375</v>
      </c>
      <c r="V31" s="345"/>
      <c r="W31" s="345">
        <v>100</v>
      </c>
      <c r="X31" s="343"/>
      <c r="Y31" s="343">
        <v>85</v>
      </c>
      <c r="Z31" s="345"/>
      <c r="AA31" s="345">
        <v>230</v>
      </c>
      <c r="AB31" s="343"/>
      <c r="AC31" s="343">
        <v>45</v>
      </c>
    </row>
    <row r="32" spans="1:29" ht="14.25" customHeight="1" x14ac:dyDescent="0.3">
      <c r="A32" s="338">
        <v>46173</v>
      </c>
      <c r="B32" s="347">
        <f t="shared" si="3"/>
        <v>0.63</v>
      </c>
      <c r="C32" s="348" t="s">
        <v>505</v>
      </c>
      <c r="D32" s="342"/>
      <c r="E32" s="343"/>
      <c r="F32" s="345"/>
      <c r="G32" s="345">
        <v>0.63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46172</v>
      </c>
      <c r="B33" s="347">
        <f t="shared" si="3"/>
        <v>-530.36</v>
      </c>
      <c r="C33" s="348" t="s">
        <v>890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530.36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46168</v>
      </c>
      <c r="B34" s="347">
        <f t="shared" si="3"/>
        <v>-400</v>
      </c>
      <c r="C34" s="348" t="s">
        <v>887</v>
      </c>
      <c r="D34" s="342">
        <v>400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46170</v>
      </c>
      <c r="B35" s="347">
        <f t="shared" si="3"/>
        <v>87.5</v>
      </c>
      <c r="C35" s="348" t="s">
        <v>509</v>
      </c>
      <c r="D35" s="342"/>
      <c r="E35" s="343"/>
      <c r="F35" s="345"/>
      <c r="G35" s="345">
        <v>87.5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56.18</v>
      </c>
      <c r="C36" s="348" t="s">
        <v>504</v>
      </c>
      <c r="D36" s="342"/>
      <c r="E36" s="343"/>
      <c r="F36" s="345"/>
      <c r="G36" s="345">
        <v>56.18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-4500</v>
      </c>
      <c r="C37" s="348" t="s">
        <v>512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4500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46166</v>
      </c>
      <c r="B38" s="347">
        <f t="shared" si="3"/>
        <v>-69.2</v>
      </c>
      <c r="C38" s="348" t="s">
        <v>858</v>
      </c>
      <c r="D38" s="342">
        <v>69.2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46165</v>
      </c>
      <c r="B39" s="347">
        <f t="shared" si="3"/>
        <v>-138.44</v>
      </c>
      <c r="C39" s="348" t="s">
        <v>876</v>
      </c>
      <c r="D39" s="342">
        <v>138.44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46158</v>
      </c>
      <c r="B40" s="347">
        <f t="shared" si="3"/>
        <v>-87.13</v>
      </c>
      <c r="C40" s="348" t="s">
        <v>847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87.13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-95.85</v>
      </c>
      <c r="C41" s="348" t="s">
        <v>849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95.85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46157</v>
      </c>
      <c r="B42" s="347">
        <f t="shared" si="3"/>
        <v>-146.15</v>
      </c>
      <c r="C42" s="348" t="s">
        <v>506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146.15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46155</v>
      </c>
      <c r="B43" s="347">
        <f t="shared" si="3"/>
        <v>-221.4</v>
      </c>
      <c r="C43" s="348" t="s">
        <v>856</v>
      </c>
      <c r="D43" s="342"/>
      <c r="E43" s="343"/>
      <c r="F43" s="345"/>
      <c r="G43" s="345"/>
      <c r="H43" s="343">
        <v>221.4</v>
      </c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444.44</v>
      </c>
      <c r="C44" s="348" t="s">
        <v>519</v>
      </c>
      <c r="D44" s="342"/>
      <c r="E44" s="343">
        <v>444.44</v>
      </c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351.69</v>
      </c>
      <c r="C45" s="348" t="s">
        <v>859</v>
      </c>
      <c r="D45" s="342"/>
      <c r="E45" s="343">
        <v>351.69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46153</v>
      </c>
      <c r="B46" s="347">
        <f t="shared" si="3"/>
        <v>-1045.8699999999999</v>
      </c>
      <c r="C46" s="348" t="s">
        <v>843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1045.8699999999999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46151</v>
      </c>
      <c r="B47" s="347">
        <f t="shared" si="3"/>
        <v>-903.88</v>
      </c>
      <c r="C47" s="348" t="s">
        <v>857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903.88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46149</v>
      </c>
      <c r="B48" s="347">
        <f t="shared" si="3"/>
        <v>69.400000000000006</v>
      </c>
      <c r="C48" s="348" t="s">
        <v>509</v>
      </c>
      <c r="D48" s="342"/>
      <c r="E48" s="343"/>
      <c r="F48" s="345"/>
      <c r="G48" s="345">
        <v>69.400000000000006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46148</v>
      </c>
      <c r="B49" s="347">
        <f t="shared" si="3"/>
        <v>-500.5</v>
      </c>
      <c r="C49" s="348" t="s">
        <v>212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>
        <v>500.5</v>
      </c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-457.94</v>
      </c>
      <c r="C50" s="348" t="s">
        <v>858</v>
      </c>
      <c r="D50" s="342">
        <v>457.94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46142</v>
      </c>
      <c r="B51" s="347">
        <f t="shared" si="3"/>
        <v>5616.82</v>
      </c>
      <c r="C51" s="348" t="s">
        <v>285</v>
      </c>
      <c r="D51" s="342"/>
      <c r="E51" s="343">
        <v>5616.82</v>
      </c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2000</v>
      </c>
      <c r="C52" s="348" t="s">
        <v>503</v>
      </c>
      <c r="D52" s="342"/>
      <c r="E52" s="343"/>
      <c r="F52" s="345"/>
      <c r="G52" s="345"/>
      <c r="H52" s="343"/>
      <c r="I52" s="343">
        <v>350</v>
      </c>
      <c r="J52" s="345"/>
      <c r="K52" s="345">
        <v>320</v>
      </c>
      <c r="L52" s="343"/>
      <c r="M52" s="343">
        <v>25</v>
      </c>
      <c r="N52" s="345"/>
      <c r="O52" s="345">
        <v>25</v>
      </c>
      <c r="P52" s="343"/>
      <c r="Q52" s="343">
        <v>45</v>
      </c>
      <c r="R52" s="345"/>
      <c r="S52" s="345">
        <v>400</v>
      </c>
      <c r="T52" s="343"/>
      <c r="U52" s="343">
        <v>375</v>
      </c>
      <c r="V52" s="345"/>
      <c r="W52" s="345">
        <v>100</v>
      </c>
      <c r="X52" s="343"/>
      <c r="Y52" s="343">
        <v>85</v>
      </c>
      <c r="Z52" s="345"/>
      <c r="AA52" s="345">
        <v>230</v>
      </c>
      <c r="AB52" s="343"/>
      <c r="AC52" s="343">
        <v>45</v>
      </c>
    </row>
    <row r="53" spans="1:29" ht="14.25" customHeight="1" x14ac:dyDescent="0.3">
      <c r="A53" s="338">
        <v>46142</v>
      </c>
      <c r="B53" s="347">
        <f t="shared" si="3"/>
        <v>62.26</v>
      </c>
      <c r="C53" s="348" t="s">
        <v>504</v>
      </c>
      <c r="D53" s="342"/>
      <c r="E53" s="343"/>
      <c r="F53" s="345"/>
      <c r="G53" s="345">
        <v>62.26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46142</v>
      </c>
      <c r="B54" s="347">
        <f t="shared" si="3"/>
        <v>-185.64</v>
      </c>
      <c r="C54" s="348" t="s">
        <v>423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>
        <v>92.82</v>
      </c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>
        <v>92.82</v>
      </c>
      <c r="AC54" s="343"/>
    </row>
    <row r="55" spans="1:29" ht="14.25" customHeight="1" x14ac:dyDescent="0.3">
      <c r="A55" s="338">
        <v>46142</v>
      </c>
      <c r="B55" s="347">
        <f t="shared" si="3"/>
        <v>-127.68</v>
      </c>
      <c r="C55" s="348" t="s">
        <v>315</v>
      </c>
      <c r="D55" s="342"/>
      <c r="E55" s="343"/>
      <c r="F55" s="345"/>
      <c r="G55" s="345"/>
      <c r="H55" s="343"/>
      <c r="I55" s="343"/>
      <c r="J55" s="345"/>
      <c r="K55" s="345"/>
      <c r="L55" s="343">
        <v>63.84</v>
      </c>
      <c r="M55" s="343"/>
      <c r="N55" s="345">
        <v>63.84</v>
      </c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46142</v>
      </c>
      <c r="B56" s="347">
        <f t="shared" si="3"/>
        <v>0.52</v>
      </c>
      <c r="C56" s="348" t="s">
        <v>505</v>
      </c>
      <c r="D56" s="342"/>
      <c r="E56" s="343"/>
      <c r="F56" s="345"/>
      <c r="G56" s="345">
        <v>0.52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46130</v>
      </c>
      <c r="B57" s="347">
        <f t="shared" si="3"/>
        <v>-578.57000000000005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578.57000000000005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-93.71</v>
      </c>
      <c r="C58" s="348" t="s">
        <v>507</v>
      </c>
      <c r="D58" s="342"/>
      <c r="E58" s="343"/>
      <c r="F58" s="345"/>
      <c r="G58" s="345"/>
      <c r="H58" s="343">
        <v>93.71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-318.36</v>
      </c>
      <c r="C59" s="348" t="s">
        <v>508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318.36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46129</v>
      </c>
      <c r="B60" s="347">
        <f t="shared" si="3"/>
        <v>62.19</v>
      </c>
      <c r="C60" s="348" t="s">
        <v>509</v>
      </c>
      <c r="D60" s="342"/>
      <c r="E60" s="343"/>
      <c r="F60" s="345"/>
      <c r="G60" s="345">
        <v>62.19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46112</v>
      </c>
      <c r="B61" s="347">
        <f t="shared" si="3"/>
        <v>4309.58</v>
      </c>
      <c r="C61" s="348" t="s">
        <v>510</v>
      </c>
      <c r="D61" s="342"/>
      <c r="E61" s="343">
        <v>4309.58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2000</v>
      </c>
      <c r="C62" s="348" t="s">
        <v>511</v>
      </c>
      <c r="D62" s="342"/>
      <c r="E62" s="343"/>
      <c r="F62" s="345"/>
      <c r="G62" s="345"/>
      <c r="H62" s="343"/>
      <c r="I62" s="343">
        <v>350</v>
      </c>
      <c r="J62" s="345"/>
      <c r="K62" s="345">
        <v>320</v>
      </c>
      <c r="L62" s="343"/>
      <c r="M62" s="343">
        <v>25</v>
      </c>
      <c r="N62" s="345"/>
      <c r="O62" s="345">
        <v>25</v>
      </c>
      <c r="P62" s="343"/>
      <c r="Q62" s="343">
        <v>45</v>
      </c>
      <c r="R62" s="345"/>
      <c r="S62" s="345">
        <v>400</v>
      </c>
      <c r="T62" s="343"/>
      <c r="U62" s="343">
        <v>375</v>
      </c>
      <c r="V62" s="345"/>
      <c r="W62" s="345">
        <v>100</v>
      </c>
      <c r="X62" s="343"/>
      <c r="Y62" s="343">
        <v>85</v>
      </c>
      <c r="Z62" s="345"/>
      <c r="AA62" s="345">
        <v>230</v>
      </c>
      <c r="AB62" s="343"/>
      <c r="AC62" s="343">
        <v>45</v>
      </c>
    </row>
    <row r="63" spans="1:29" ht="14.25" customHeight="1" x14ac:dyDescent="0.3">
      <c r="A63" s="338">
        <v>46112</v>
      </c>
      <c r="B63" s="347">
        <f t="shared" si="3"/>
        <v>0.34</v>
      </c>
      <c r="C63" s="348" t="s">
        <v>505</v>
      </c>
      <c r="D63" s="342"/>
      <c r="E63" s="343"/>
      <c r="F63" s="345"/>
      <c r="G63" s="345">
        <v>0.34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46112</v>
      </c>
      <c r="B64" s="347">
        <f t="shared" si="3"/>
        <v>-1200</v>
      </c>
      <c r="C64" s="348" t="s">
        <v>512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1200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46108</v>
      </c>
      <c r="B65" s="347">
        <f t="shared" si="3"/>
        <v>68.72</v>
      </c>
      <c r="C65" s="348" t="s">
        <v>504</v>
      </c>
      <c r="D65" s="342"/>
      <c r="E65" s="343"/>
      <c r="F65" s="345"/>
      <c r="G65" s="345">
        <v>68.72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46104</v>
      </c>
      <c r="B66" s="347">
        <f t="shared" si="3"/>
        <v>-6</v>
      </c>
      <c r="C66" s="348" t="s">
        <v>513</v>
      </c>
      <c r="D66" s="342">
        <v>6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46103</v>
      </c>
      <c r="B67" s="347">
        <f t="shared" si="3"/>
        <v>-100</v>
      </c>
      <c r="C67" s="348" t="s">
        <v>514</v>
      </c>
      <c r="D67" s="342">
        <v>100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515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-50</v>
      </c>
      <c r="C69" s="348" t="s">
        <v>516</v>
      </c>
      <c r="D69" s="342">
        <v>50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-100</v>
      </c>
      <c r="C70" s="348" t="s">
        <v>517</v>
      </c>
      <c r="D70" s="342">
        <v>100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518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46102</v>
      </c>
      <c r="B72" s="347">
        <f t="shared" si="3"/>
        <v>-300</v>
      </c>
      <c r="C72" s="348" t="s">
        <v>519</v>
      </c>
      <c r="D72" s="342">
        <v>300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1384.5</v>
      </c>
      <c r="C73" s="348" t="s">
        <v>520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>
        <v>-1384.5</v>
      </c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46094</v>
      </c>
      <c r="B74" s="347">
        <f t="shared" si="3"/>
        <v>55.66</v>
      </c>
      <c r="C74" s="348" t="s">
        <v>509</v>
      </c>
      <c r="D74" s="342"/>
      <c r="E74" s="343"/>
      <c r="F74" s="345"/>
      <c r="G74" s="345">
        <v>55.66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46090</v>
      </c>
      <c r="B75" s="347">
        <f t="shared" si="3"/>
        <v>-380</v>
      </c>
      <c r="C75" s="348" t="s">
        <v>521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>
        <v>380</v>
      </c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46083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46081</v>
      </c>
      <c r="B77" s="347">
        <f t="shared" si="3"/>
        <v>3764.91</v>
      </c>
      <c r="C77" s="348" t="s">
        <v>425</v>
      </c>
      <c r="D77" s="342"/>
      <c r="E77" s="343">
        <v>3764.91</v>
      </c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46081</v>
      </c>
      <c r="B78" s="347">
        <f t="shared" si="3"/>
        <v>2000</v>
      </c>
      <c r="C78" s="348" t="s">
        <v>522</v>
      </c>
      <c r="D78" s="342"/>
      <c r="E78" s="343"/>
      <c r="F78" s="345"/>
      <c r="G78" s="345"/>
      <c r="H78" s="343"/>
      <c r="I78" s="343">
        <v>350</v>
      </c>
      <c r="J78" s="345"/>
      <c r="K78" s="345">
        <v>320</v>
      </c>
      <c r="L78" s="343"/>
      <c r="M78" s="343">
        <v>25</v>
      </c>
      <c r="N78" s="345"/>
      <c r="O78" s="345">
        <v>25</v>
      </c>
      <c r="P78" s="343"/>
      <c r="Q78" s="343">
        <v>45</v>
      </c>
      <c r="R78" s="345"/>
      <c r="S78" s="345">
        <v>400</v>
      </c>
      <c r="T78" s="343"/>
      <c r="U78" s="343">
        <v>375</v>
      </c>
      <c r="V78" s="345"/>
      <c r="W78" s="345">
        <v>100</v>
      </c>
      <c r="X78" s="343"/>
      <c r="Y78" s="343">
        <v>85</v>
      </c>
      <c r="Z78" s="345"/>
      <c r="AA78" s="345">
        <v>230</v>
      </c>
      <c r="AB78" s="343"/>
      <c r="AC78" s="343">
        <v>45</v>
      </c>
    </row>
    <row r="79" spans="1:29" ht="14.25" customHeight="1" x14ac:dyDescent="0.3">
      <c r="A79" s="338">
        <v>46081</v>
      </c>
      <c r="B79" s="347">
        <f t="shared" si="3"/>
        <v>0.23</v>
      </c>
      <c r="C79" s="348" t="s">
        <v>505</v>
      </c>
      <c r="D79" s="342"/>
      <c r="E79" s="343"/>
      <c r="F79" s="345"/>
      <c r="G79" s="345">
        <v>0.23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46070</v>
      </c>
      <c r="B80" s="347">
        <f t="shared" si="3"/>
        <v>-1920</v>
      </c>
      <c r="C80" s="348" t="s">
        <v>523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1920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46069</v>
      </c>
      <c r="B81" s="347">
        <f t="shared" si="3"/>
        <v>-243.8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243.8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46068</v>
      </c>
      <c r="B82" s="347">
        <f t="shared" si="3"/>
        <v>63.46</v>
      </c>
      <c r="C82" s="348" t="s">
        <v>509</v>
      </c>
      <c r="D82" s="342"/>
      <c r="E82" s="343"/>
      <c r="F82" s="345"/>
      <c r="G82" s="345">
        <v>63.46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46067</v>
      </c>
      <c r="B83" s="347">
        <f t="shared" si="3"/>
        <v>-1007.99</v>
      </c>
      <c r="C83" s="348" t="s">
        <v>524</v>
      </c>
      <c r="D83" s="342">
        <v>1007.99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46063</v>
      </c>
      <c r="B84" s="347">
        <f t="shared" si="3"/>
        <v>-1276.4000000000001</v>
      </c>
      <c r="C84" s="348" t="s">
        <v>525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>
        <v>1276.4000000000001</v>
      </c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-955</v>
      </c>
      <c r="C85" s="348" t="s">
        <v>526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>
        <v>955</v>
      </c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59.19</v>
      </c>
      <c r="C86" s="348" t="s">
        <v>504</v>
      </c>
      <c r="D86" s="342"/>
      <c r="E86" s="343"/>
      <c r="F86" s="345"/>
      <c r="G86" s="345">
        <v>59.19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46061</v>
      </c>
      <c r="B87" s="347">
        <f t="shared" si="3"/>
        <v>-2203.44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2203.44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-831.92</v>
      </c>
      <c r="C88" s="348" t="s">
        <v>527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831.92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46055</v>
      </c>
      <c r="B89" s="347">
        <f t="shared" si="3"/>
        <v>-900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900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46053</v>
      </c>
      <c r="B90" s="347">
        <f t="shared" si="3"/>
        <v>3194.64</v>
      </c>
      <c r="C90" s="348" t="s">
        <v>459</v>
      </c>
      <c r="D90" s="342"/>
      <c r="E90" s="343">
        <v>3194.64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2000</v>
      </c>
      <c r="C91" s="348" t="s">
        <v>528</v>
      </c>
      <c r="D91" s="342"/>
      <c r="E91" s="343"/>
      <c r="F91" s="345"/>
      <c r="G91" s="345"/>
      <c r="H91" s="343"/>
      <c r="I91" s="343">
        <v>350</v>
      </c>
      <c r="J91" s="345"/>
      <c r="K91" s="345">
        <v>320</v>
      </c>
      <c r="L91" s="343"/>
      <c r="M91" s="343">
        <v>25</v>
      </c>
      <c r="N91" s="345"/>
      <c r="O91" s="345">
        <v>25</v>
      </c>
      <c r="P91" s="343"/>
      <c r="Q91" s="343">
        <v>45</v>
      </c>
      <c r="R91" s="345"/>
      <c r="S91" s="345">
        <v>400</v>
      </c>
      <c r="T91" s="343"/>
      <c r="U91" s="343">
        <v>375</v>
      </c>
      <c r="V91" s="345"/>
      <c r="W91" s="345">
        <v>100</v>
      </c>
      <c r="X91" s="343"/>
      <c r="Y91" s="343">
        <v>85</v>
      </c>
      <c r="Z91" s="345"/>
      <c r="AA91" s="345">
        <v>230</v>
      </c>
      <c r="AB91" s="343"/>
      <c r="AC91" s="343">
        <v>45</v>
      </c>
    </row>
    <row r="92" spans="1:29" ht="14.25" customHeight="1" x14ac:dyDescent="0.3">
      <c r="A92" s="338">
        <v>46053</v>
      </c>
      <c r="B92" s="347">
        <f t="shared" si="3"/>
        <v>0.38</v>
      </c>
      <c r="C92" s="348" t="s">
        <v>505</v>
      </c>
      <c r="D92" s="342"/>
      <c r="E92" s="343"/>
      <c r="F92" s="345"/>
      <c r="G92" s="345">
        <v>0.38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46053</v>
      </c>
      <c r="B93" s="347">
        <f t="shared" si="3"/>
        <v>54.55</v>
      </c>
      <c r="C93" s="348" t="s">
        <v>509</v>
      </c>
      <c r="D93" s="342"/>
      <c r="E93" s="343"/>
      <c r="F93" s="345"/>
      <c r="G93" s="345">
        <v>54.55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46048</v>
      </c>
      <c r="B94" s="347">
        <f t="shared" si="3"/>
        <v>-583</v>
      </c>
      <c r="C94" s="348" t="s">
        <v>529</v>
      </c>
      <c r="D94" s="342">
        <v>583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46044</v>
      </c>
      <c r="B95" s="347">
        <f t="shared" si="3"/>
        <v>-126.24</v>
      </c>
      <c r="C95" s="348" t="s">
        <v>315</v>
      </c>
      <c r="D95" s="342"/>
      <c r="E95" s="343"/>
      <c r="F95" s="345"/>
      <c r="G95" s="345"/>
      <c r="H95" s="343"/>
      <c r="I95" s="343"/>
      <c r="J95" s="345"/>
      <c r="K95" s="345"/>
      <c r="L95" s="343">
        <v>63.12</v>
      </c>
      <c r="M95" s="343"/>
      <c r="N95" s="345">
        <v>63.12</v>
      </c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46043</v>
      </c>
      <c r="B96" s="347">
        <f t="shared" si="3"/>
        <v>-100</v>
      </c>
      <c r="C96" s="348" t="s">
        <v>530</v>
      </c>
      <c r="D96" s="342"/>
      <c r="E96" s="343"/>
      <c r="F96" s="345"/>
      <c r="G96" s="345"/>
      <c r="H96" s="343">
        <v>100</v>
      </c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-2724</v>
      </c>
      <c r="C97" s="348" t="s">
        <v>531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2724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46038</v>
      </c>
      <c r="B98" s="347">
        <f t="shared" si="3"/>
        <v>55.69</v>
      </c>
      <c r="C98" s="348" t="s">
        <v>509</v>
      </c>
      <c r="D98" s="342"/>
      <c r="E98" s="343"/>
      <c r="F98" s="345"/>
      <c r="G98" s="345">
        <v>55.69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46030</v>
      </c>
      <c r="B99" s="347">
        <f t="shared" si="3"/>
        <v>1049.3699999999999</v>
      </c>
      <c r="C99" s="340" t="s">
        <v>532</v>
      </c>
      <c r="D99" s="342"/>
      <c r="E99" s="343">
        <v>1049.3699999999999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46027</v>
      </c>
      <c r="B100" s="347">
        <f t="shared" si="3"/>
        <v>-113.94</v>
      </c>
      <c r="C100" s="348" t="s">
        <v>533</v>
      </c>
      <c r="D100" s="342"/>
      <c r="E100" s="343"/>
      <c r="F100" s="345"/>
      <c r="G100" s="345"/>
      <c r="H100" s="343">
        <v>113.94</v>
      </c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-622.1</v>
      </c>
      <c r="C101" s="348" t="s">
        <v>523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622.1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44562</v>
      </c>
      <c r="B102" s="347">
        <f t="shared" si="3"/>
        <v>12240.49</v>
      </c>
      <c r="C102" s="348" t="s">
        <v>534</v>
      </c>
      <c r="D102" s="342"/>
      <c r="E102" s="343">
        <v>1710.49</v>
      </c>
      <c r="F102" s="345"/>
      <c r="G102" s="345">
        <v>500</v>
      </c>
      <c r="H102" s="343"/>
      <c r="I102" s="343">
        <v>2000</v>
      </c>
      <c r="J102" s="345"/>
      <c r="K102" s="345">
        <v>1000</v>
      </c>
      <c r="L102" s="343"/>
      <c r="M102" s="343">
        <v>65</v>
      </c>
      <c r="N102" s="345"/>
      <c r="O102" s="345">
        <v>65</v>
      </c>
      <c r="P102" s="343"/>
      <c r="Q102" s="343">
        <v>100</v>
      </c>
      <c r="R102" s="345"/>
      <c r="S102" s="345">
        <v>2000</v>
      </c>
      <c r="T102" s="343"/>
      <c r="U102" s="343">
        <v>2500</v>
      </c>
      <c r="V102" s="345"/>
      <c r="W102" s="345">
        <v>500</v>
      </c>
      <c r="X102" s="343"/>
      <c r="Y102" s="343">
        <v>200</v>
      </c>
      <c r="Z102" s="345"/>
      <c r="AA102" s="345">
        <v>1500</v>
      </c>
      <c r="AB102" s="343"/>
      <c r="AC102" s="343">
        <v>100</v>
      </c>
    </row>
    <row r="103" spans="1:29" ht="14.25" customHeight="1" x14ac:dyDescent="0.3"/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57.916666666666664</v>
      </c>
      <c r="F7" s="392">
        <f ca="1">'Lorri 401b'!D4</f>
        <v>72411</v>
      </c>
      <c r="G7" s="393">
        <f ca="1">(F7-C9)/365.25</f>
        <v>111.76180698151951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3332717.4233126445</v>
      </c>
      <c r="R11" s="25">
        <f t="array" aca="1" ref="R11" ca="1">INDEX('Lorri 401b'!L:L,MATCH('Retirement Calculator'!A11,'Lorri 401b'!N:N,0),0)</f>
        <v>3493667.9733138536</v>
      </c>
      <c r="S11" s="25">
        <f t="shared" ref="S11:S265" ca="1" si="7">SUM(Q11:R11)</f>
        <v>6826385.3966264986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3315013.23169353</v>
      </c>
      <c r="R12" s="25">
        <f t="array" aca="1" ref="R12" ca="1">INDEX('Lorri 401b'!L:L,MATCH('Retirement Calculator'!A12,'Lorri 401b'!N:N,0),0)</f>
        <v>3508224.9232026613</v>
      </c>
      <c r="S12" s="25">
        <f t="shared" ca="1" si="7"/>
        <v>6823238.1548961913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3297235.2726093358</v>
      </c>
      <c r="R13" s="25">
        <f t="array" aca="1" ref="R13" ca="1">INDEX('Lorri 401b'!L:L,MATCH('Retirement Calculator'!A13,'Lorri 401b'!N:N,0),0)</f>
        <v>3522842.5270493389</v>
      </c>
      <c r="S13" s="25">
        <f t="shared" ca="1" si="7"/>
        <v>6820077.7996586747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3279383.2386956243</v>
      </c>
      <c r="R14" s="25">
        <f t="array" aca="1" ref="R14" ca="1">INDEX('Lorri 401b'!L:L,MATCH('Retirement Calculator'!A14,'Lorri 401b'!N:N,0),0)</f>
        <v>3537521.0375787113</v>
      </c>
      <c r="S14" s="25">
        <f t="shared" ca="1" si="7"/>
        <v>6816904.2762743356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3261456.8213072722</v>
      </c>
      <c r="R15" s="25">
        <f t="array" aca="1" ref="R15" ca="1">INDEX('Lorri 401b'!L:L,MATCH('Retirement Calculator'!A15,'Lorri 401b'!N:N,0),0)</f>
        <v>3552260.7085686224</v>
      </c>
      <c r="S15" s="25">
        <f t="shared" ca="1" si="7"/>
        <v>6813717.529875895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3243455.7105131354</v>
      </c>
      <c r="R16" s="25">
        <f t="array" aca="1" ref="R16" ca="1">INDEX('Lorri 401b'!L:L,MATCH('Retirement Calculator'!A16,'Lorri 401b'!N:N,0),0)</f>
        <v>3567061.7948543248</v>
      </c>
      <c r="S16" s="25">
        <f t="shared" ca="1" si="7"/>
        <v>6810517.5053674597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3225379.5950906896</v>
      </c>
      <c r="R17" s="25">
        <f t="array" aca="1" ref="R17" ca="1">INDEX('Lorri 401b'!L:L,MATCH('Retirement Calculator'!A17,'Lorri 401b'!N:N,0),0)</f>
        <v>3581924.5523328846</v>
      </c>
      <c r="S17" s="25">
        <f t="shared" ca="1" si="7"/>
        <v>6807304.1474235747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3207228.1625206503</v>
      </c>
      <c r="R18" s="25">
        <f t="array" aca="1" ref="R18" ca="1">INDEX('Lorri 401b'!L:L,MATCH('Retirement Calculator'!A18,'Lorri 401b'!N:N,0),0)</f>
        <v>3596849.2379676048</v>
      </c>
      <c r="S18" s="25">
        <f t="shared" ca="1" si="7"/>
        <v>6804077.4004882555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3189001.0989815691</v>
      </c>
      <c r="R19" s="25">
        <f t="array" aca="1" ref="R19" ca="1">INDEX('Lorri 401b'!L:L,MATCH('Retirement Calculator'!A19,'Lorri 401b'!N:N,0),0)</f>
        <v>3611836.10979247</v>
      </c>
      <c r="S19" s="25">
        <f t="shared" ca="1" si="7"/>
        <v>6800837.2087740395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3170698.0893444084</v>
      </c>
      <c r="R20" s="25">
        <f t="array" aca="1" ref="R20" ca="1">INDEX('Lorri 401b'!L:L,MATCH('Retirement Calculator'!A20,'Lorri 401b'!N:N,0),0)</f>
        <v>3626885.4269166053</v>
      </c>
      <c r="S20" s="25">
        <f t="shared" ca="1" si="7"/>
        <v>6797583.5162610132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3152318.817167093</v>
      </c>
      <c r="R21" s="25">
        <f t="array" aca="1" ref="R21" ca="1">INDEX('Lorri 401b'!L:L,MATCH('Retirement Calculator'!A21,'Lorri 401b'!N:N,0),0)</f>
        <v>3641997.4495287579</v>
      </c>
      <c r="S21" s="25">
        <f t="shared" ca="1" si="7"/>
        <v>6794316.2666958515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3133862.9646890387</v>
      </c>
      <c r="R22" s="25">
        <f t="array" aca="1" ref="R22" ca="1">INDEX('Lorri 401b'!L:L,MATCH('Retirement Calculator'!A22,'Lorri 401b'!N:N,0),0)</f>
        <v>3657172.4389017946</v>
      </c>
      <c r="S22" s="25">
        <f t="shared" ca="1" si="7"/>
        <v>6791035.4035908338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3115330.2128256592</v>
      </c>
      <c r="R23" s="25">
        <f t="array" aca="1" ref="R23" ca="1">INDEX('Lorri 401b'!L:L,MATCH('Retirement Calculator'!A23,'Lorri 401b'!N:N,0),0)</f>
        <v>3672410.657397219</v>
      </c>
      <c r="S23" s="25">
        <f t="shared" ca="1" si="7"/>
        <v>6787740.8702228777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3096720.2411628491</v>
      </c>
      <c r="R24" s="25">
        <f t="array" aca="1" ref="R24" ca="1">INDEX('Lorri 401b'!L:L,MATCH('Retirement Calculator'!A24,'Lorri 401b'!N:N,0),0)</f>
        <v>3687712.3684697072</v>
      </c>
      <c r="S24" s="25">
        <f t="shared" ca="1" si="7"/>
        <v>6784432.6096325563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3078032.7279514438</v>
      </c>
      <c r="R25" s="25">
        <f t="array" aca="1" ref="R25" ca="1">INDEX('Lorri 401b'!L:L,MATCH('Retirement Calculator'!A25,'Lorri 401b'!N:N,0),0)</f>
        <v>3703077.8366716644</v>
      </c>
      <c r="S25" s="25">
        <f t="shared" ca="1" si="7"/>
        <v>6781110.5646231081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3059267.3501016577</v>
      </c>
      <c r="R26" s="25">
        <f t="array" aca="1" ref="R26" ca="1">INDEX('Lorri 401b'!L:L,MATCH('Retirement Calculator'!A26,'Lorri 401b'!N:N,0),0)</f>
        <v>3718507.3276577964</v>
      </c>
      <c r="S26" s="25">
        <f t="shared" ca="1" si="7"/>
        <v>6777774.6777594537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3040423.7831774973</v>
      </c>
      <c r="R27" s="25">
        <f t="array" aca="1" ref="R27" ca="1">INDEX('Lorri 401b'!L:L,MATCH('Retirement Calculator'!A27,'Lorri 401b'!N:N,0),0)</f>
        <v>3734001.1081897039</v>
      </c>
      <c r="S27" s="25">
        <f t="shared" ca="1" si="7"/>
        <v>6774424.8913672008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3021501.701391153</v>
      </c>
      <c r="R28" s="25">
        <f t="array" aca="1" ref="R28" ca="1">INDEX('Lorri 401b'!L:L,MATCH('Retirement Calculator'!A28,'Lorri 401b'!N:N,0),0)</f>
        <v>3749559.4461404942</v>
      </c>
      <c r="S28" s="25">
        <f t="shared" ca="1" si="7"/>
        <v>6771061.1475316472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3002500.7775973659</v>
      </c>
      <c r="R29" s="25">
        <f t="array" aca="1" ref="R29" ca="1">INDEX('Lorri 401b'!L:L,MATCH('Retirement Calculator'!A29,'Lorri 401b'!N:N,0),0)</f>
        <v>3765182.6104994128</v>
      </c>
      <c r="S29" s="25">
        <f t="shared" ca="1" si="7"/>
        <v>6767683.3880967787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2983420.683287771</v>
      </c>
      <c r="R30" s="25">
        <f t="array" aca="1" ref="R30" ca="1">INDEX('Lorri 401b'!L:L,MATCH('Retirement Calculator'!A30,'Lorri 401b'!N:N,0),0)</f>
        <v>3780870.8713764935</v>
      </c>
      <c r="S30" s="25">
        <f t="shared" ca="1" si="7"/>
        <v>6764291.5546642644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2964261.0885852193</v>
      </c>
      <c r="R31" s="25">
        <f t="array" aca="1" ref="R31" ca="1">INDEX('Lorri 401b'!L:L,MATCH('Retirement Calculator'!A31,'Lorri 401b'!N:N,0),0)</f>
        <v>3796624.5000072289</v>
      </c>
      <c r="S31" s="25">
        <f t="shared" ca="1" si="7"/>
        <v>6760885.5885924483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2945021.662238074</v>
      </c>
      <c r="R32" s="25">
        <f t="array" aca="1" ref="R32" ca="1">INDEX('Lorri 401b'!L:L,MATCH('Retirement Calculator'!A32,'Lorri 401b'!N:N,0),0)</f>
        <v>3812443.768757259</v>
      </c>
      <c r="S32" s="25">
        <f t="shared" ca="1" si="7"/>
        <v>6757465.430995333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2925702.071614482</v>
      </c>
      <c r="R33" s="25">
        <f t="array" aca="1" ref="R33" ca="1">INDEX('Lorri 401b'!L:L,MATCH('Retirement Calculator'!A33,'Lorri 401b'!N:N,0),0)</f>
        <v>3828328.9511270807</v>
      </c>
      <c r="S33" s="25">
        <f t="shared" ca="1" si="7"/>
        <v>6754031.0227415627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2906301.9826966254</v>
      </c>
      <c r="R34" s="25">
        <f t="array" aca="1" ref="R34" ca="1">INDEX('Lorri 401b'!L:L,MATCH('Retirement Calculator'!A34,'Lorri 401b'!N:N,0),0)</f>
        <v>3844280.3217567769</v>
      </c>
      <c r="S34" s="25">
        <f t="shared" ca="1" si="7"/>
        <v>6750582.3044534028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2886821.060074944</v>
      </c>
      <c r="R35" s="25">
        <f t="array" aca="1" ref="R35" ca="1">INDEX('Lorri 401b'!L:L,MATCH('Retirement Calculator'!A35,'Lorri 401b'!N:N,0),0)</f>
        <v>3860298.1564307637</v>
      </c>
      <c r="S35" s="25">
        <f t="shared" ca="1" si="7"/>
        <v>6747119.2165057082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2867258.9669423392</v>
      </c>
      <c r="R36" s="25">
        <f t="array" aca="1" ref="R36" ca="1">INDEX('Lorri 401b'!L:L,MATCH('Retirement Calculator'!A36,'Lorri 401b'!N:N,0),0)</f>
        <v>3876382.7320825583</v>
      </c>
      <c r="S36" s="25">
        <f t="shared" ca="1" si="7"/>
        <v>6743641.6990248971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2847615.3650883483</v>
      </c>
      <c r="R37" s="25">
        <f t="array" aca="1" ref="R37" ca="1">INDEX('Lorri 401b'!L:L,MATCH('Retirement Calculator'!A37,'Lorri 401b'!N:N,0),0)</f>
        <v>3892534.3267995692</v>
      </c>
      <c r="S37" s="25">
        <f t="shared" ca="1" si="7"/>
        <v>6740149.691887917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2827889.9148932993</v>
      </c>
      <c r="R38" s="25">
        <f t="array" aca="1" ref="R38" ca="1">INDEX('Lorri 401b'!L:L,MATCH('Retirement Calculator'!A38,'Lorri 401b'!N:N,0),0)</f>
        <v>3908753.2198279006</v>
      </c>
      <c r="S38" s="25">
        <f t="shared" ca="1" si="7"/>
        <v>6736643.1347212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2808082.2753224378</v>
      </c>
      <c r="R39" s="25">
        <f t="array" aca="1" ref="R39" ca="1">INDEX('Lorri 401b'!L:L,MATCH('Retirement Calculator'!A39,'Lorri 401b'!N:N,0),0)</f>
        <v>3925039.6915771835</v>
      </c>
      <c r="S39" s="25">
        <f t="shared" ca="1" si="7"/>
        <v>6733121.9668996213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2788192.1039200309</v>
      </c>
      <c r="R40" s="25">
        <f t="array" aca="1" ref="R40" ca="1">INDEX('Lorri 401b'!L:L,MATCH('Retirement Calculator'!A40,'Lorri 401b'!N:N,0),0)</f>
        <v>3941394.0236254218</v>
      </c>
      <c r="S40" s="25">
        <f t="shared" ca="1" si="7"/>
        <v>6729586.1275454527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2768219.0568034472</v>
      </c>
      <c r="R41" s="25">
        <f t="array" aca="1" ref="R41" ca="1">INDEX('Lorri 401b'!L:L,MATCH('Retirement Calculator'!A41,'Lorri 401b'!N:N,0),0)</f>
        <v>3957816.4987238608</v>
      </c>
      <c r="S41" s="25">
        <f t="shared" ca="1" si="7"/>
        <v>6726035.555527308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2748162.7886572112</v>
      </c>
      <c r="R42" s="25">
        <f t="array" aca="1" ref="R42" ca="1">INDEX('Lorri 401b'!L:L,MATCH('Retirement Calculator'!A42,'Lorri 401b'!N:N,0),0)</f>
        <v>3974307.400801877</v>
      </c>
      <c r="S42" s="25">
        <f t="shared" ca="1" si="7"/>
        <v>6722470.1894590883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2728022.9527270324</v>
      </c>
      <c r="R43" s="25">
        <f t="array" aca="1" ref="R43" ca="1">INDEX('Lorri 401b'!L:L,MATCH('Retirement Calculator'!A43,'Lorri 401b'!N:N,0),0)</f>
        <v>3990867.0149718849</v>
      </c>
      <c r="S43" s="25">
        <f t="shared" ca="1" si="7"/>
        <v>6718889.9676989168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2707799.2008138113</v>
      </c>
      <c r="R44" s="25">
        <f t="array" aca="1" ref="R44" ca="1">INDEX('Lorri 401b'!L:L,MATCH('Retirement Calculator'!A44,'Lorri 401b'!N:N,0),0)</f>
        <v>4007495.627534268</v>
      </c>
      <c r="S44" s="25">
        <f t="shared" ca="1" si="7"/>
        <v>6715294.8283480797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2687491.1832676185</v>
      </c>
      <c r="R45" s="25">
        <f t="array" aca="1" ref="R45" ca="1">INDEX('Lorri 401b'!L:L,MATCH('Retirement Calculator'!A45,'Lorri 401b'!N:N,0),0)</f>
        <v>4024193.5259823273</v>
      </c>
      <c r="S45" s="25">
        <f t="shared" ca="1" si="7"/>
        <v>6711684.7092499454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2667098.5489816498</v>
      </c>
      <c r="R46" s="25">
        <f t="array" aca="1" ref="R46" ca="1">INDEX('Lorri 401b'!L:L,MATCH('Retirement Calculator'!A46,'Lorri 401b'!N:N,0),0)</f>
        <v>4040960.9990072534</v>
      </c>
      <c r="S46" s="25">
        <f t="shared" ca="1" si="7"/>
        <v>6708059.5479889028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2646620.9453861564</v>
      </c>
      <c r="R47" s="25">
        <f t="array" aca="1" ref="R47" ca="1">INDEX('Lorri 401b'!L:L,MATCH('Retirement Calculator'!A47,'Lorri 401b'!N:N,0),0)</f>
        <v>4057798.3365031169</v>
      </c>
      <c r="S47" s="25">
        <f t="shared" ca="1" si="7"/>
        <v>6704419.2818892729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2626058.0184423481</v>
      </c>
      <c r="R48" s="25">
        <f t="array" aca="1" ref="R48" ca="1">INDEX('Lorri 401b'!L:L,MATCH('Retirement Calculator'!A48,'Lorri 401b'!N:N,0),0)</f>
        <v>4074705.8295718799</v>
      </c>
      <c r="S48" s="25">
        <f t="shared" ca="1" si="7"/>
        <v>6700763.848014228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2605409.412636274</v>
      </c>
      <c r="R49" s="25">
        <f t="array" aca="1" ref="R49" ca="1">INDEX('Lorri 401b'!L:L,MATCH('Retirement Calculator'!A49,'Lorri 401b'!N:N,0),0)</f>
        <v>4091683.7705284297</v>
      </c>
      <c r="S49" s="25">
        <f t="shared" ca="1" si="7"/>
        <v>6697093.1831647037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2584674.7709726747</v>
      </c>
      <c r="R50" s="25">
        <f t="array" aca="1" ref="R50" ca="1">INDEX('Lorri 401b'!L:L,MATCH('Retirement Calculator'!A50,'Lorri 401b'!N:N,0),0)</f>
        <v>4108732.4529056316</v>
      </c>
      <c r="S50" s="25">
        <f t="shared" ca="1" si="7"/>
        <v>6693407.2238783063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2563853.7349688103</v>
      </c>
      <c r="R51" s="25">
        <f t="array" aca="1" ref="R51" ca="1">INDEX('Lorri 401b'!L:L,MATCH('Retirement Calculator'!A51,'Lorri 401b'!N:N,0),0)</f>
        <v>4125852.1714594052</v>
      </c>
      <c r="S51" s="25">
        <f t="shared" ca="1" si="7"/>
        <v>6689705.906428216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2542945.944648263</v>
      </c>
      <c r="R52" s="25">
        <f t="array" aca="1" ref="R52" ca="1">INDEX('Lorri 401b'!L:L,MATCH('Retirement Calculator'!A52,'Lorri 401b'!N:N,0),0)</f>
        <v>4143043.2221738193</v>
      </c>
      <c r="S52" s="25">
        <f t="shared" ca="1" si="7"/>
        <v>6685989.1668220824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2522730.2718680468</v>
      </c>
      <c r="R53" s="25">
        <f t="array" aca="1" ref="R53" ca="1">INDEX('Lorri 401b'!L:L,MATCH('Retirement Calculator'!A53,'Lorri 401b'!N:N,0),0)</f>
        <v>4160305.9022662104</v>
      </c>
      <c r="S53" s="25">
        <f t="shared" ca="1" si="7"/>
        <v>6683036.1741342572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2502430.3671179134</v>
      </c>
      <c r="R54" s="25">
        <f t="array" aca="1" ref="R54" ca="1">INDEX('Lorri 401b'!L:L,MATCH('Retirement Calculator'!A54,'Lorri 401b'!N:N,0),0)</f>
        <v>4177640.5101923198</v>
      </c>
      <c r="S54" s="25">
        <f t="shared" ca="1" si="7"/>
        <v>6680070.8773102332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2482045.8794313208</v>
      </c>
      <c r="R55" s="25">
        <f t="array" aca="1" ref="R55" ca="1">INDEX('Lorri 401b'!L:L,MATCH('Retirement Calculator'!A55,'Lorri 401b'!N:N,0),0)</f>
        <v>4195047.3456514543</v>
      </c>
      <c r="S55" s="25">
        <f t="shared" ca="1" si="7"/>
        <v>6677093.2250827756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2461576.4563793675</v>
      </c>
      <c r="R56" s="25">
        <f t="array" aca="1" ref="R56" ca="1">INDEX('Lorri 401b'!L:L,MATCH('Retirement Calculator'!A56,'Lorri 401b'!N:N,0),0)</f>
        <v>4212526.709591669</v>
      </c>
      <c r="S56" s="25">
        <f t="shared" ca="1" si="7"/>
        <v>6674103.165971037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2441021.7440646975</v>
      </c>
      <c r="R57" s="25">
        <f t="array" aca="1" ref="R57" ca="1">INDEX('Lorri 401b'!L:L,MATCH('Retirement Calculator'!A57,'Lorri 401b'!N:N,0),0)</f>
        <v>4230078.904214968</v>
      </c>
      <c r="S57" s="25">
        <f t="shared" ca="1" si="7"/>
        <v>6671100.648279665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2420381.3871153835</v>
      </c>
      <c r="R58" s="25">
        <f t="array" aca="1" ref="R58" ca="1">INDEX('Lorri 401b'!L:L,MATCH('Retirement Calculator'!A58,'Lorri 401b'!N:N,0),0)</f>
        <v>4247704.2329825303</v>
      </c>
      <c r="S58" s="25">
        <f t="shared" ca="1" si="7"/>
        <v>6668085.6200979138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2399655.0286787804</v>
      </c>
      <c r="R59" s="25">
        <f t="array" aca="1" ref="R59" ca="1">INDEX('Lorri 401b'!L:L,MATCH('Retirement Calculator'!A59,'Lorri 401b'!N:N,0),0)</f>
        <v>4265403.0006199572</v>
      </c>
      <c r="S59" s="25">
        <f t="shared" ca="1" si="7"/>
        <v>6665058.0292987376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2378842.3104153583</v>
      </c>
      <c r="R60" s="25">
        <f t="array" aca="1" ref="R60" ca="1">INDEX('Lorri 401b'!L:L,MATCH('Retirement Calculator'!A60,'Lorri 401b'!N:N,0),0)</f>
        <v>4283175.51312254</v>
      </c>
      <c r="S60" s="25">
        <f t="shared" ca="1" si="7"/>
        <v>6662017.8235378982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2357942.8724925052</v>
      </c>
      <c r="R61" s="25">
        <f t="array" aca="1" ref="R61" ca="1">INDEX('Lorri 401b'!L:L,MATCH('Retirement Calculator'!A61,'Lorri 401b'!N:N,0),0)</f>
        <v>4301022.0777605502</v>
      </c>
      <c r="S61" s="25">
        <f t="shared" ca="1" si="7"/>
        <v>6658964.9502530554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2336956.3535783067</v>
      </c>
      <c r="R62" s="25">
        <f t="array" aca="1" ref="R62" ca="1">INDEX('Lorri 401b'!L:L,MATCH('Retirement Calculator'!A62,'Lorri 401b'!N:N,0),0)</f>
        <v>4318943.0030845525</v>
      </c>
      <c r="S62" s="25">
        <f t="shared" ca="1" si="7"/>
        <v>6655899.3566628592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2315882.3908352992</v>
      </c>
      <c r="R63" s="25">
        <f t="array" aca="1" ref="R63" ca="1">INDEX('Lorri 401b'!L:L,MATCH('Retirement Calculator'!A63,'Lorri 401b'!N:N,0),0)</f>
        <v>4336938.5989307379</v>
      </c>
      <c r="S63" s="25">
        <f t="shared" ca="1" si="7"/>
        <v>6652820.9897660371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2294720.619914196</v>
      </c>
      <c r="R64" s="25">
        <f t="array" aca="1" ref="R64" ca="1">INDEX('Lorri 401b'!L:L,MATCH('Retirement Calculator'!A64,'Lorri 401b'!N:N,0),0)</f>
        <v>4355009.1764262831</v>
      </c>
      <c r="S64" s="25">
        <f t="shared" ca="1" si="7"/>
        <v>6649729.7963404786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2273470.6749475878</v>
      </c>
      <c r="R65" s="25">
        <f t="array" aca="1" ref="R65" ca="1">INDEX('Lorri 401b'!L:L,MATCH('Retirement Calculator'!A65,'Lorri 401b'!N:N,0),0)</f>
        <v>4373155.0479947263</v>
      </c>
      <c r="S65" s="25">
        <f t="shared" ca="1" si="7"/>
        <v>6646625.7229423141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2252132.1885436191</v>
      </c>
      <c r="R66" s="25">
        <f t="array" aca="1" ref="R66" ca="1">INDEX('Lorri 401b'!L:L,MATCH('Retirement Calculator'!A66,'Lorri 401b'!N:N,0),0)</f>
        <v>4391376.5273613706</v>
      </c>
      <c r="S66" s="25">
        <f t="shared" ca="1" si="7"/>
        <v>6643508.7159049902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2230704.7917796336</v>
      </c>
      <c r="R67" s="25">
        <f t="array" aca="1" ref="R67" ca="1">INDEX('Lorri 401b'!L:L,MATCH('Retirement Calculator'!A67,'Lorri 401b'!N:N,0),0)</f>
        <v>4409673.9295587093</v>
      </c>
      <c r="S67" s="25">
        <f t="shared" ca="1" si="7"/>
        <v>6640378.7213383429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2209188.1141957985</v>
      </c>
      <c r="R68" s="25">
        <f t="array" aca="1" ref="R68" ca="1">INDEX('Lorri 401b'!L:L,MATCH('Retirement Calculator'!A68,'Lorri 401b'!N:N,0),0)</f>
        <v>4428047.5709318705</v>
      </c>
      <c r="S68" s="25">
        <f t="shared" ca="1" si="7"/>
        <v>6637235.685127669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2187581.7837886973</v>
      </c>
      <c r="R69" s="25">
        <f t="array" aca="1" ref="R69" ca="1">INDEX('Lorri 401b'!L:L,MATCH('Retirement Calculator'!A69,'Lorri 401b'!N:N,0),0)</f>
        <v>4446497.7691440862</v>
      </c>
      <c r="S69" s="25">
        <f t="shared" ca="1" si="7"/>
        <v>6634079.552932784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2165885.4270048998</v>
      </c>
      <c r="R70" s="25">
        <f t="array" aca="1" ref="R70" ca="1">INDEX('Lorri 401b'!L:L,MATCH('Retirement Calculator'!A70,'Lorri 401b'!N:N,0),0)</f>
        <v>4465024.8431821866</v>
      </c>
      <c r="S70" s="25">
        <f t="shared" ca="1" si="7"/>
        <v>6630910.2701870864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2144098.668734503</v>
      </c>
      <c r="R71" s="25">
        <f t="array" aca="1" ref="R71" ca="1">INDEX('Lorri 401b'!L:L,MATCH('Retirement Calculator'!A71,'Lorri 401b'!N:N,0),0)</f>
        <v>4483629.1133621121</v>
      </c>
      <c r="S71" s="25">
        <f t="shared" ca="1" si="7"/>
        <v>6627727.7820966151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2122221.1323046461</v>
      </c>
      <c r="R72" s="25">
        <f t="array" aca="1" ref="R72" ca="1">INDEX('Lorri 401b'!L:L,MATCH('Retirement Calculator'!A72,'Lorri 401b'!N:N,0),0)</f>
        <v>4502310.9013344543</v>
      </c>
      <c r="S72" s="25">
        <f t="shared" ca="1" si="7"/>
        <v>6624532.0336391004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2100252.439472998</v>
      </c>
      <c r="R73" s="25">
        <f t="array" aca="1" ref="R73" ca="1">INDEX('Lorri 401b'!L:L,MATCH('Retirement Calculator'!A73,'Lorri 401b'!N:N,0),0)</f>
        <v>4521070.5300900145</v>
      </c>
      <c r="S73" s="25">
        <f t="shared" ca="1" si="7"/>
        <v>6621322.9695630129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2078192.2104212181</v>
      </c>
      <c r="R74" s="25">
        <f t="array" aca="1" ref="R74" ca="1">INDEX('Lorri 401b'!L:L,MATCH('Retirement Calculator'!A74,'Lorri 401b'!N:N,0),0)</f>
        <v>4539908.3239653893</v>
      </c>
      <c r="S74" s="25">
        <f t="shared" ca="1" si="7"/>
        <v>6618100.5343866069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2056040.063748389</v>
      </c>
      <c r="R75" s="25">
        <f t="array" aca="1" ref="R75" ca="1">INDEX('Lorri 401b'!L:L,MATCH('Retirement Calculator'!A75,'Lorri 401b'!N:N,0),0)</f>
        <v>4558824.6086485786</v>
      </c>
      <c r="S75" s="25">
        <f t="shared" ca="1" si="7"/>
        <v>6614864.6723969672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2033795.6164644232</v>
      </c>
      <c r="R76" s="25">
        <f t="array" aca="1" ref="R76" ca="1">INDEX('Lorri 401b'!L:L,MATCH('Retirement Calculator'!A76,'Lorri 401b'!N:N,0),0)</f>
        <v>4577819.7111846143</v>
      </c>
      <c r="S76" s="25">
        <f t="shared" ca="1" si="7"/>
        <v>6611615.3276490374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2011458.483983441</v>
      </c>
      <c r="R77" s="25">
        <f t="array" aca="1" ref="R77" ca="1">INDEX('Lorri 401b'!L:L,MATCH('Retirement Calculator'!A77,'Lorri 401b'!N:N,0),0)</f>
        <v>4596893.959981217</v>
      </c>
      <c r="S77" s="25">
        <f t="shared" ca="1" si="7"/>
        <v>6608352.4439646583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2011231.5053469695</v>
      </c>
      <c r="R78" s="25">
        <f t="array" aca="1" ref="R78" ca="1">INDEX('Lorri 401b'!L:L,MATCH('Retirement Calculator'!A78,'Lorri 401b'!N:N,0),0)</f>
        <v>4593844.4595846245</v>
      </c>
      <c r="S78" s="25">
        <f t="shared" ca="1" si="7"/>
        <v>6605075.9649315942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2011003.5809661793</v>
      </c>
      <c r="R79" s="25">
        <f t="array" aca="1" ref="R79" ca="1">INDEX('Lorri 401b'!L:L,MATCH('Retirement Calculator'!A79,'Lorri 401b'!N:N,0),0)</f>
        <v>4590782.25293638</v>
      </c>
      <c r="S79" s="25">
        <f t="shared" ca="1" si="7"/>
        <v>6601785.8339025592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2010774.706900469</v>
      </c>
      <c r="R80" s="25">
        <f t="array" aca="1" ref="R80" ca="1">INDEX('Lorri 401b'!L:L,MATCH('Retirement Calculator'!A80,'Lorri 401b'!N:N,0),0)</f>
        <v>4587707.287093767</v>
      </c>
      <c r="S80" s="25">
        <f t="shared" ca="1" si="7"/>
        <v>6598481.993994236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2010544.8791928184</v>
      </c>
      <c r="R81" s="25">
        <f t="array" aca="1" ref="R81" ca="1">INDEX('Lorri 401b'!L:L,MATCH('Retirement Calculator'!A81,'Lorri 401b'!N:N,0),0)</f>
        <v>4584619.5088934768</v>
      </c>
      <c r="S81" s="25">
        <f t="shared" ca="1" si="7"/>
        <v>6595164.3880862948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2010314.0938697192</v>
      </c>
      <c r="R82" s="25">
        <f t="array" aca="1" ref="R82" ca="1">INDEX('Lorri 401b'!L:L,MATCH('Retirement Calculator'!A82,'Lorri 401b'!N:N,0),0)</f>
        <v>4581518.8649506858</v>
      </c>
      <c r="S82" s="25">
        <f t="shared" ca="1" si="7"/>
        <v>6591832.9588204045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2010082.346941107</v>
      </c>
      <c r="R83" s="25">
        <f t="array" aca="1" ref="R83" ca="1">INDEX('Lorri 401b'!L:L,MATCH('Retirement Calculator'!A83,'Lorri 401b'!N:N,0),0)</f>
        <v>4578405.301658133</v>
      </c>
      <c r="S83" s="25">
        <f t="shared" ca="1" si="7"/>
        <v>6588487.64859924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2009849.6344002923</v>
      </c>
      <c r="R84" s="25">
        <f t="array" aca="1" ref="R84" ca="1">INDEX('Lorri 401b'!L:L,MATCH('Retirement Calculator'!A84,'Lorri 401b'!N:N,0),0)</f>
        <v>4575278.7651851941</v>
      </c>
      <c r="S84" s="25">
        <f t="shared" ca="1" si="7"/>
        <v>6585128.3995854864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2009615.9522238909</v>
      </c>
      <c r="R85" s="25">
        <f t="array" aca="1" ref="R85" ca="1">INDEX('Lorri 401b'!L:L,MATCH('Retirement Calculator'!A85,'Lorri 401b'!N:N,0),0)</f>
        <v>4572139.2014769511</v>
      </c>
      <c r="S85" s="25">
        <f t="shared" ca="1" si="7"/>
        <v>6581755.1537008416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2009381.2963717545</v>
      </c>
      <c r="R86" s="25">
        <f t="array" aca="1" ref="R86" ca="1">INDEX('Lorri 401b'!L:L,MATCH('Retirement Calculator'!A86,'Lorri 401b'!N:N,0),0)</f>
        <v>4568986.5562532572</v>
      </c>
      <c r="S86" s="25">
        <f t="shared" ca="1" si="7"/>
        <v>6578367.8526250115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2009145.6627869008</v>
      </c>
      <c r="R87" s="25">
        <f t="array" aca="1" ref="R87" ca="1">INDEX('Lorri 401b'!L:L,MATCH('Retirement Calculator'!A87,'Lorri 401b'!N:N,0),0)</f>
        <v>4565820.7750077983</v>
      </c>
      <c r="S87" s="25">
        <f t="shared" ca="1" si="7"/>
        <v>6574966.4377946993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2008909.0473954435</v>
      </c>
      <c r="R88" s="25">
        <f t="array" aca="1" ref="R88" ca="1">INDEX('Lorri 401b'!L:L,MATCH('Retirement Calculator'!A88,'Lorri 401b'!N:N,0),0)</f>
        <v>4562641.8030071501</v>
      </c>
      <c r="S88" s="25">
        <f t="shared" ca="1" si="7"/>
        <v>6571550.8504025936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2008671.4461065219</v>
      </c>
      <c r="R89" s="25">
        <f t="array" aca="1" ref="R89" ca="1">INDEX('Lorri 401b'!L:L,MATCH('Retirement Calculator'!A89,'Lorri 401b'!N:N,0),0)</f>
        <v>4559449.5852898322</v>
      </c>
      <c r="S89" s="25">
        <f t="shared" ca="1" si="7"/>
        <v>6568121.0313963536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2008432.8548122298</v>
      </c>
      <c r="R90" s="25">
        <f t="array" aca="1" ref="R90" ca="1">INDEX('Lorri 401b'!L:L,MATCH('Retirement Calculator'!A90,'Lorri 401b'!N:N,0),0)</f>
        <v>4556244.0666653588</v>
      </c>
      <c r="S90" s="25">
        <f t="shared" ca="1" si="7"/>
        <v>6564676.9214775888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2008193.2693875448</v>
      </c>
      <c r="R91" s="25">
        <f t="array" aca="1" ref="R91" ca="1">INDEX('Lorri 401b'!L:L,MATCH('Retirement Calculator'!A91,'Lorri 401b'!N:N,0),0)</f>
        <v>4553025.1917132838</v>
      </c>
      <c r="S91" s="25">
        <f t="shared" ca="1" si="7"/>
        <v>6561218.4611008288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2007952.685690257</v>
      </c>
      <c r="R92" s="25">
        <f t="array" aca="1" ref="R92" ca="1">INDEX('Lorri 401b'!L:L,MATCH('Retirement Calculator'!A92,'Lorri 401b'!N:N,0),0)</f>
        <v>4549792.9047822412</v>
      </c>
      <c r="S92" s="25">
        <f t="shared" ca="1" si="7"/>
        <v>6557745.590472498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2007711.0995608971</v>
      </c>
      <c r="R93" s="25">
        <f t="array" aca="1" ref="R93" ca="1">INDEX('Lorri 401b'!L:L,MATCH('Retirement Calculator'!A93,'Lorri 401b'!N:N,0),0)</f>
        <v>4546547.1499889866</v>
      </c>
      <c r="S93" s="25">
        <f t="shared" ca="1" si="7"/>
        <v>6554258.2495498834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2007468.5068226648</v>
      </c>
      <c r="R94" s="25">
        <f t="array" aca="1" ref="R94" ca="1">INDEX('Lorri 401b'!L:L,MATCH('Retirement Calculator'!A94,'Lorri 401b'!N:N,0),0)</f>
        <v>4543287.8712174268</v>
      </c>
      <c r="S94" s="25">
        <f t="shared" ca="1" si="7"/>
        <v>6550756.3780400921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2007224.9032813564</v>
      </c>
      <c r="R95" s="25">
        <f t="array" aca="1" ref="R95" ca="1">INDEX('Lorri 401b'!L:L,MATCH('Retirement Calculator'!A95,'Lorri 401b'!N:N,0),0)</f>
        <v>4540015.0121176522</v>
      </c>
      <c r="S95" s="25">
        <f t="shared" ca="1" si="7"/>
        <v>6547239.9153990084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2006980.2847252928</v>
      </c>
      <c r="R96" s="25">
        <f t="array" aca="1" ref="R96" ca="1">INDEX('Lorri 401b'!L:L,MATCH('Retirement Calculator'!A96,'Lorri 401b'!N:N,0),0)</f>
        <v>4536728.5161049617</v>
      </c>
      <c r="S96" s="25">
        <f t="shared" ca="1" si="7"/>
        <v>6543708.8008302543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2006734.6469252456</v>
      </c>
      <c r="R97" s="25">
        <f t="array" aca="1" ref="R97" ca="1">INDEX('Lorri 401b'!L:L,MATCH('Retirement Calculator'!A97,'Lorri 401b'!N:N,0),0)</f>
        <v>4533428.3263588846</v>
      </c>
      <c r="S97" s="25">
        <f t="shared" ca="1" si="7"/>
        <v>6540162.97328413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2006487.9856343649</v>
      </c>
      <c r="R98" s="25">
        <f t="array" aca="1" ref="R98" ca="1">INDEX('Lorri 401b'!L:L,MATCH('Retirement Calculator'!A98,'Lorri 401b'!N:N,0),0)</f>
        <v>4530114.3858221993</v>
      </c>
      <c r="S98" s="25">
        <f t="shared" ca="1" si="7"/>
        <v>6536602.3714565644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2006240.2965881054</v>
      </c>
      <c r="R99" s="25">
        <f t="array" aca="1" ref="R99" ca="1">INDEX('Lorri 401b'!L:L,MATCH('Retirement Calculator'!A99,'Lorri 401b'!N:N,0),0)</f>
        <v>4526786.6371999439</v>
      </c>
      <c r="S99" s="25">
        <f t="shared" ca="1" si="7"/>
        <v>6533026.933788049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2005991.5755041533</v>
      </c>
      <c r="R100" s="25">
        <f t="array" aca="1" ref="R100" ca="1">INDEX('Lorri 401b'!L:L,MATCH('Retirement Calculator'!A100,'Lorri 401b'!N:N,0),0)</f>
        <v>4523445.0229584295</v>
      </c>
      <c r="S100" s="25">
        <f t="shared" ca="1" si="7"/>
        <v>6529436.5984625826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2005741.8180823512</v>
      </c>
      <c r="R101" s="25">
        <f t="array" aca="1" ref="R101" ca="1">INDEX('Lorri 401b'!L:L,MATCH('Retirement Calculator'!A101,'Lorri 401b'!N:N,0),0)</f>
        <v>4520089.4853242422</v>
      </c>
      <c r="S101" s="25">
        <f t="shared" ca="1" si="7"/>
        <v>6525831.3034065934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2005491.020004625</v>
      </c>
      <c r="R102" s="25">
        <f t="array" aca="1" ref="R102" ca="1">INDEX('Lorri 401b'!L:L,MATCH('Retirement Calculator'!A102,'Lorri 401b'!N:N,0),0)</f>
        <v>4516719.9662832459</v>
      </c>
      <c r="S102" s="25">
        <f t="shared" ca="1" si="7"/>
        <v>6522210.9862878714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2005239.1769349081</v>
      </c>
      <c r="R103" s="25">
        <f t="array" aca="1" ref="R103" ca="1">INDEX('Lorri 401b'!L:L,MATCH('Retirement Calculator'!A103,'Lorri 401b'!N:N,0),0)</f>
        <v>4513336.4075795785</v>
      </c>
      <c r="S103" s="25">
        <f t="shared" ca="1" si="7"/>
        <v>6518575.5845144866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2004986.2845190675</v>
      </c>
      <c r="R104" s="25">
        <f t="array" aca="1" ref="R104" ca="1">INDEX('Lorri 401b'!L:L,MATCH('Retirement Calculator'!A104,'Lorri 401b'!N:N,0),0)</f>
        <v>4509938.7507146457</v>
      </c>
      <c r="S104" s="25">
        <f t="shared" ca="1" si="7"/>
        <v>6514925.0352337137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2004732.3383848276</v>
      </c>
      <c r="R105" s="25">
        <f t="array" aca="1" ref="R105" ca="1">INDEX('Lorri 401b'!L:L,MATCH('Retirement Calculator'!A105,'Lorri 401b'!N:N,0),0)</f>
        <v>4506526.9369461089</v>
      </c>
      <c r="S105" s="25">
        <f t="shared" ca="1" si="7"/>
        <v>6511259.2753309365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2004477.3341416949</v>
      </c>
      <c r="R106" s="25">
        <f t="array" aca="1" ref="R106" ca="1">INDEX('Lorri 401b'!L:L,MATCH('Retirement Calculator'!A106,'Lorri 401b'!N:N,0),0)</f>
        <v>4503100.9072868703</v>
      </c>
      <c r="S106" s="25">
        <f t="shared" ca="1" si="7"/>
        <v>6507578.2414285652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2004221.2673808828</v>
      </c>
      <c r="R107" s="25">
        <f t="array" aca="1" ref="R107" ca="1">INDEX('Lorri 401b'!L:L,MATCH('Retirement Calculator'!A107,'Lorri 401b'!N:N,0),0)</f>
        <v>4499660.6025040513</v>
      </c>
      <c r="S107" s="25">
        <f t="shared" ca="1" si="7"/>
        <v>6503881.8698849343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2004643.0503569003</v>
      </c>
      <c r="R108" s="25">
        <f t="array" aca="1" ref="R108" ca="1">INDEX('Lorri 401b'!L:L,MATCH('Retirement Calculator'!A108,'Lorri 401b'!N:N,0),0)</f>
        <v>4497957.1297696372</v>
      </c>
      <c r="S108" s="25">
        <f t="shared" ca="1" si="7"/>
        <v>6502600.1801265376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2005066.5907619847</v>
      </c>
      <c r="R109" s="25">
        <f t="array" aca="1" ref="R109" ca="1">INDEX('Lorri 401b'!L:L,MATCH('Retirement Calculator'!A109,'Lorri 401b'!N:N,0),0)</f>
        <v>4496246.5592321632</v>
      </c>
      <c r="S109" s="25">
        <f t="shared" ca="1" si="7"/>
        <v>6501313.1499941479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2005491.8959187567</v>
      </c>
      <c r="R110" s="25">
        <f t="array" aca="1" ref="R110" ca="1">INDEX('Lorri 401b'!L:L,MATCH('Retirement Calculator'!A110,'Lorri 401b'!N:N,0),0)</f>
        <v>4494528.8613174492</v>
      </c>
      <c r="S110" s="25">
        <f t="shared" ca="1" si="7"/>
        <v>6500020.757236206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2005918.9731803488</v>
      </c>
      <c r="R111" s="25">
        <f t="array" aca="1" ref="R111" ca="1">INDEX('Lorri 401b'!L:L,MATCH('Retirement Calculator'!A111,'Lorri 401b'!N:N,0),0)</f>
        <v>4492804.006328091</v>
      </c>
      <c r="S111" s="25">
        <f t="shared" ca="1" si="7"/>
        <v>6498722.97950844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2006347.8299305306</v>
      </c>
      <c r="R112" s="25">
        <f t="array" aca="1" ref="R112" ca="1">INDEX('Lorri 401b'!L:L,MATCH('Retirement Calculator'!A112,'Lorri 401b'!N:N,0),0)</f>
        <v>4491071.9644429432</v>
      </c>
      <c r="S112" s="25">
        <f t="shared" ca="1" si="7"/>
        <v>6497419.7943734741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2006778.4735838384</v>
      </c>
      <c r="R113" s="25">
        <f t="array" aca="1" ref="R113" ca="1">INDEX('Lorri 401b'!L:L,MATCH('Retirement Calculator'!A113,'Lorri 401b'!N:N,0),0)</f>
        <v>4489332.7057166072</v>
      </c>
      <c r="S113" s="25">
        <f t="shared" ca="1" si="7"/>
        <v>6496111.1793004461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2007210.9115857016</v>
      </c>
      <c r="R114" s="25">
        <f t="array" aca="1" ref="R114" ca="1">INDEX('Lorri 401b'!L:L,MATCH('Retirement Calculator'!A114,'Lorri 401b'!N:N,0),0)</f>
        <v>4487586.2000789121</v>
      </c>
      <c r="S114" s="25">
        <f t="shared" ca="1" si="7"/>
        <v>6494797.1116646137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2007645.1514125725</v>
      </c>
      <c r="R115" s="25">
        <f t="array" aca="1" ref="R115" ca="1">INDEX('Lorri 401b'!L:L,MATCH('Retirement Calculator'!A115,'Lorri 401b'!N:N,0),0)</f>
        <v>4485832.4173343927</v>
      </c>
      <c r="S115" s="25">
        <f t="shared" ca="1" si="7"/>
        <v>6493477.5687469654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2008081.2005720553</v>
      </c>
      <c r="R116" s="25">
        <f t="array" aca="1" ref="R116" ca="1">INDEX('Lorri 401b'!L:L,MATCH('Retirement Calculator'!A116,'Lorri 401b'!N:N,0),0)</f>
        <v>4484071.3271617712</v>
      </c>
      <c r="S116" s="25">
        <f t="shared" ca="1" si="7"/>
        <v>6492152.527733827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2008519.0666030361</v>
      </c>
      <c r="R117" s="25">
        <f t="array" aca="1" ref="R117" ca="1">INDEX('Lorri 401b'!L:L,MATCH('Retirement Calculator'!A117,'Lorri 401b'!N:N,0),0)</f>
        <v>4482302.8991134306</v>
      </c>
      <c r="S117" s="25">
        <f t="shared" ca="1" si="7"/>
        <v>6490821.9657164663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2008958.7570758127</v>
      </c>
      <c r="R118" s="25">
        <f t="array" aca="1" ref="R118" ca="1">INDEX('Lorri 401b'!L:L,MATCH('Retirement Calculator'!A118,'Lorri 401b'!N:N,0),0)</f>
        <v>4480527.1026148889</v>
      </c>
      <c r="S118" s="25">
        <f t="shared" ca="1" si="7"/>
        <v>6489485.8596907016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2009400.2795922258</v>
      </c>
      <c r="R119" s="25">
        <f t="array" aca="1" ref="R119" ca="1">INDEX('Lorri 401b'!L:L,MATCH('Retirement Calculator'!A119,'Lorri 401b'!N:N,0),0)</f>
        <v>4478743.9069642695</v>
      </c>
      <c r="S119" s="25">
        <f t="shared" ca="1" si="7"/>
        <v>6488144.1865564957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2009843.6417857907</v>
      </c>
      <c r="R120" s="25">
        <f t="array" aca="1" ref="R120" ca="1">INDEX('Lorri 401b'!L:L,MATCH('Retirement Calculator'!A120,'Lorri 401b'!N:N,0),0)</f>
        <v>4476953.2813317729</v>
      </c>
      <c r="S120" s="25">
        <f t="shared" ca="1" si="7"/>
        <v>6486796.9231175631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2010288.8513218286</v>
      </c>
      <c r="R121" s="25">
        <f t="array" aca="1" ref="R121" ca="1">INDEX('Lorri 401b'!L:L,MATCH('Retirement Calculator'!A121,'Lorri 401b'!N:N,0),0)</f>
        <v>4475155.1947591407</v>
      </c>
      <c r="S121" s="25">
        <f t="shared" ca="1" si="7"/>
        <v>6485444.0460809693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2010735.9158976001</v>
      </c>
      <c r="R122" s="25">
        <f t="array" aca="1" ref="R122" ca="1">INDEX('Lorri 401b'!L:L,MATCH('Retirement Calculator'!A122,'Lorri 401b'!N:N,0),0)</f>
        <v>4473349.6161591224</v>
      </c>
      <c r="S122" s="25">
        <f t="shared" ca="1" si="7"/>
        <v>6484085.5320567228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2011184.8432424373</v>
      </c>
      <c r="R123" s="25">
        <f t="array" aca="1" ref="R123" ca="1">INDEX('Lorri 401b'!L:L,MATCH('Retirement Calculator'!A123,'Lorri 401b'!N:N,0),0)</f>
        <v>4471536.5143149374</v>
      </c>
      <c r="S123" s="25">
        <f t="shared" ca="1" si="7"/>
        <v>6482721.357557375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2011635.641117878</v>
      </c>
      <c r="R124" s="25">
        <f t="array" aca="1" ref="R124" ca="1">INDEX('Lorri 401b'!L:L,MATCH('Retirement Calculator'!A124,'Lorri 401b'!N:N,0),0)</f>
        <v>4469715.8578797355</v>
      </c>
      <c r="S124" s="25">
        <f t="shared" ca="1" si="7"/>
        <v>6481351.4989976138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2012088.3173177997</v>
      </c>
      <c r="R125" s="25">
        <f t="array" aca="1" ref="R125" ca="1">INDEX('Lorri 401b'!L:L,MATCH('Retirement Calculator'!A125,'Lorri 401b'!N:N,0),0)</f>
        <v>4467887.6153760534</v>
      </c>
      <c r="S125" s="25">
        <f t="shared" ca="1" si="7"/>
        <v>6479975.932693853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2012542.8796685543</v>
      </c>
      <c r="R126" s="25">
        <f t="array" aca="1" ref="R126" ca="1">INDEX('Lorri 401b'!L:L,MATCH('Retirement Calculator'!A126,'Lorri 401b'!N:N,0),0)</f>
        <v>4466051.7551952722</v>
      </c>
      <c r="S126" s="25">
        <f t="shared" ca="1" si="7"/>
        <v>6478594.6348638264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2012999.3360291037</v>
      </c>
      <c r="R127" s="25">
        <f t="array" aca="1" ref="R127" ca="1">INDEX('Lorri 401b'!L:L,MATCH('Retirement Calculator'!A127,'Lorri 401b'!N:N,0),0)</f>
        <v>4464208.245597071</v>
      </c>
      <c r="S127" s="25">
        <f t="shared" ca="1" si="7"/>
        <v>6477207.581626175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2013457.6942911556</v>
      </c>
      <c r="R128" s="25">
        <f t="array" aca="1" ref="R128" ca="1">INDEX('Lorri 401b'!L:L,MATCH('Retirement Calculator'!A128,'Lorri 401b'!N:N,0),0)</f>
        <v>4462357.0547088776</v>
      </c>
      <c r="S128" s="25">
        <f t="shared" ca="1" si="7"/>
        <v>6475814.7490000334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2013917.9623792991</v>
      </c>
      <c r="R129" s="25">
        <f t="array" aca="1" ref="R129" ca="1">INDEX('Lorri 401b'!L:L,MATCH('Retirement Calculator'!A129,'Lorri 401b'!N:N,0),0)</f>
        <v>4460498.1505253166</v>
      </c>
      <c r="S129" s="25">
        <f t="shared" ca="1" si="7"/>
        <v>6474416.1129046157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2014380.1482511433</v>
      </c>
      <c r="R130" s="25">
        <f t="array" aca="1" ref="R130" ca="1">INDEX('Lorri 401b'!L:L,MATCH('Retirement Calculator'!A130,'Lorri 401b'!N:N,0),0)</f>
        <v>4458631.5009076577</v>
      </c>
      <c r="S130" s="25">
        <f t="shared" ca="1" si="7"/>
        <v>6473011.649158801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2014844.2598974535</v>
      </c>
      <c r="R131" s="25">
        <f t="array" aca="1" ref="R131" ca="1">INDEX('Lorri 401b'!L:L,MATCH('Retirement Calculator'!A131,'Lorri 401b'!N:N,0),0)</f>
        <v>4456757.0735832583</v>
      </c>
      <c r="S131" s="25">
        <f t="shared" ca="1" si="7"/>
        <v>6471601.333480712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2015310.3053422901</v>
      </c>
      <c r="R132" s="25">
        <f t="array" aca="1" ref="R132" ca="1">INDEX('Lorri 401b'!L:L,MATCH('Retirement Calculator'!A132,'Lorri 401b'!N:N,0),0)</f>
        <v>4454874.8361450071</v>
      </c>
      <c r="S132" s="25">
        <f t="shared" ca="1" si="7"/>
        <v>6470185.1414872967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2015778.2926431468</v>
      </c>
      <c r="R133" s="25">
        <f t="array" aca="1" ref="R133" ca="1">INDEX('Lorri 401b'!L:L,MATCH('Retirement Calculator'!A133,'Lorri 401b'!N:N,0),0)</f>
        <v>4452984.7560507637</v>
      </c>
      <c r="S133" s="25">
        <f t="shared" ca="1" si="7"/>
        <v>6468763.0486939102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2016248.2298910904</v>
      </c>
      <c r="R134" s="25">
        <f t="array" aca="1" ref="R134" ca="1">INDEX('Lorri 401b'!L:L,MATCH('Retirement Calculator'!A134,'Lorri 401b'!N:N,0),0)</f>
        <v>4451086.8006227938</v>
      </c>
      <c r="S134" s="25">
        <f t="shared" ca="1" si="7"/>
        <v>6467335.0305138845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2016720.1252109006</v>
      </c>
      <c r="R135" s="25">
        <f t="array" aca="1" ref="R135" ca="1">INDEX('Lorri 401b'!L:L,MATCH('Retirement Calculator'!A135,'Lorri 401b'!N:N,0),0)</f>
        <v>4449180.9370472077</v>
      </c>
      <c r="S135" s="25">
        <f t="shared" ca="1" si="7"/>
        <v>6465901.0622581085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2017193.9867612098</v>
      </c>
      <c r="R136" s="25">
        <f t="array" aca="1" ref="R136" ca="1">INDEX('Lorri 401b'!L:L,MATCH('Retirement Calculator'!A136,'Lorri 401b'!N:N,0),0)</f>
        <v>4447267.1323733898</v>
      </c>
      <c r="S136" s="25">
        <f t="shared" ca="1" si="7"/>
        <v>6464461.1191345993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2017669.8227346453</v>
      </c>
      <c r="R137" s="25">
        <f t="array" aca="1" ref="R137" ca="1">INDEX('Lorri 401b'!L:L,MATCH('Retirement Calculator'!A137,'Lorri 401b'!N:N,0),0)</f>
        <v>4445345.3535134308</v>
      </c>
      <c r="S137" s="25">
        <f t="shared" ca="1" si="7"/>
        <v>6463015.1762480764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2018147.6413579702</v>
      </c>
      <c r="R138" s="25">
        <f t="array" aca="1" ref="R138" ca="1">INDEX('Lorri 401b'!L:L,MATCH('Retirement Calculator'!A138,'Lorri 401b'!N:N,0),0)</f>
        <v>4443415.567241556</v>
      </c>
      <c r="S138" s="25">
        <f t="shared" ca="1" si="7"/>
        <v>6461563.2085995264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2018627.4508922256</v>
      </c>
      <c r="R139" s="25">
        <f t="array" aca="1" ref="R139" ca="1">INDEX('Lorri 401b'!L:L,MATCH('Retirement Calculator'!A139,'Lorri 401b'!N:N,0),0)</f>
        <v>4441477.7401935477</v>
      </c>
      <c r="S139" s="25">
        <f t="shared" ca="1" si="7"/>
        <v>6460105.1910857735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2019109.2596328738</v>
      </c>
      <c r="R140" s="25">
        <f t="array" aca="1" ref="R140" ca="1">INDEX('Lorri 401b'!L:L,MATCH('Retirement Calculator'!A140,'Lorri 401b'!N:N,0),0)</f>
        <v>4439531.8388661733</v>
      </c>
      <c r="S140" s="25">
        <f t="shared" ca="1" si="7"/>
        <v>6458641.0984990466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2019593.0759099412</v>
      </c>
      <c r="R141" s="25">
        <f t="array" aca="1" ref="R141" ca="1">INDEX('Lorri 401b'!L:L,MATCH('Retirement Calculator'!A141,'Lorri 401b'!N:N,0),0)</f>
        <v>4437577.8296166016</v>
      </c>
      <c r="S141" s="25">
        <f t="shared" ca="1" si="7"/>
        <v>6457170.905526543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2020078.9080881632</v>
      </c>
      <c r="R142" s="25">
        <f t="array" aca="1" ref="R142" ca="1">INDEX('Lorri 401b'!L:L,MATCH('Retirement Calculator'!A142,'Lorri 401b'!N:N,0),0)</f>
        <v>4435615.6786618233</v>
      </c>
      <c r="S142" s="25">
        <f t="shared" ca="1" si="7"/>
        <v>6455694.5867499867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2020566.7645671277</v>
      </c>
      <c r="R143" s="25">
        <f t="array" aca="1" ref="R143" ca="1">INDEX('Lorri 401b'!L:L,MATCH('Retirement Calculator'!A143,'Lorri 401b'!N:N,0),0)</f>
        <v>4433645.3520780662</v>
      </c>
      <c r="S143" s="25">
        <f t="shared" ca="1" si="7"/>
        <v>6454212.1166451937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2021056.6537814212</v>
      </c>
      <c r="R144" s="25">
        <f t="array" aca="1" ref="R144" ca="1">INDEX('Lorri 401b'!L:L,MATCH('Retirement Calculator'!A144,'Lorri 401b'!N:N,0),0)</f>
        <v>4431666.8158002105</v>
      </c>
      <c r="S144" s="25">
        <f t="shared" ca="1" si="7"/>
        <v>6452723.4695816319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2021548.5842007743</v>
      </c>
      <c r="R145" s="25">
        <f t="array" aca="1" ref="R145" ca="1">INDEX('Lorri 401b'!L:L,MATCH('Retirement Calculator'!A145,'Lorri 401b'!N:N,0),0)</f>
        <v>4429680.035621197</v>
      </c>
      <c r="S145" s="25">
        <f t="shared" ca="1" si="7"/>
        <v>6451228.6198219713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2022042.5643302081</v>
      </c>
      <c r="R146" s="25">
        <f t="array" aca="1" ref="R146" ca="1">INDEX('Lorri 401b'!L:L,MATCH('Retirement Calculator'!A146,'Lorri 401b'!N:N,0),0)</f>
        <v>4427684.977191437</v>
      </c>
      <c r="S146" s="25">
        <f t="shared" ca="1" si="7"/>
        <v>6449727.5415216452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2022538.6027101811</v>
      </c>
      <c r="R147" s="25">
        <f t="array" aca="1" ref="R147" ca="1">INDEX('Lorri 401b'!L:L,MATCH('Retirement Calculator'!A147,'Lorri 401b'!N:N,0),0)</f>
        <v>4425681.6060182201</v>
      </c>
      <c r="S147" s="25">
        <f t="shared" ca="1" si="7"/>
        <v>6448220.208728401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2023036.7079167375</v>
      </c>
      <c r="R148" s="25">
        <f t="array" aca="1" ref="R148" ca="1">INDEX('Lorri 401b'!L:L,MATCH('Retirement Calculator'!A148,'Lorri 401b'!N:N,0),0)</f>
        <v>4423669.8874651147</v>
      </c>
      <c r="S148" s="25">
        <f t="shared" ca="1" si="7"/>
        <v>6446706.5953818522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2023536.8885616544</v>
      </c>
      <c r="R149" s="25">
        <f t="array" aca="1" ref="R149" ca="1">INDEX('Lorri 401b'!L:L,MATCH('Retirement Calculator'!A149,'Lorri 401b'!N:N,0),0)</f>
        <v>4421649.7867513718</v>
      </c>
      <c r="S149" s="25">
        <f t="shared" ca="1" si="7"/>
        <v>6445186.6753130257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2024039.1532925917</v>
      </c>
      <c r="R150" s="25">
        <f t="array" aca="1" ref="R150" ca="1">INDEX('Lorri 401b'!L:L,MATCH('Retirement Calculator'!A150,'Lorri 401b'!N:N,0),0)</f>
        <v>4419621.268951321</v>
      </c>
      <c r="S150" s="25">
        <f t="shared" ca="1" si="7"/>
        <v>6443660.4222439127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2024543.5107932414</v>
      </c>
      <c r="R151" s="25">
        <f t="array" aca="1" ref="R151" ca="1">INDEX('Lorri 401b'!L:L,MATCH('Retirement Calculator'!A151,'Lorri 401b'!N:N,0),0)</f>
        <v>4417584.29899377</v>
      </c>
      <c r="S151" s="25">
        <f t="shared" ca="1" si="7"/>
        <v>6442127.8097870117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2025049.969783477</v>
      </c>
      <c r="R152" s="25">
        <f t="array" aca="1" ref="R152" ca="1">INDEX('Lorri 401b'!L:L,MATCH('Retirement Calculator'!A152,'Lorri 401b'!N:N,0),0)</f>
        <v>4415538.8416613964</v>
      </c>
      <c r="S152" s="25">
        <f t="shared" ca="1" si="7"/>
        <v>6440588.811444873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2025558.5390195053</v>
      </c>
      <c r="R153" s="25">
        <f t="array" aca="1" ref="R153" ca="1">INDEX('Lorri 401b'!L:L,MATCH('Retirement Calculator'!A153,'Lorri 401b'!N:N,0),0)</f>
        <v>4413484.8615901377</v>
      </c>
      <c r="S153" s="25">
        <f t="shared" ca="1" si="7"/>
        <v>6439043.4006096432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2026069.2272940171</v>
      </c>
      <c r="R154" s="25">
        <f t="array" aca="1" ref="R154" ca="1">INDEX('Lorri 401b'!L:L,MATCH('Retirement Calculator'!A154,'Lorri 401b'!N:N,0),0)</f>
        <v>4411422.3232685821</v>
      </c>
      <c r="S154" s="25">
        <f t="shared" ca="1" si="7"/>
        <v>6437491.5505625997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2026582.0434363394</v>
      </c>
      <c r="R155" s="25">
        <f t="array" aca="1" ref="R155" ca="1">INDEX('Lorri 401b'!L:L,MATCH('Retirement Calculator'!A155,'Lorri 401b'!N:N,0),0)</f>
        <v>4409351.1910373531</v>
      </c>
      <c r="S155" s="25">
        <f t="shared" ca="1" si="7"/>
        <v>6435933.2344736923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2027096.996312588</v>
      </c>
      <c r="R156" s="25">
        <f t="array" aca="1" ref="R156" ca="1">INDEX('Lorri 401b'!L:L,MATCH('Retirement Calculator'!A156,'Lorri 401b'!N:N,0),0)</f>
        <v>4407271.4290884938</v>
      </c>
      <c r="S156" s="25">
        <f t="shared" ca="1" si="7"/>
        <v>6434368.4254010823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2027614.094825821</v>
      </c>
      <c r="R157" s="25">
        <f t="array" aca="1" ref="R157" ca="1">INDEX('Lorri 401b'!L:L,MATCH('Retirement Calculator'!A157,'Lorri 401b'!N:N,0),0)</f>
        <v>4405183.0014648484</v>
      </c>
      <c r="S157" s="25">
        <f t="shared" ca="1" si="7"/>
        <v>6432797.0962906694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2028133.3479161924</v>
      </c>
      <c r="R158" s="25">
        <f t="array" aca="1" ref="R158" ca="1">INDEX('Lorri 401b'!L:L,MATCH('Retirement Calculator'!A158,'Lorri 401b'!N:N,0),0)</f>
        <v>4403085.8720594374</v>
      </c>
      <c r="S158" s="25">
        <f t="shared" ca="1" si="7"/>
        <v>6431219.2199756298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2028654.7645611069</v>
      </c>
      <c r="R159" s="25">
        <f t="array" aca="1" ref="R159" ca="1">INDEX('Lorri 401b'!L:L,MATCH('Retirement Calculator'!A159,'Lorri 401b'!N:N,0),0)</f>
        <v>4400980.0046148375</v>
      </c>
      <c r="S159" s="25">
        <f t="shared" ca="1" si="7"/>
        <v>6429634.7691759448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2029178.3537753753</v>
      </c>
      <c r="R160" s="25">
        <f t="array" aca="1" ref="R160" ca="1">INDEX('Lorri 401b'!L:L,MATCH('Retirement Calculator'!A160,'Lorri 401b'!N:N,0),0)</f>
        <v>4398865.3627225515</v>
      </c>
      <c r="S160" s="25">
        <f t="shared" ca="1" si="7"/>
        <v>6428043.716497927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2029704.1246113698</v>
      </c>
      <c r="R161" s="25">
        <f t="array" aca="1" ref="R161" ca="1">INDEX('Lorri 401b'!L:L,MATCH('Retirement Calculator'!A161,'Lorri 401b'!N:N,0),0)</f>
        <v>4396741.9098223811</v>
      </c>
      <c r="S161" s="25">
        <f t="shared" ca="1" si="7"/>
        <v>6426446.0344337504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2030232.0861591811</v>
      </c>
      <c r="R162" s="25">
        <f t="array" aca="1" ref="R162" ca="1">INDEX('Lorri 401b'!L:L,MATCH('Retirement Calculator'!A162,'Lorri 401b'!N:N,0),0)</f>
        <v>4394609.6092017936</v>
      </c>
      <c r="S162" s="25">
        <f t="shared" ca="1" si="7"/>
        <v>6424841.6953609744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2030762.2475467748</v>
      </c>
      <c r="R163" s="25">
        <f t="array" aca="1" ref="R163" ca="1">INDEX('Lorri 401b'!L:L,MATCH('Retirement Calculator'!A163,'Lorri 401b'!N:N,0),0)</f>
        <v>4392468.4239952862</v>
      </c>
      <c r="S163" s="25">
        <f t="shared" ca="1" si="7"/>
        <v>6423230.6715420615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2031294.6179401502</v>
      </c>
      <c r="R164" s="25">
        <f t="array" aca="1" ref="R164" ca="1">INDEX('Lorri 401b'!L:L,MATCH('Retirement Calculator'!A164,'Lorri 401b'!N:N,0),0)</f>
        <v>4390318.3171837516</v>
      </c>
      <c r="S164" s="25">
        <f t="shared" ca="1" si="7"/>
        <v>6421612.9351239018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2031829.206543498</v>
      </c>
      <c r="R165" s="25">
        <f t="array" aca="1" ref="R165" ca="1">INDEX('Lorri 401b'!L:L,MATCH('Retirement Calculator'!A165,'Lorri 401b'!N:N,0),0)</f>
        <v>4388159.2515938357</v>
      </c>
      <c r="S165" s="25">
        <f t="shared" ca="1" si="7"/>
        <v>6419988.4581373334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2032366.0225993597</v>
      </c>
      <c r="R166" s="25">
        <f t="array" aca="1" ref="R166" ca="1">INDEX('Lorri 401b'!L:L,MATCH('Retirement Calculator'!A166,'Lorri 401b'!N:N,0),0)</f>
        <v>4385991.1898972951</v>
      </c>
      <c r="S166" s="25">
        <f t="shared" ca="1" si="7"/>
        <v>6418357.2124966551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2032905.0753887875</v>
      </c>
      <c r="R167" s="25">
        <f t="array" aca="1" ref="R167" ca="1">INDEX('Lorri 401b'!L:L,MATCH('Retirement Calculator'!A167,'Lorri 401b'!N:N,0),0)</f>
        <v>4383814.094610353</v>
      </c>
      <c r="S167" s="25">
        <f t="shared" ca="1" si="7"/>
        <v>6416719.1699991403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2033446.3742315047</v>
      </c>
      <c r="R168" s="25">
        <f t="array" aca="1" ref="R168" ca="1">INDEX('Lorri 401b'!L:L,MATCH('Retirement Calculator'!A168,'Lorri 401b'!N:N,0),0)</f>
        <v>4381627.9280930478</v>
      </c>
      <c r="S168" s="25">
        <f t="shared" ca="1" si="7"/>
        <v>6415074.3023245521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2033989.9284860666</v>
      </c>
      <c r="R169" s="25">
        <f t="array" aca="1" ref="R169" ca="1">INDEX('Lorri 401b'!L:L,MATCH('Retirement Calculator'!A169,'Lorri 401b'!N:N,0),0)</f>
        <v>4379432.6525485879</v>
      </c>
      <c r="S169" s="25">
        <f t="shared" ca="1" si="7"/>
        <v>6413422.5810346548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2034535.7475500223</v>
      </c>
      <c r="R170" s="25">
        <f t="array" aca="1" ref="R170" ca="1">INDEX('Lorri 401b'!L:L,MATCH('Retirement Calculator'!A170,'Lorri 401b'!N:N,0),0)</f>
        <v>4377228.2300226921</v>
      </c>
      <c r="S170" s="25">
        <f t="shared" ca="1" si="7"/>
        <v>6411763.9775727149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2035083.8408600779</v>
      </c>
      <c r="R171" s="25">
        <f t="array" aca="1" ref="R171" ca="1">INDEX('Lorri 401b'!L:L,MATCH('Retirement Calculator'!A171,'Lorri 401b'!N:N,0),0)</f>
        <v>4375014.622402939</v>
      </c>
      <c r="S171" s="25">
        <f t="shared" ca="1" si="7"/>
        <v>6410098.4632630171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2035634.2178922587</v>
      </c>
      <c r="R172" s="25">
        <f t="array" aca="1" ref="R172" ca="1">INDEX('Lorri 401b'!L:L,MATCH('Retirement Calculator'!A172,'Lorri 401b'!N:N,0),0)</f>
        <v>4372791.7914181035</v>
      </c>
      <c r="S172" s="25">
        <f t="shared" ca="1" si="7"/>
        <v>6408426.0093103619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2036186.8881620737</v>
      </c>
      <c r="R173" s="25">
        <f t="array" aca="1" ref="R173" ca="1">INDEX('Lorri 401b'!L:L,MATCH('Retirement Calculator'!A173,'Lorri 401b'!N:N,0),0)</f>
        <v>4370559.6986374976</v>
      </c>
      <c r="S173" s="25">
        <f t="shared" ca="1" si="7"/>
        <v>6406746.5867995713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2036741.8612246795</v>
      </c>
      <c r="R174" s="25">
        <f t="array" aca="1" ref="R174" ca="1">INDEX('Lorri 401b'!L:L,MATCH('Retirement Calculator'!A174,'Lorri 401b'!N:N,0),0)</f>
        <v>4368318.3054703064</v>
      </c>
      <c r="S174" s="25">
        <f t="shared" ca="1" si="7"/>
        <v>6405060.1666949857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2037299.1466750463</v>
      </c>
      <c r="R175" s="25">
        <f t="array" aca="1" ref="R175" ca="1">INDEX('Lorri 401b'!L:L,MATCH('Retirement Calculator'!A175,'Lorri 401b'!N:N,0),0)</f>
        <v>4366067.5731649185</v>
      </c>
      <c r="S175" s="25">
        <f t="shared" ca="1" si="7"/>
        <v>6403366.719839965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2037858.7541481229</v>
      </c>
      <c r="R176" s="25">
        <f t="array" aca="1" ref="R176" ca="1">INDEX('Lorri 401b'!L:L,MATCH('Retirement Calculator'!A176,'Lorri 401b'!N:N,0),0)</f>
        <v>4363807.4628082579</v>
      </c>
      <c r="S176" s="25">
        <f t="shared" ca="1" si="7"/>
        <v>6401666.2169563808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2038420.6933190038</v>
      </c>
      <c r="R177" s="25">
        <f t="array" aca="1" ref="R177" ca="1">INDEX('Lorri 401b'!L:L,MATCH('Retirement Calculator'!A177,'Lorri 401b'!N:N,0),0)</f>
        <v>4361537.9353251113</v>
      </c>
      <c r="S177" s="25">
        <f t="shared" ca="1" si="7"/>
        <v>6399958.6286441153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2038984.9739030967</v>
      </c>
      <c r="R178" s="25">
        <f t="array" aca="1" ref="R178" ca="1">INDEX('Lorri 401b'!L:L,MATCH('Retirement Calculator'!A178,'Lorri 401b'!N:N,0),0)</f>
        <v>4359258.9514774512</v>
      </c>
      <c r="S178" s="25">
        <f t="shared" ca="1" si="7"/>
        <v>6398243.9253805485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2039551.6056562902</v>
      </c>
      <c r="R179" s="25">
        <f t="array" aca="1" ref="R179" ca="1">INDEX('Lorri 401b'!L:L,MATCH('Retirement Calculator'!A179,'Lorri 401b'!N:N,0),0)</f>
        <v>4356970.4718637597</v>
      </c>
      <c r="S179" s="25">
        <f t="shared" ca="1" si="7"/>
        <v>6396522.0775200501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2040120.5983751218</v>
      </c>
      <c r="R180" s="25">
        <f t="array" aca="1" ref="R180" ca="1">INDEX('Lorri 401b'!L:L,MATCH('Retirement Calculator'!A180,'Lorri 401b'!N:N,0),0)</f>
        <v>4354672.4569183439</v>
      </c>
      <c r="S180" s="25">
        <f t="shared" ca="1" si="7"/>
        <v>6394793.055293466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2040691.9618969487</v>
      </c>
      <c r="R181" s="25">
        <f t="array" aca="1" ref="R181" ca="1">INDEX('Lorri 401b'!L:L,MATCH('Retirement Calculator'!A181,'Lorri 401b'!N:N,0),0)</f>
        <v>4352364.866910656</v>
      </c>
      <c r="S181" s="25">
        <f t="shared" ca="1" si="7"/>
        <v>6393056.8288076045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2041265.7061001165</v>
      </c>
      <c r="R182" s="25">
        <f t="array" aca="1" ref="R182" ca="1">INDEX('Lorri 401b'!L:L,MATCH('Retirement Calculator'!A182,'Lorri 401b'!N:N,0),0)</f>
        <v>4350047.6619446026</v>
      </c>
      <c r="S182" s="25">
        <f t="shared" ca="1" si="7"/>
        <v>6391313.3680447191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2041841.8409041308</v>
      </c>
      <c r="R183" s="25">
        <f t="array" aca="1" ref="R183" ca="1">INDEX('Lorri 401b'!L:L,MATCH('Retirement Calculator'!A183,'Lorri 401b'!N:N,0),0)</f>
        <v>4347720.8019578569</v>
      </c>
      <c r="S183" s="25">
        <f t="shared" ca="1" si="7"/>
        <v>6389562.6428619875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2042420.3762698285</v>
      </c>
      <c r="R184" s="25">
        <f t="array" aca="1" ref="R184" ca="1">INDEX('Lorri 401b'!L:L,MATCH('Retirement Calculator'!A184,'Lorri 401b'!N:N,0),0)</f>
        <v>4345384.2467211671</v>
      </c>
      <c r="S184" s="25">
        <f t="shared" ca="1" si="7"/>
        <v>6387804.6229909956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2043001.32219955</v>
      </c>
      <c r="R185" s="25">
        <f t="array" aca="1" ref="R185" ca="1">INDEX('Lorri 401b'!L:L,MATCH('Retirement Calculator'!A185,'Lorri 401b'!N:N,0),0)</f>
        <v>4343037.9558376577</v>
      </c>
      <c r="S185" s="25">
        <f t="shared" ca="1" si="7"/>
        <v>6386039.2780372072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2043584.6887373119</v>
      </c>
      <c r="R186" s="25">
        <f t="array" aca="1" ref="R186" ca="1">INDEX('Lorri 401b'!L:L,MATCH('Retirement Calculator'!A186,'Lorri 401b'!N:N,0),0)</f>
        <v>4340681.888742133</v>
      </c>
      <c r="S186" s="25">
        <f t="shared" ca="1" si="7"/>
        <v>6384266.5774794444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2044170.4859689812</v>
      </c>
      <c r="R187" s="25">
        <f t="array" aca="1" ref="R187" ca="1">INDEX('Lorri 401b'!L:L,MATCH('Retirement Calculator'!A187,'Lorri 401b'!N:N,0),0)</f>
        <v>4338316.0047003776</v>
      </c>
      <c r="S187" s="25">
        <f t="shared" ca="1" si="7"/>
        <v>6382486.4906693585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2044758.724022449</v>
      </c>
      <c r="R188" s="25">
        <f t="array" aca="1" ref="R188" ca="1">INDEX('Lorri 401b'!L:L,MATCH('Retirement Calculator'!A188,'Lorri 401b'!N:N,0),0)</f>
        <v>4335940.2628084477</v>
      </c>
      <c r="S188" s="25">
        <f t="shared" ca="1" si="7"/>
        <v>6380698.9868308967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2045349.4130678063</v>
      </c>
      <c r="R189" s="25">
        <f t="array" aca="1" ref="R189" ca="1">INDEX('Lorri 401b'!L:L,MATCH('Retirement Calculator'!A189,'Lorri 401b'!N:N,0),0)</f>
        <v>4333554.6219919687</v>
      </c>
      <c r="S189" s="25">
        <f t="shared" ca="1" si="7"/>
        <v>6378904.0350597752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2045942.5633175194</v>
      </c>
      <c r="R190" s="25">
        <f t="array" aca="1" ref="R190" ca="1">INDEX('Lorri 401b'!L:L,MATCH('Retirement Calculator'!A190,'Lorri 401b'!N:N,0),0)</f>
        <v>4331159.0410054205</v>
      </c>
      <c r="S190" s="25">
        <f t="shared" ca="1" si="7"/>
        <v>6377101.6043229401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2046538.1850266063</v>
      </c>
      <c r="R191" s="25">
        <f t="array" aca="1" ref="R191" ca="1">INDEX('Lorri 401b'!L:L,MATCH('Retirement Calculator'!A191,'Lorri 401b'!N:N,0),0)</f>
        <v>4328753.4784314288</v>
      </c>
      <c r="S191" s="25">
        <f t="shared" ca="1" si="7"/>
        <v>6375291.6634580353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2047136.2884928144</v>
      </c>
      <c r="R192" s="25">
        <f t="array" aca="1" ref="R192" ca="1">INDEX('Lorri 401b'!L:L,MATCH('Retirement Calculator'!A192,'Lorri 401b'!N:N,0),0)</f>
        <v>4326337.8926800452</v>
      </c>
      <c r="S192" s="25">
        <f t="shared" ca="1" si="7"/>
        <v>6373474.1811728599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2047736.8840567984</v>
      </c>
      <c r="R193" s="25">
        <f t="array" aca="1" ref="R193" ca="1">INDEX('Lorri 401b'!L:L,MATCH('Retirement Calculator'!A193,'Lorri 401b'!N:N,0),0)</f>
        <v>4323912.2419880312</v>
      </c>
      <c r="S193" s="25">
        <f t="shared" ca="1" si="7"/>
        <v>6371649.1260448294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2048339.9821022989</v>
      </c>
      <c r="R194" s="25">
        <f t="array" aca="1" ref="R194" ca="1">INDEX('Lorri 401b'!L:L,MATCH('Retirement Calculator'!A194,'Lorri 401b'!N:N,0),0)</f>
        <v>4321476.4844181333</v>
      </c>
      <c r="S194" s="25">
        <f t="shared" ca="1" si="7"/>
        <v>6369816.4665204324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2048945.5930563223</v>
      </c>
      <c r="R195" s="25">
        <f t="array" aca="1" ref="R195" ca="1">INDEX('Lorri 401b'!L:L,MATCH('Retirement Calculator'!A195,'Lorri 401b'!N:N,0),0)</f>
        <v>4319030.5778583614</v>
      </c>
      <c r="S195" s="25">
        <f t="shared" ca="1" si="7"/>
        <v>6367976.1709146835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2049553.7273893207</v>
      </c>
      <c r="R196" s="25">
        <f t="array" aca="1" ref="R196" ca="1">INDEX('Lorri 401b'!L:L,MATCH('Retirement Calculator'!A196,'Lorri 401b'!N:N,0),0)</f>
        <v>4316574.480021257</v>
      </c>
      <c r="S196" s="25">
        <f t="shared" ca="1" si="7"/>
        <v>6366128.2074105777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2050164.3956153735</v>
      </c>
      <c r="R197" s="25">
        <f t="array" aca="1" ref="R197" ca="1">INDEX('Lorri 401b'!L:L,MATCH('Retirement Calculator'!A197,'Lorri 401b'!N:N,0),0)</f>
        <v>4314108.1484431643</v>
      </c>
      <c r="S197" s="25">
        <f t="shared" ca="1" si="7"/>
        <v>6364272.544058538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2050777.608292368</v>
      </c>
      <c r="R198" s="25">
        <f t="array" aca="1" ref="R198" ca="1">INDEX('Lorri 401b'!L:L,MATCH('Retirement Calculator'!A198,'Lorri 401b'!N:N,0),0)</f>
        <v>4311631.5404834962</v>
      </c>
      <c r="S198" s="25">
        <f t="shared" ca="1" si="7"/>
        <v>6362409.1487758644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2051393.3760221833</v>
      </c>
      <c r="R199" s="25">
        <f t="array" aca="1" ref="R199" ca="1">INDEX('Lorri 401b'!L:L,MATCH('Retirement Calculator'!A199,'Lorri 401b'!N:N,0),0)</f>
        <v>4309144.6133239958</v>
      </c>
      <c r="S199" s="25">
        <f t="shared" ca="1" si="7"/>
        <v>6360537.9893461792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2052011.7094508728</v>
      </c>
      <c r="R200" s="25">
        <f t="array" aca="1" ref="R200" ca="1">INDEX('Lorri 401b'!L:L,MATCH('Retirement Calculator'!A200,'Lorri 401b'!N:N,0),0)</f>
        <v>4306647.3239679979</v>
      </c>
      <c r="S200" s="25">
        <f t="shared" ca="1" si="7"/>
        <v>6358659.0334188705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2052632.6192688486</v>
      </c>
      <c r="R201" s="25">
        <f t="array" aca="1" ref="R201" ca="1">INDEX('Lorri 401b'!L:L,MATCH('Retirement Calculator'!A201,'Lorri 401b'!N:N,0),0)</f>
        <v>4304139.629239683</v>
      </c>
      <c r="S201" s="25">
        <f t="shared" ca="1" si="7"/>
        <v>6356772.2485085316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2053256.116211066</v>
      </c>
      <c r="R202" s="25">
        <f t="array" aca="1" ref="R202" ca="1">INDEX('Lorri 401b'!L:L,MATCH('Retirement Calculator'!A202,'Lorri 401b'!N:N,0),0)</f>
        <v>4301621.4857833339</v>
      </c>
      <c r="S202" s="25">
        <f t="shared" ca="1" si="7"/>
        <v>6354877.6019943999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2053882.2110572094</v>
      </c>
      <c r="R203" s="25">
        <f t="array" aca="1" ref="R203" ca="1">INDEX('Lorri 401b'!L:L,MATCH('Retirement Calculator'!A203,'Lorri 401b'!N:N,0),0)</f>
        <v>4299092.8500625836</v>
      </c>
      <c r="S203" s="25">
        <f t="shared" ca="1" si="7"/>
        <v>6352975.061119793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2054510.9146318783</v>
      </c>
      <c r="R204" s="25">
        <f t="array" aca="1" ref="R204" ca="1">INDEX('Lorri 401b'!L:L,MATCH('Retirement Calculator'!A204,'Lorri 401b'!N:N,0),0)</f>
        <v>4296553.6783596631</v>
      </c>
      <c r="S204" s="25">
        <f t="shared" ca="1" si="7"/>
        <v>6351064.5929915411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2055142.2378047749</v>
      </c>
      <c r="R205" s="25">
        <f t="array" aca="1" ref="R205" ca="1">INDEX('Lorri 401b'!L:L,MATCH('Retirement Calculator'!A205,'Lorri 401b'!N:N,0),0)</f>
        <v>4294003.9267746471</v>
      </c>
      <c r="S205" s="25">
        <f t="shared" ca="1" si="7"/>
        <v>6349146.1645794222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2055776.1914908921</v>
      </c>
      <c r="R206" s="25">
        <f t="array" aca="1" ref="R206" ca="1">INDEX('Lorri 401b'!L:L,MATCH('Retirement Calculator'!A206,'Lorri 401b'!N:N,0),0)</f>
        <v>4291443.5512246937</v>
      </c>
      <c r="S206" s="25">
        <f t="shared" ca="1" si="7"/>
        <v>6347219.742715586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2056412.7866507014</v>
      </c>
      <c r="R207" s="25">
        <f t="array" aca="1" ref="R207" ca="1">INDEX('Lorri 401b'!L:L,MATCH('Retirement Calculator'!A207,'Lorri 401b'!N:N,0),0)</f>
        <v>4288872.5074432818</v>
      </c>
      <c r="S207" s="25">
        <f t="shared" ca="1" si="7"/>
        <v>6345285.2940939832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2057052.0342903433</v>
      </c>
      <c r="R208" s="25">
        <f t="array" aca="1" ref="R208" ca="1">INDEX('Lorri 401b'!L:L,MATCH('Retirement Calculator'!A208,'Lorri 401b'!N:N,0),0)</f>
        <v>4286290.7509794477</v>
      </c>
      <c r="S208" s="25">
        <f t="shared" ca="1" si="7"/>
        <v>6343342.7852697913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2057693.9454618169</v>
      </c>
      <c r="R209" s="25">
        <f t="array" aca="1" ref="R209" ca="1">INDEX('Lorri 401b'!L:L,MATCH('Retirement Calculator'!A209,'Lorri 401b'!N:N,0),0)</f>
        <v>4283698.2371970145</v>
      </c>
      <c r="S209" s="25">
        <f t="shared" ca="1" si="7"/>
        <v>6341392.1826588316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2058338.5312631717</v>
      </c>
      <c r="R210" s="25">
        <f t="array" aca="1" ref="R210" ca="1">INDEX('Lorri 401b'!L:L,MATCH('Retirement Calculator'!A210,'Lorri 401b'!N:N,0),0)</f>
        <v>4281094.921273821</v>
      </c>
      <c r="S210" s="25">
        <f t="shared" ca="1" si="7"/>
        <v>6339433.4525369927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2058985.8028386987</v>
      </c>
      <c r="R211" s="25">
        <f t="array" aca="1" ref="R211" ca="1">INDEX('Lorri 401b'!L:L,MATCH('Retirement Calculator'!A211,'Lorri 401b'!N:N,0),0)</f>
        <v>4278480.7582009472</v>
      </c>
      <c r="S211" s="25">
        <f t="shared" ca="1" si="7"/>
        <v>6337466.5610396462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2059635.7713791239</v>
      </c>
      <c r="R212" s="25">
        <f t="array" aca="1" ref="R212" ca="1">INDEX('Lorri 401b'!L:L,MATCH('Retirement Calculator'!A212,'Lorri 401b'!N:N,0),0)</f>
        <v>4275855.7027819362</v>
      </c>
      <c r="S212" s="25">
        <f t="shared" ca="1" si="7"/>
        <v>6335491.4741610605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2060288.4481218008</v>
      </c>
      <c r="R213" s="25">
        <f t="array" aca="1" ref="R213" ca="1">INDEX('Lorri 401b'!L:L,MATCH('Retirement Calculator'!A213,'Lorri 401b'!N:N,0),0)</f>
        <v>4273219.709632013</v>
      </c>
      <c r="S213" s="25">
        <f t="shared" ca="1" si="7"/>
        <v>6333508.157753814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2060943.8443509054</v>
      </c>
      <c r="R214" s="25">
        <f t="array" aca="1" ref="R214" ca="1">INDEX('Lorri 401b'!L:L,MATCH('Retirement Calculator'!A214,'Lorri 401b'!N:N,0),0)</f>
        <v>4270572.7331772987</v>
      </c>
      <c r="S214" s="25">
        <f t="shared" ca="1" si="7"/>
        <v>6331516.5775282038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2061601.9713976313</v>
      </c>
      <c r="R215" s="25">
        <f t="array" aca="1" ref="R215" ca="1">INDEX('Lorri 401b'!L:L,MATCH('Retirement Calculator'!A215,'Lorri 401b'!N:N,0),0)</f>
        <v>4267914.7276540231</v>
      </c>
      <c r="S215" s="25">
        <f t="shared" ca="1" si="7"/>
        <v>6329516.699051654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2062262.8406403854</v>
      </c>
      <c r="R216" s="25">
        <f t="array" aca="1" ref="R216" ca="1">INDEX('Lorri 401b'!L:L,MATCH('Retirement Calculator'!A216,'Lorri 401b'!N:N,0),0)</f>
        <v>4265245.6471077334</v>
      </c>
      <c r="S216" s="25">
        <f t="shared" ca="1" si="7"/>
        <v>6327508.487748119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2062926.4635049843</v>
      </c>
      <c r="R217" s="25">
        <f t="array" aca="1" ref="R217" ca="1">INDEX('Lorri 401b'!L:L,MATCH('Retirement Calculator'!A217,'Lorri 401b'!N:N,0),0)</f>
        <v>4262565.4453925015</v>
      </c>
      <c r="S217" s="25">
        <f t="shared" ca="1" si="7"/>
        <v>6325491.9088974856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2063592.8514648522</v>
      </c>
      <c r="R218" s="25">
        <f t="array" aca="1" ref="R218" ca="1">INDEX('Lorri 401b'!L:L,MATCH('Retirement Calculator'!A218,'Lorri 401b'!N:N,0),0)</f>
        <v>4259874.0761701223</v>
      </c>
      <c r="S218" s="25">
        <f t="shared" ca="1" si="7"/>
        <v>6323466.9276349749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2064262.0160412197</v>
      </c>
      <c r="R219" s="25">
        <f t="array" aca="1" ref="R219" ca="1">INDEX('Lorri 401b'!L:L,MATCH('Retirement Calculator'!A219,'Lorri 401b'!N:N,0),0)</f>
        <v>4257171.4929093169</v>
      </c>
      <c r="S219" s="25">
        <f t="shared" ca="1" si="7"/>
        <v>6321433.5089505371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2064933.9688033219</v>
      </c>
      <c r="R220" s="25">
        <f t="array" aca="1" ref="R220" ca="1">INDEX('Lorri 401b'!L:L,MATCH('Retirement Calculator'!A220,'Lorri 401b'!N:N,0),0)</f>
        <v>4254457.6488849241</v>
      </c>
      <c r="S220" s="25">
        <f t="shared" ca="1" si="7"/>
        <v>6319391.6176882461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2065608.7213685997</v>
      </c>
      <c r="R221" s="25">
        <f t="array" aca="1" ref="R221" ca="1">INDEX('Lorri 401b'!L:L,MATCH('Retirement Calculator'!A221,'Lorri 401b'!N:N,0),0)</f>
        <v>4251732.497177097</v>
      </c>
      <c r="S221" s="25">
        <f t="shared" ca="1" si="7"/>
        <v>6317341.2185456967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2066286.2854028994</v>
      </c>
      <c r="R222" s="25">
        <f t="array" aca="1" ref="R222" ca="1">INDEX('Lorri 401b'!L:L,MATCH('Retirement Calculator'!A222,'Lorri 401b'!N:N,0),0)</f>
        <v>4248995.9906704873</v>
      </c>
      <c r="S222" s="25">
        <f t="shared" ca="1" si="7"/>
        <v>6315282.2760733869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2066966.6726206753</v>
      </c>
      <c r="R223" s="25">
        <f t="array" aca="1" ref="R223" ca="1">INDEX('Lorri 401b'!L:L,MATCH('Retirement Calculator'!A223,'Lorri 401b'!N:N,0),0)</f>
        <v>4246248.0820534332</v>
      </c>
      <c r="S223" s="25">
        <f t="shared" ca="1" si="7"/>
        <v>6313214.7546741087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2067649.8947851919</v>
      </c>
      <c r="R224" s="25">
        <f t="array" aca="1" ref="R224" ca="1">INDEX('Lorri 401b'!L:L,MATCH('Retirement Calculator'!A224,'Lorri 401b'!N:N,0),0)</f>
        <v>4243488.7238171417</v>
      </c>
      <c r="S224" s="25">
        <f t="shared" ca="1" si="7"/>
        <v>6311138.6186023336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2068335.9637087274</v>
      </c>
      <c r="R225" s="25">
        <f t="array" aca="1" ref="R225" ca="1">INDEX('Lorri 401b'!L:L,MATCH('Retirement Calculator'!A225,'Lorri 401b'!N:N,0),0)</f>
        <v>4240717.8682548655</v>
      </c>
      <c r="S225" s="25">
        <f t="shared" ca="1" si="7"/>
        <v>6309053.8319635931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2069024.8912527775</v>
      </c>
      <c r="R226" s="25">
        <f t="array" aca="1" ref="R226" ca="1">INDEX('Lorri 401b'!L:L,MATCH('Retirement Calculator'!A226,'Lorri 401b'!N:N,0),0)</f>
        <v>4237935.4674610794</v>
      </c>
      <c r="S226" s="25">
        <f t="shared" ca="1" si="7"/>
        <v>6306960.3587138569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2069716.6893282612</v>
      </c>
      <c r="R227" s="25">
        <f t="array" aca="1" ref="R227" ca="1">INDEX('Lorri 401b'!L:L,MATCH('Retirement Calculator'!A227,'Lorri 401b'!N:N,0),0)</f>
        <v>4235141.4733306523</v>
      </c>
      <c r="S227" s="25">
        <f t="shared" ca="1" si="7"/>
        <v>6304858.1626589131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2070411.3698957262</v>
      </c>
      <c r="R228" s="25">
        <f t="array" aca="1" ref="R228" ca="1">INDEX('Lorri 401b'!L:L,MATCH('Retirement Calculator'!A228,'Lorri 401b'!N:N,0),0)</f>
        <v>4232335.8375580152</v>
      </c>
      <c r="S228" s="25">
        <f t="shared" ca="1" si="7"/>
        <v>6302747.2074537417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2071108.9449655556</v>
      </c>
      <c r="R229" s="25">
        <f t="array" aca="1" ref="R229" ca="1">INDEX('Lorri 401b'!L:L,MATCH('Retirement Calculator'!A229,'Lorri 401b'!N:N,0),0)</f>
        <v>4229518.5116363261</v>
      </c>
      <c r="S229" s="25">
        <f t="shared" ca="1" si="7"/>
        <v>6300627.4566018814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2071809.4265981759</v>
      </c>
      <c r="R230" s="25">
        <f t="array" aca="1" ref="R230" ca="1">INDEX('Lorri 401b'!L:L,MATCH('Retirement Calculator'!A230,'Lorri 401b'!N:N,0),0)</f>
        <v>4226689.44685663</v>
      </c>
      <c r="S230" s="25">
        <f t="shared" ca="1" si="7"/>
        <v>6298498.8734548055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2072512.8269042654</v>
      </c>
      <c r="R231" s="25">
        <f t="array" aca="1" ref="R231" ca="1">INDEX('Lorri 401b'!L:L,MATCH('Retirement Calculator'!A231,'Lorri 401b'!N:N,0),0)</f>
        <v>4223848.5943070184</v>
      </c>
      <c r="S231" s="25">
        <f t="shared" ca="1" si="7"/>
        <v>6296361.4212112837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2073219.1580449638</v>
      </c>
      <c r="R232" s="25">
        <f t="array" aca="1" ref="R232" ca="1">INDEX('Lorri 401b'!L:L,MATCH('Retirement Calculator'!A232,'Lorri 401b'!N:N,0),0)</f>
        <v>4220995.9048717832</v>
      </c>
      <c r="S232" s="25">
        <f t="shared" ca="1" si="7"/>
        <v>6294215.0629167473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2073928.4322320817</v>
      </c>
      <c r="R233" s="25">
        <f t="array" aca="1" ref="R233" ca="1">INDEX('Lorri 401b'!L:L,MATCH('Retirement Calculator'!A233,'Lorri 401b'!N:N,0),0)</f>
        <v>4218131.3292305674</v>
      </c>
      <c r="S233" s="25">
        <f t="shared" ca="1" si="7"/>
        <v>6292059.7614626493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2074640.6617283125</v>
      </c>
      <c r="R234" s="25">
        <f t="array" aca="1" ref="R234" ca="1">INDEX('Lorri 401b'!L:L,MATCH('Retirement Calculator'!A234,'Lorri 401b'!N:N,0),0)</f>
        <v>4215254.8178575132</v>
      </c>
      <c r="S234" s="25">
        <f t="shared" ca="1" si="7"/>
        <v>6289895.4795858255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2075355.8588474444</v>
      </c>
      <c r="R235" s="25">
        <f t="array" aca="1" ref="R235" ca="1">INDEX('Lorri 401b'!L:L,MATCH('Retirement Calculator'!A235,'Lorri 401b'!N:N,0),0)</f>
        <v>4212366.3210204048</v>
      </c>
      <c r="S235" s="25">
        <f t="shared" ca="1" si="7"/>
        <v>6287722.1798678488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2076074.0359545727</v>
      </c>
      <c r="R236" s="25">
        <f t="array" aca="1" ref="R236" ca="1">INDEX('Lorri 401b'!L:L,MATCH('Retirement Calculator'!A236,'Lorri 401b'!N:N,0),0)</f>
        <v>4209465.7887798082</v>
      </c>
      <c r="S236" s="25">
        <f t="shared" ca="1" si="7"/>
        <v>6285539.8247343805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2076795.205466314</v>
      </c>
      <c r="R237" s="25">
        <f t="array" aca="1" ref="R237" ca="1">INDEX('Lorri 401b'!L:L,MATCH('Retirement Calculator'!A237,'Lorri 401b'!N:N,0),0)</f>
        <v>4206553.1709882095</v>
      </c>
      <c r="S237" s="25">
        <f t="shared" ca="1" si="7"/>
        <v>6283348.3764545238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2077519.3798510209</v>
      </c>
      <c r="R238" s="25">
        <f t="array" aca="1" ref="R238" ca="1">INDEX('Lorri 401b'!L:L,MATCH('Retirement Calculator'!A238,'Lorri 401b'!N:N,0),0)</f>
        <v>4203628.4172891462</v>
      </c>
      <c r="S238" s="25">
        <f t="shared" ca="1" si="7"/>
        <v>6281147.7971401671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2078246.5716289973</v>
      </c>
      <c r="R239" s="25">
        <f t="array" aca="1" ref="R239" ca="1">INDEX('Lorri 401b'!L:L,MATCH('Retirement Calculator'!A239,'Lorri 401b'!N:N,0),0)</f>
        <v>4200691.4771163361</v>
      </c>
      <c r="S239" s="25">
        <f t="shared" ca="1" si="7"/>
        <v>6278938.0487453332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2078976.7933727154</v>
      </c>
      <c r="R240" s="25">
        <f t="array" aca="1" ref="R240" ca="1">INDEX('Lorri 401b'!L:L,MATCH('Retirement Calculator'!A240,'Lorri 401b'!N:N,0),0)</f>
        <v>4197742.2996928059</v>
      </c>
      <c r="S240" s="25">
        <f t="shared" ca="1" si="7"/>
        <v>6276719.0930655207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2079710.0577070322</v>
      </c>
      <c r="R241" s="25">
        <f t="array" aca="1" ref="R241" ca="1">INDEX('Lorri 401b'!L:L,MATCH('Retirement Calculator'!A241,'Lorri 401b'!N:N,0),0)</f>
        <v>4194780.8340300117</v>
      </c>
      <c r="S241" s="25">
        <f t="shared" ca="1" si="7"/>
        <v>6274490.8917370439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2080446.3773094087</v>
      </c>
      <c r="R242" s="25">
        <f t="array" aca="1" ref="R242" ca="1">INDEX('Lorri 401b'!L:L,MATCH('Retirement Calculator'!A242,'Lorri 401b'!N:N,0),0)</f>
        <v>4191807.0289269555</v>
      </c>
      <c r="S242" s="25">
        <f t="shared" ca="1" si="7"/>
        <v>6272253.4062363645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2081185.7649101284</v>
      </c>
      <c r="R243" s="25">
        <f t="array" aca="1" ref="R243" ca="1">INDEX('Lorri 401b'!L:L,MATCH('Retirement Calculator'!A243,'Lorri 401b'!N:N,0),0)</f>
        <v>4188820.8329693032</v>
      </c>
      <c r="S243" s="25">
        <f t="shared" ca="1" si="7"/>
        <v>6270006.5978794321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2081928.2332925177</v>
      </c>
      <c r="R244" s="25">
        <f t="array" aca="1" ref="R244" ca="1">INDEX('Lorri 401b'!L:L,MATCH('Retirement Calculator'!A244,'Lorri 401b'!N:N,0),0)</f>
        <v>4185822.194528494</v>
      </c>
      <c r="S244" s="25">
        <f t="shared" ca="1" si="7"/>
        <v>6267750.4278210122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2082673.795293167</v>
      </c>
      <c r="R245" s="25">
        <f t="array" aca="1" ref="R245" ca="1">INDEX('Lorri 401b'!L:L,MATCH('Retirement Calculator'!A245,'Lorri 401b'!N:N,0),0)</f>
        <v>4182811.0617608484</v>
      </c>
      <c r="S245" s="25">
        <f t="shared" ca="1" si="7"/>
        <v>6265484.8570540156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2083422.4638021523</v>
      </c>
      <c r="R246" s="25">
        <f t="array" aca="1" ref="R246" ca="1">INDEX('Lorri 401b'!L:L,MATCH('Retirement Calculator'!A246,'Lorri 401b'!N:N,0),0)</f>
        <v>4179787.3826066707</v>
      </c>
      <c r="S246" s="25">
        <f t="shared" ca="1" si="7"/>
        <v>6263209.8464088235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2084174.2517632584</v>
      </c>
      <c r="R247" s="25">
        <f t="array" aca="1" ref="R247" ca="1">INDEX('Lorri 401b'!L:L,MATCH('Retirement Calculator'!A247,'Lorri 401b'!N:N,0),0)</f>
        <v>4176751.1047893506</v>
      </c>
      <c r="S247" s="25">
        <f t="shared" ca="1" si="7"/>
        <v>6260925.3565526092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2084929.1721742025</v>
      </c>
      <c r="R248" s="25">
        <f t="array" aca="1" ref="R248" ca="1">INDEX('Lorri 401b'!L:L,MATCH('Retirement Calculator'!A248,'Lorri 401b'!N:N,0),0)</f>
        <v>4173702.1758144582</v>
      </c>
      <c r="S248" s="25">
        <f t="shared" ca="1" si="7"/>
        <v>6258631.3479886604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2085687.2380868588</v>
      </c>
      <c r="R249" s="25">
        <f t="array" aca="1" ref="R249" ca="1">INDEX('Lorri 401b'!L:L,MATCH('Retirement Calculator'!A249,'Lorri 401b'!N:N,0),0)</f>
        <v>4170640.5429688371</v>
      </c>
      <c r="S249" s="25">
        <f t="shared" ca="1" si="7"/>
        <v>6256327.7810556963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2086448.4626074845</v>
      </c>
      <c r="R250" s="25">
        <f t="array" aca="1" ref="R250" ca="1">INDEX('Lorri 401b'!L:L,MATCH('Retirement Calculator'!A250,'Lorri 401b'!N:N,0),0)</f>
        <v>4167566.1533196927</v>
      </c>
      <c r="S250" s="25">
        <f t="shared" ca="1" si="7"/>
        <v>6254014.6159271775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2087212.8588969463</v>
      </c>
      <c r="R251" s="25">
        <f t="array" aca="1" ref="R251" ca="1">INDEX('Lorri 401b'!L:L,MATCH('Retirement Calculator'!A251,'Lorri 401b'!N:N,0),0)</f>
        <v>4164478.9537136769</v>
      </c>
      <c r="S251" s="25">
        <f t="shared" ca="1" si="7"/>
        <v>6251691.8126106234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2087980.4401709475</v>
      </c>
      <c r="R252" s="25">
        <f t="array" aca="1" ref="R252" ca="1">INDEX('Lorri 401b'!L:L,MATCH('Retirement Calculator'!A252,'Lorri 401b'!N:N,0),0)</f>
        <v>4161378.8907759693</v>
      </c>
      <c r="S252" s="25">
        <f t="shared" ca="1" si="7"/>
        <v>6249359.3309469167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2088751.2197002568</v>
      </c>
      <c r="R253" s="25">
        <f t="array" aca="1" ref="R253" ca="1">INDEX('Lorri 401b'!L:L,MATCH('Retirement Calculator'!A253,'Lorri 401b'!N:N,0),0)</f>
        <v>4158265.9109093547</v>
      </c>
      <c r="S253" s="25">
        <f t="shared" ca="1" si="7"/>
        <v>6247017.130609611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2089525.2108109384</v>
      </c>
      <c r="R254" s="25">
        <f t="array" aca="1" ref="R254" ca="1">INDEX('Lorri 401b'!L:L,MATCH('Retirement Calculator'!A254,'Lorri 401b'!N:N,0),0)</f>
        <v>4155139.9602932958</v>
      </c>
      <c r="S254" s="25">
        <f t="shared" ca="1" si="7"/>
        <v>6244665.1711042337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2090302.4268845811</v>
      </c>
      <c r="R255" s="25">
        <f t="array" aca="1" ref="R255" ca="1">INDEX('Lorri 401b'!L:L,MATCH('Retirement Calculator'!A255,'Lorri 401b'!N:N,0),0)</f>
        <v>4152000.9848830034</v>
      </c>
      <c r="S255" s="25">
        <f t="shared" ca="1" si="7"/>
        <v>6242303.4117675843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2091082.8813585306</v>
      </c>
      <c r="R256" s="25">
        <f t="array" aca="1" ref="R256" ca="1">INDEX('Lorri 401b'!L:L,MATCH('Retirement Calculator'!A256,'Lorri 401b'!N:N,0),0)</f>
        <v>4148848.9304085015</v>
      </c>
      <c r="S256" s="25">
        <f t="shared" ca="1" si="7"/>
        <v>6239931.8117670324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2091866.5877261218</v>
      </c>
      <c r="R257" s="25">
        <f t="array" aca="1" ref="R257" ca="1">INDEX('Lorri 401b'!L:L,MATCH('Retirement Calculator'!A257,'Lorri 401b'!N:N,0),0)</f>
        <v>4145683.7423736891</v>
      </c>
      <c r="S257" s="25">
        <f t="shared" ca="1" si="7"/>
        <v>6237550.3300998108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2092653.5595369111</v>
      </c>
      <c r="R258" s="25">
        <f t="array" aca="1" ref="R258" ca="1">INDEX('Lorri 401b'!L:L,MATCH('Retirement Calculator'!A258,'Lorri 401b'!N:N,0),0)</f>
        <v>4142505.3660553982</v>
      </c>
      <c r="S258" s="25">
        <f t="shared" ca="1" si="7"/>
        <v>6235158.9255923089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2093443.810396912</v>
      </c>
      <c r="R259" s="25">
        <f t="array" aca="1" ref="R259" ca="1">INDEX('Lorri 401b'!L:L,MATCH('Retirement Calculator'!A259,'Lorri 401b'!N:N,0),0)</f>
        <v>4139313.7465024479</v>
      </c>
      <c r="S259" s="25">
        <f t="shared" ca="1" si="7"/>
        <v>6232757.5568993594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2094237.3539688296</v>
      </c>
      <c r="R260" s="25">
        <f t="array" aca="1" ref="R260" ca="1">INDEX('Lorri 401b'!L:L,MATCH('Retirement Calculator'!A260,'Lorri 401b'!N:N,0),0)</f>
        <v>4136108.8285346935</v>
      </c>
      <c r="S260" s="25">
        <f t="shared" ca="1" si="7"/>
        <v>6230346.1825035233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2095034.203972297</v>
      </c>
      <c r="R261" s="25">
        <f t="array" aca="1" ref="R261" ca="1">INDEX('Lorri 401b'!L:L,MATCH('Retirement Calculator'!A261,'Lorri 401b'!N:N,0),0)</f>
        <v>4132890.5567420735</v>
      </c>
      <c r="S261" s="25">
        <f t="shared" ca="1" si="7"/>
        <v>6227924.7607143708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2095834.3741841121</v>
      </c>
      <c r="R262" s="25">
        <f t="array" aca="1" ref="R262" ca="1">INDEX('Lorri 401b'!L:L,MATCH('Retirement Calculator'!A262,'Lorri 401b'!N:N,0),0)</f>
        <v>4129658.8754836507</v>
      </c>
      <c r="S262" s="25">
        <f t="shared" ca="1" si="7"/>
        <v>6225493.2496677628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2096637.8784384765</v>
      </c>
      <c r="R263" s="25">
        <f t="array" aca="1" ref="R263" ca="1">INDEX('Lorri 401b'!L:L,MATCH('Retirement Calculator'!A263,'Lorri 401b'!N:N,0),0)</f>
        <v>4126413.7288866513</v>
      </c>
      <c r="S263" s="25">
        <f t="shared" ca="1" si="7"/>
        <v>6223051.6073251273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2097444.7306272341</v>
      </c>
      <c r="R264" s="25">
        <f t="array" aca="1" ref="R264" ca="1">INDEX('Lorri 401b'!L:L,MATCH('Retirement Calculator'!A264,'Lorri 401b'!N:N,0),0)</f>
        <v>4123155.060845498</v>
      </c>
      <c r="S264" s="25">
        <f t="shared" ca="1" si="7"/>
        <v>6220599.7914727321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2098254.9447001116</v>
      </c>
      <c r="R265" s="25">
        <f t="array" aca="1" ref="R265" ca="1">INDEX('Lorri 401b'!L:L,MATCH('Retirement Calculator'!A265,'Lorri 401b'!N:N,0),0)</f>
        <v>4119882.8150208397</v>
      </c>
      <c r="S265" s="25">
        <f t="shared" ca="1" si="7"/>
        <v>6218137.7597209513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2099068.5346649592</v>
      </c>
      <c r="R266" s="25">
        <f t="array" aca="1" ref="R266" ca="1">INDEX('Lorri 401b'!L:L,MATCH('Retirement Calculator'!A266,'Lorri 401b'!N:N,0),0)</f>
        <v>4116596.9348385786</v>
      </c>
      <c r="S266" s="25">
        <f t="shared" ref="S266:S520" ca="1" si="267">SUM(Q266:R266)</f>
        <v>6215665.4695035378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2099885.5145879937</v>
      </c>
      <c r="R267" s="25">
        <f t="array" aca="1" ref="R267" ca="1">INDEX('Lorri 401b'!L:L,MATCH('Retirement Calculator'!A267,'Lorri 401b'!N:N,0),0)</f>
        <v>4113297.3634888916</v>
      </c>
      <c r="S267" s="25">
        <f t="shared" ca="1" si="267"/>
        <v>6213182.8780768849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2100705.8985940409</v>
      </c>
      <c r="R268" s="25">
        <f t="array" aca="1" ref="R268" ca="1">INDEX('Lorri 401b'!L:L,MATCH('Retirement Calculator'!A268,'Lorri 401b'!N:N,0),0)</f>
        <v>4109984.0439252476</v>
      </c>
      <c r="S268" s="25">
        <f t="shared" ca="1" si="267"/>
        <v>6210689.9425192885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2101529.7008667798</v>
      </c>
      <c r="R269" s="25">
        <f t="array" aca="1" ref="R269" ca="1">INDEX('Lorri 401b'!L:L,MATCH('Retirement Calculator'!A269,'Lorri 401b'!N:N,0),0)</f>
        <v>4106656.9188634218</v>
      </c>
      <c r="S269" s="25">
        <f t="shared" ca="1" si="267"/>
        <v>6208186.6197302015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2102356.9356489885</v>
      </c>
      <c r="R270" s="25">
        <f t="array" aca="1" ref="R270" ca="1">INDEX('Lorri 401b'!L:L,MATCH('Retirement Calculator'!A270,'Lorri 401b'!N:N,0),0)</f>
        <v>4103315.9307805048</v>
      </c>
      <c r="S270" s="25">
        <f t="shared" ca="1" si="267"/>
        <v>6205672.8664294928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2103187.6172427898</v>
      </c>
      <c r="R271" s="25">
        <f t="array" aca="1" ref="R271" ca="1">INDEX('Lorri 401b'!L:L,MATCH('Retirement Calculator'!A271,'Lorri 401b'!N:N,0),0)</f>
        <v>4099961.0219139089</v>
      </c>
      <c r="S271" s="25">
        <f t="shared" ca="1" si="267"/>
        <v>6203148.6391566992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2104021.7600098988</v>
      </c>
      <c r="R272" s="25">
        <f t="array" aca="1" ref="R272" ca="1">INDEX('Lorri 401b'!L:L,MATCH('Retirement Calculator'!A272,'Lorri 401b'!N:N,0),0)</f>
        <v>4096592.134260369</v>
      </c>
      <c r="S272" s="25">
        <f t="shared" ca="1" si="267"/>
        <v>6200613.8942702673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2104859.3783718706</v>
      </c>
      <c r="R273" s="25">
        <f t="array" aca="1" ref="R273" ca="1">INDEX('Lorri 401b'!L:L,MATCH('Retirement Calculator'!A273,'Lorri 401b'!N:N,0),0)</f>
        <v>4093209.2095749392</v>
      </c>
      <c r="S273" s="25">
        <f t="shared" ca="1" si="267"/>
        <v>6198068.5879468098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2105700.4868103508</v>
      </c>
      <c r="R274" s="25">
        <f t="array" aca="1" ref="R274" ca="1">INDEX('Lorri 401b'!L:L,MATCH('Retirement Calculator'!A274,'Lorri 401b'!N:N,0),0)</f>
        <v>4089812.1893699868</v>
      </c>
      <c r="S274" s="25">
        <f t="shared" ca="1" si="267"/>
        <v>6195512.6761803376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2106545.0998673248</v>
      </c>
      <c r="R275" s="25">
        <f t="array" aca="1" ref="R275" ca="1">INDEX('Lorri 401b'!L:L,MATCH('Retirement Calculator'!A275,'Lorri 401b'!N:N,0),0)</f>
        <v>4086401.0149141806</v>
      </c>
      <c r="S275" s="25">
        <f t="shared" ca="1" si="267"/>
        <v>6192946.1147815054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2107393.2321453695</v>
      </c>
      <c r="R276" s="25">
        <f t="array" aca="1" ref="R276" ca="1">INDEX('Lorri 401b'!L:L,MATCH('Retirement Calculator'!A276,'Lorri 401b'!N:N,0),0)</f>
        <v>4082975.627231475</v>
      </c>
      <c r="S276" s="25">
        <f t="shared" ca="1" si="267"/>
        <v>6190368.859376844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2108244.898307906</v>
      </c>
      <c r="R277" s="25">
        <f t="array" aca="1" ref="R277" ca="1">INDEX('Lorri 401b'!L:L,MATCH('Retirement Calculator'!A277,'Lorri 401b'!N:N,0),0)</f>
        <v>4079535.9671000917</v>
      </c>
      <c r="S277" s="25">
        <f t="shared" ca="1" si="267"/>
        <v>6187780.8654079977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2109100.1130794529</v>
      </c>
      <c r="R278" s="25">
        <f t="array" aca="1" ref="R278" ca="1">INDEX('Lorri 401b'!L:L,MATCH('Retirement Calculator'!A278,'Lorri 401b'!N:N,0),0)</f>
        <v>4076081.9750514943</v>
      </c>
      <c r="S278" s="25">
        <f t="shared" ca="1" si="267"/>
        <v>6185182.0881309472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2109958.8912458816</v>
      </c>
      <c r="R279" s="25">
        <f t="array" aca="1" ref="R279" ca="1">INDEX('Lorri 401b'!L:L,MATCH('Retirement Calculator'!A279,'Lorri 401b'!N:N,0),0)</f>
        <v>4072613.5913693612</v>
      </c>
      <c r="S279" s="25">
        <f t="shared" ca="1" si="267"/>
        <v>6182572.4826152427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2110821.2476546704</v>
      </c>
      <c r="R280" s="25">
        <f t="array" aca="1" ref="R280" ca="1">INDEX('Lorri 401b'!L:L,MATCH('Retirement Calculator'!A280,'Lorri 401b'!N:N,0),0)</f>
        <v>4069130.7560885521</v>
      </c>
      <c r="S280" s="25">
        <f t="shared" ca="1" si="267"/>
        <v>6179952.003743222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2111687.1972151622</v>
      </c>
      <c r="R281" s="25">
        <f t="array" aca="1" ref="R281" ca="1">INDEX('Lorri 401b'!L:L,MATCH('Retirement Calculator'!A281,'Lorri 401b'!N:N,0),0)</f>
        <v>4065633.408994073</v>
      </c>
      <c r="S281" s="25">
        <f t="shared" ca="1" si="267"/>
        <v>6177320.6062092353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2112556.7548988229</v>
      </c>
      <c r="R282" s="25">
        <f t="array" aca="1" ref="R282" ca="1">INDEX('Lorri 401b'!L:L,MATCH('Retirement Calculator'!A282,'Lorri 401b'!N:N,0),0)</f>
        <v>4062121.4896200337</v>
      </c>
      <c r="S282" s="25">
        <f t="shared" ca="1" si="267"/>
        <v>6174678.2445188565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2113429.9357394986</v>
      </c>
      <c r="R283" s="25">
        <f t="array" aca="1" ref="R283" ca="1">INDEX('Lorri 401b'!L:L,MATCH('Retirement Calculator'!A283,'Lorri 401b'!N:N,0),0)</f>
        <v>4058594.9372486025</v>
      </c>
      <c r="S283" s="25">
        <f t="shared" ca="1" si="267"/>
        <v>6172024.8729881011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2114306.7548336773</v>
      </c>
      <c r="R284" s="25">
        <f t="array" aca="1" ref="R284" ca="1">INDEX('Lorri 401b'!L:L,MATCH('Retirement Calculator'!A284,'Lorri 401b'!N:N,0),0)</f>
        <v>4055053.6909089573</v>
      </c>
      <c r="S284" s="25">
        <f t="shared" ca="1" si="267"/>
        <v>6169360.4457426351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2115187.2273407485</v>
      </c>
      <c r="R285" s="25">
        <f t="array" aca="1" ref="R285" ca="1">INDEX('Lorri 401b'!L:L,MATCH('Retirement Calculator'!A285,'Lorri 401b'!N:N,0),0)</f>
        <v>4051497.6893762299</v>
      </c>
      <c r="S285" s="25">
        <f t="shared" ca="1" si="267"/>
        <v>6166684.916716978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2116071.3684832659</v>
      </c>
      <c r="R286" s="25">
        <f t="array" aca="1" ref="R286" ca="1">INDEX('Lorri 401b'!L:L,MATCH('Retirement Calculator'!A286,'Lorri 401b'!N:N,0),0)</f>
        <v>4047926.8711704495</v>
      </c>
      <c r="S286" s="25">
        <f t="shared" ca="1" si="267"/>
        <v>6163998.2396537159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2116959.1935472102</v>
      </c>
      <c r="R287" s="25">
        <f t="array" aca="1" ref="R287" ca="1">INDEX('Lorri 401b'!L:L,MATCH('Retirement Calculator'!A287,'Lorri 401b'!N:N,0),0)</f>
        <v>4044341.1745554786</v>
      </c>
      <c r="S287" s="25">
        <f t="shared" ca="1" si="267"/>
        <v>6161300.3681026883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2117850.7178822542</v>
      </c>
      <c r="R288" s="25">
        <f t="array" aca="1" ref="R288" ca="1">INDEX('Lorri 401b'!L:L,MATCH('Retirement Calculator'!A288,'Lorri 401b'!N:N,0),0)</f>
        <v>4040740.5375379454</v>
      </c>
      <c r="S288" s="25">
        <f t="shared" ca="1" si="267"/>
        <v>6158591.2554201996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2118745.9569020276</v>
      </c>
      <c r="R289" s="25">
        <f t="array" aca="1" ref="R289" ca="1">INDEX('Lorri 401b'!L:L,MATCH('Retirement Calculator'!A289,'Lorri 401b'!N:N,0),0)</f>
        <v>4037124.8978661723</v>
      </c>
      <c r="S289" s="25">
        <f t="shared" ca="1" si="267"/>
        <v>6155870.8547681998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2119644.9260843834</v>
      </c>
      <c r="R290" s="25">
        <f t="array" aca="1" ref="R290" ca="1">INDEX('Lorri 401b'!L:L,MATCH('Retirement Calculator'!A290,'Lorri 401b'!N:N,0),0)</f>
        <v>4033494.1930291001</v>
      </c>
      <c r="S290" s="25">
        <f t="shared" ca="1" si="267"/>
        <v>6153139.1191134835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2120547.6409716657</v>
      </c>
      <c r="R291" s="25">
        <f t="array" aca="1" ref="R291" ca="1">INDEX('Lorri 401b'!L:L,MATCH('Retirement Calculator'!A291,'Lorri 401b'!N:N,0),0)</f>
        <v>4029848.3602552069</v>
      </c>
      <c r="S291" s="25">
        <f t="shared" ca="1" si="267"/>
        <v>6150396.0012268722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2121454.1171709783</v>
      </c>
      <c r="R292" s="25">
        <f t="array" aca="1" ref="R292" ca="1">INDEX('Lorri 401b'!L:L,MATCH('Retirement Calculator'!A292,'Lorri 401b'!N:N,0),0)</f>
        <v>4026187.3365114224</v>
      </c>
      <c r="S292" s="25">
        <f t="shared" ca="1" si="267"/>
        <v>6147641.4536824003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2122364.370354455</v>
      </c>
      <c r="R293" s="25">
        <f t="array" aca="1" ref="R293" ca="1">INDEX('Lorri 401b'!L:L,MATCH('Retirement Calculator'!A293,'Lorri 401b'!N:N,0),0)</f>
        <v>4022511.0585020389</v>
      </c>
      <c r="S293" s="25">
        <f t="shared" ca="1" si="267"/>
        <v>6144875.4288564939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2123278.4162595291</v>
      </c>
      <c r="R294" s="25">
        <f t="array" aca="1" ref="R294" ca="1">INDEX('Lorri 401b'!L:L,MATCH('Retirement Calculator'!A294,'Lorri 401b'!N:N,0),0)</f>
        <v>4018819.4626676161</v>
      </c>
      <c r="S294" s="25">
        <f t="shared" ca="1" si="267"/>
        <v>6142097.8789271452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2124196.2706892081</v>
      </c>
      <c r="R295" s="25">
        <f t="array" aca="1" ref="R295" ca="1">INDEX('Lorri 401b'!L:L,MATCH('Retirement Calculator'!A295,'Lorri 401b'!N:N,0),0)</f>
        <v>4015112.4851838835</v>
      </c>
      <c r="S295" s="25">
        <f t="shared" ca="1" si="267"/>
        <v>6139308.7558730915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2125117.9495123439</v>
      </c>
      <c r="R296" s="25">
        <f t="array" aca="1" ref="R296" ca="1">INDEX('Lorri 401b'!L:L,MATCH('Retirement Calculator'!A296,'Lorri 401b'!N:N,0),0)</f>
        <v>4011390.0619606352</v>
      </c>
      <c r="S296" s="25">
        <f t="shared" ca="1" si="267"/>
        <v>6136508.0114729796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2126043.4686639095</v>
      </c>
      <c r="R297" s="25">
        <f t="array" aca="1" ref="R297" ca="1">INDEX('Lorri 401b'!L:L,MATCH('Retirement Calculator'!A297,'Lorri 401b'!N:N,0),0)</f>
        <v>4007652.1286406233</v>
      </c>
      <c r="S297" s="25">
        <f t="shared" ca="1" si="267"/>
        <v>6133695.5973045323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2126972.8441452733</v>
      </c>
      <c r="R298" s="25">
        <f t="array" aca="1" ref="R298" ca="1">INDEX('Lorri 401b'!L:L,MATCH('Retirement Calculator'!A298,'Lorri 401b'!N:N,0),0)</f>
        <v>4003898.6205984447</v>
      </c>
      <c r="S298" s="25">
        <f t="shared" ca="1" si="267"/>
        <v>6130871.4647437185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2127906.0920244763</v>
      </c>
      <c r="R299" s="25">
        <f t="array" aca="1" ref="R299" ca="1">INDEX('Lorri 401b'!L:L,MATCH('Retirement Calculator'!A299,'Lorri 401b'!N:N,0),0)</f>
        <v>4000129.4729394238</v>
      </c>
      <c r="S299" s="25">
        <f t="shared" ca="1" si="267"/>
        <v>6128035.5649638996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2128843.2284365091</v>
      </c>
      <c r="R300" s="25">
        <f t="array" aca="1" ref="R300" ca="1">INDEX('Lorri 401b'!L:L,MATCH('Retirement Calculator'!A300,'Lorri 401b'!N:N,0),0)</f>
        <v>3996344.6204984901</v>
      </c>
      <c r="S300" s="25">
        <f t="shared" ca="1" si="267"/>
        <v>6125187.8489349987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2129784.2695835922</v>
      </c>
      <c r="R301" s="25">
        <f t="array" aca="1" ref="R301" ca="1">INDEX('Lorri 401b'!L:L,MATCH('Retirement Calculator'!A301,'Lorri 401b'!N:N,0),0)</f>
        <v>3992543.9978390527</v>
      </c>
      <c r="S301" s="25">
        <f t="shared" ca="1" si="267"/>
        <v>6122328.2674226444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2130729.2317354544</v>
      </c>
      <c r="R302" s="25">
        <f t="array" aca="1" ref="R302" ca="1">INDEX('Lorri 401b'!L:L,MATCH('Retirement Calculator'!A302,'Lorri 401b'!N:N,0),0)</f>
        <v>3988727.5392518677</v>
      </c>
      <c r="S302" s="25">
        <f t="shared" ca="1" si="267"/>
        <v>6119456.7709873226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2131678.1312296162</v>
      </c>
      <c r="R303" s="25">
        <f t="array" aca="1" ref="R303" ca="1">INDEX('Lorri 401b'!L:L,MATCH('Retirement Calculator'!A303,'Lorri 401b'!N:N,0),0)</f>
        <v>3984895.1787539027</v>
      </c>
      <c r="S303" s="25">
        <f t="shared" ca="1" si="267"/>
        <v>6116573.3099835189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2132630.9844716704</v>
      </c>
      <c r="R304" s="25">
        <f t="array" aca="1" ref="R304" ca="1">INDEX('Lorri 401b'!L:L,MATCH('Retirement Calculator'!A304,'Lorri 401b'!N:N,0),0)</f>
        <v>3981046.8500871961</v>
      </c>
      <c r="S304" s="25">
        <f t="shared" ca="1" si="267"/>
        <v>6113677.8345588669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2133587.8079355662</v>
      </c>
      <c r="R305" s="25">
        <f t="array" aca="1" ref="R305" ca="1">INDEX('Lorri 401b'!L:L,MATCH('Retirement Calculator'!A305,'Lorri 401b'!N:N,0),0)</f>
        <v>3977182.4867177117</v>
      </c>
      <c r="S305" s="25">
        <f t="shared" ca="1" si="267"/>
        <v>6110770.2946532778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2134548.6181638953</v>
      </c>
      <c r="R306" s="25">
        <f t="array" aca="1" ref="R306" ca="1">INDEX('Lorri 401b'!L:L,MATCH('Retirement Calculator'!A306,'Lorri 401b'!N:N,0),0)</f>
        <v>3973302.0218341877</v>
      </c>
      <c r="S306" s="25">
        <f t="shared" ca="1" si="267"/>
        <v>6107850.639998083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2135513.4317681757</v>
      </c>
      <c r="R307" s="25">
        <f t="array" aca="1" ref="R307" ca="1">INDEX('Lorri 401b'!L:L,MATCH('Retirement Calculator'!A307,'Lorri 401b'!N:N,0),0)</f>
        <v>3969405.3883469822</v>
      </c>
      <c r="S307" s="25">
        <f t="shared" ca="1" si="267"/>
        <v>6104918.8201151583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2136482.2654291405</v>
      </c>
      <c r="R308" s="25">
        <f t="array" aca="1" ref="R308" ca="1">INDEX('Lorri 401b'!L:L,MATCH('Retirement Calculator'!A308,'Lorri 401b'!N:N,0),0)</f>
        <v>3965492.5188869135</v>
      </c>
      <c r="S308" s="25">
        <f t="shared" ca="1" si="267"/>
        <v>6101974.7843160536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2137455.1358970259</v>
      </c>
      <c r="R309" s="25">
        <f t="array" aca="1" ref="R309" ca="1">INDEX('Lorri 401b'!L:L,MATCH('Retirement Calculator'!A309,'Lorri 401b'!N:N,0),0)</f>
        <v>3961563.3458040943</v>
      </c>
      <c r="S309" s="25">
        <f t="shared" ca="1" si="267"/>
        <v>6099018.4817011207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2138432.0599918608</v>
      </c>
      <c r="R310" s="25">
        <f t="array" aca="1" ref="R310" ca="1">INDEX('Lorri 401b'!L:L,MATCH('Retirement Calculator'!A310,'Lorri 401b'!N:N,0),0)</f>
        <v>3957617.8011667635</v>
      </c>
      <c r="S310" s="25">
        <f t="shared" ca="1" si="267"/>
        <v>6096049.8611586243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2139413.0546037578</v>
      </c>
      <c r="R311" s="25">
        <f t="array" aca="1" ref="R311" ca="1">INDEX('Lorri 401b'!L:L,MATCH('Retirement Calculator'!A311,'Lorri 401b'!N:N,0),0)</f>
        <v>3953655.8167601107</v>
      </c>
      <c r="S311" s="25">
        <f t="shared" ca="1" si="267"/>
        <v>6093068.8713638689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2140398.1366932043</v>
      </c>
      <c r="R312" s="25">
        <f t="array" aca="1" ref="R312" ca="1">INDEX('Lorri 401b'!L:L,MATCH('Retirement Calculator'!A312,'Lorri 401b'!N:N,0),0)</f>
        <v>3949677.3240850964</v>
      </c>
      <c r="S312" s="25">
        <f t="shared" ca="1" si="267"/>
        <v>6090075.4607783007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2141387.3232913567</v>
      </c>
      <c r="R313" s="25">
        <f t="array" aca="1" ref="R313" ca="1">INDEX('Lorri 401b'!L:L,MATCH('Retirement Calculator'!A313,'Lorri 401b'!N:N,0),0)</f>
        <v>3945682.2543572695</v>
      </c>
      <c r="S313" s="25">
        <f t="shared" ca="1" si="267"/>
        <v>6087069.5776486266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2142380.6315003349</v>
      </c>
      <c r="R314" s="25">
        <f t="array" aca="1" ref="R314" ca="1">INDEX('Lorri 401b'!L:L,MATCH('Retirement Calculator'!A314,'Lorri 401b'!N:N,0),0)</f>
        <v>3941670.538505577</v>
      </c>
      <c r="S314" s="25">
        <f t="shared" ca="1" si="267"/>
        <v>6084051.170005912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2143378.0784935169</v>
      </c>
      <c r="R315" s="25">
        <f t="array" aca="1" ref="R315" ca="1">INDEX('Lorri 401b'!L:L,MATCH('Retirement Calculator'!A315,'Lorri 401b'!N:N,0),0)</f>
        <v>3937642.107171169</v>
      </c>
      <c r="S315" s="25">
        <f t="shared" ca="1" si="267"/>
        <v>6081020.1856646854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2144379.6815158371</v>
      </c>
      <c r="R316" s="25">
        <f t="array" aca="1" ref="R316" ca="1">INDEX('Lorri 401b'!L:L,MATCH('Retirement Calculator'!A316,'Lorri 401b'!N:N,0),0)</f>
        <v>3933596.8907062011</v>
      </c>
      <c r="S316" s="25">
        <f t="shared" ca="1" si="267"/>
        <v>6077976.5722220382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2145385.457884084</v>
      </c>
      <c r="R317" s="25">
        <f t="array" aca="1" ref="R317" ca="1">INDEX('Lorri 401b'!L:L,MATCH('Retirement Calculator'!A317,'Lorri 401b'!N:N,0),0)</f>
        <v>3929534.8191726292</v>
      </c>
      <c r="S317" s="25">
        <f t="shared" ca="1" si="267"/>
        <v>6074920.2770567127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2146395.4249871983</v>
      </c>
      <c r="R318" s="25">
        <f t="array" aca="1" ref="R318" ca="1">INDEX('Lorri 401b'!L:L,MATCH('Retirement Calculator'!A318,'Lorri 401b'!N:N,0),0)</f>
        <v>3925455.8223410007</v>
      </c>
      <c r="S318" s="25">
        <f t="shared" ca="1" si="267"/>
        <v>6071851.2473281994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2147409.6002865755</v>
      </c>
      <c r="R319" s="25">
        <f t="array" aca="1" ref="R319" ca="1">INDEX('Lorri 401b'!L:L,MATCH('Retirement Calculator'!A319,'Lorri 401b'!N:N,0),0)</f>
        <v>3921359.8296892401</v>
      </c>
      <c r="S319" s="25">
        <f t="shared" ca="1" si="267"/>
        <v>6068769.4299758151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2148428.0013163672</v>
      </c>
      <c r="R320" s="25">
        <f t="array" aca="1" ref="R320" ca="1">INDEX('Lorri 401b'!L:L,MATCH('Retirement Calculator'!A320,'Lorri 401b'!N:N,0),0)</f>
        <v>3917246.7704014308</v>
      </c>
      <c r="S320" s="25">
        <f t="shared" ca="1" si="267"/>
        <v>6065674.771717798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2149450.6456837826</v>
      </c>
      <c r="R321" s="25">
        <f t="array" aca="1" ref="R321" ca="1">INDEX('Lorri 401b'!L:L,MATCH('Retirement Calculator'!A321,'Lorri 401b'!N:N,0),0)</f>
        <v>3913116.5733665889</v>
      </c>
      <c r="S321" s="25">
        <f t="shared" ca="1" si="267"/>
        <v>6062567.219050372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2150477.5510693956</v>
      </c>
      <c r="R322" s="25">
        <f t="array" aca="1" ref="R322" ca="1">INDEX('Lorri 401b'!L:L,MATCH('Retirement Calculator'!A322,'Lorri 401b'!N:N,0),0)</f>
        <v>3908969.167177435</v>
      </c>
      <c r="S322" s="25">
        <f t="shared" ca="1" si="267"/>
        <v>6059446.7182468306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2151508.7352274489</v>
      </c>
      <c r="R323" s="25">
        <f t="array" aca="1" ref="R323" ca="1">INDEX('Lorri 401b'!L:L,MATCH('Retirement Calculator'!A323,'Lorri 401b'!N:N,0),0)</f>
        <v>3904804.48012916</v>
      </c>
      <c r="S323" s="25">
        <f t="shared" ca="1" si="267"/>
        <v>6056313.2153566089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2152544.2159861606</v>
      </c>
      <c r="R324" s="25">
        <f t="array" aca="1" ref="R324" ca="1">INDEX('Lorri 401b'!L:L,MATCH('Retirement Calculator'!A324,'Lorri 401b'!N:N,0),0)</f>
        <v>3900622.4402181837</v>
      </c>
      <c r="S324" s="25">
        <f t="shared" ca="1" si="267"/>
        <v>6053166.6562043447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2153584.0112480335</v>
      </c>
      <c r="R325" s="25">
        <f t="array" aca="1" ref="R325" ca="1">INDEX('Lorri 401b'!L:L,MATCH('Retirement Calculator'!A325,'Lorri 401b'!N:N,0),0)</f>
        <v>3896422.9751409115</v>
      </c>
      <c r="S325" s="25">
        <f t="shared" ca="1" si="267"/>
        <v>6050006.986388945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2154628.1389901643</v>
      </c>
      <c r="R326" s="25">
        <f t="array" aca="1" ref="R326" ca="1">INDEX('Lorri 401b'!L:L,MATCH('Retirement Calculator'!A326,'Lorri 401b'!N:N,0),0)</f>
        <v>3892206.0122924843</v>
      </c>
      <c r="S326" s="25">
        <f t="shared" ca="1" si="267"/>
        <v>6046834.1512826486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2155676.6172645539</v>
      </c>
      <c r="R327" s="25">
        <f t="array" aca="1" ref="R327" ca="1">INDEX('Lorri 401b'!L:L,MATCH('Retirement Calculator'!A327,'Lorri 401b'!N:N,0),0)</f>
        <v>3887971.4787655217</v>
      </c>
      <c r="S327" s="25">
        <f t="shared" ca="1" si="267"/>
        <v>6043648.0960300751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2156729.4641984203</v>
      </c>
      <c r="R328" s="25">
        <f t="array" aca="1" ref="R328" ca="1">INDEX('Lorri 401b'!L:L,MATCH('Retirement Calculator'!A328,'Lorri 401b'!N:N,0),0)</f>
        <v>3883719.3013488636</v>
      </c>
      <c r="S328" s="25">
        <f t="shared" ca="1" si="267"/>
        <v>6040448.7655472839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2157786.6979945111</v>
      </c>
      <c r="R329" s="25">
        <f t="array" aca="1" ref="R329" ca="1">INDEX('Lorri 401b'!L:L,MATCH('Retirement Calculator'!A329,'Lorri 401b'!N:N,0),0)</f>
        <v>3879449.4065263029</v>
      </c>
      <c r="S329" s="25">
        <f t="shared" ca="1" si="267"/>
        <v>6037236.1045208145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2158848.3369314191</v>
      </c>
      <c r="R330" s="25">
        <f t="array" aca="1" ref="R330" ca="1">INDEX('Lorri 401b'!L:L,MATCH('Retirement Calculator'!A330,'Lorri 401b'!N:N,0),0)</f>
        <v>3875161.7204753147</v>
      </c>
      <c r="S330" s="25">
        <f t="shared" ca="1" si="267"/>
        <v>6034010.0574067337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2159914.3993638973</v>
      </c>
      <c r="R331" s="25">
        <f t="array" aca="1" ref="R331" ca="1">INDEX('Lorri 401b'!L:L,MATCH('Retirement Calculator'!A331,'Lorri 401b'!N:N,0),0)</f>
        <v>3870856.1690657805</v>
      </c>
      <c r="S331" s="25">
        <f t="shared" ca="1" si="267"/>
        <v>6030770.5684296777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2160984.9037231775</v>
      </c>
      <c r="R332" s="25">
        <f t="array" aca="1" ref="R332" ca="1">INDEX('Lorri 401b'!L:L,MATCH('Retirement Calculator'!A332,'Lorri 401b'!N:N,0),0)</f>
        <v>3866532.6778587066</v>
      </c>
      <c r="S332" s="25">
        <f t="shared" ca="1" si="267"/>
        <v>6027517.5815818841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2162059.868517288</v>
      </c>
      <c r="R333" s="25">
        <f t="array" aca="1" ref="R333" ca="1">INDEX('Lorri 401b'!L:L,MATCH('Retirement Calculator'!A333,'Lorri 401b'!N:N,0),0)</f>
        <v>3862191.1721049366</v>
      </c>
      <c r="S333" s="25">
        <f t="shared" ca="1" si="267"/>
        <v>6024251.040622225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2163139.3123313743</v>
      </c>
      <c r="R334" s="25">
        <f t="array" aca="1" ref="R334" ca="1">INDEX('Lorri 401b'!L:L,MATCH('Retirement Calculator'!A334,'Lorri 401b'!N:N,0),0)</f>
        <v>3857831.5767438593</v>
      </c>
      <c r="S334" s="25">
        <f t="shared" ca="1" si="267"/>
        <v>6020970.8890752336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2164223.2538280189</v>
      </c>
      <c r="R335" s="25">
        <f t="array" aca="1" ref="R335" ca="1">INDEX('Lorri 401b'!L:L,MATCH('Retirement Calculator'!A335,'Lorri 401b'!N:N,0),0)</f>
        <v>3853453.8164021107</v>
      </c>
      <c r="S335" s="25">
        <f t="shared" ca="1" si="267"/>
        <v>6017677.0702301301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2165311.7117475662</v>
      </c>
      <c r="R336" s="25">
        <f t="array" aca="1" ref="R336" ca="1">INDEX('Lorri 401b'!L:L,MATCH('Retirement Calculator'!A336,'Lorri 401b'!N:N,0),0)</f>
        <v>3849057.8153922716</v>
      </c>
      <c r="S336" s="25">
        <f t="shared" ca="1" si="267"/>
        <v>6014369.5271398379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2166404.704908445</v>
      </c>
      <c r="R337" s="25">
        <f t="array" aca="1" ref="R337" ca="1">INDEX('Lorri 401b'!L:L,MATCH('Retirement Calculator'!A337,'Lorri 401b'!N:N,0),0)</f>
        <v>3844643.4977115584</v>
      </c>
      <c r="S337" s="25">
        <f t="shared" ca="1" si="267"/>
        <v>6011048.2026200034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2167502.2522074943</v>
      </c>
      <c r="R338" s="25">
        <f t="array" aca="1" ref="R338" ca="1">INDEX('Lorri 401b'!L:L,MATCH('Retirement Calculator'!A338,'Lorri 401b'!N:N,0),0)</f>
        <v>3840210.7870405088</v>
      </c>
      <c r="S338" s="25">
        <f t="shared" ca="1" si="267"/>
        <v>6007713.0392480027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2168604.3726202897</v>
      </c>
      <c r="R339" s="25">
        <f t="array" aca="1" ref="R339" ca="1">INDEX('Lorri 401b'!L:L,MATCH('Retirement Calculator'!A339,'Lorri 401b'!N:N,0),0)</f>
        <v>3835759.6067416631</v>
      </c>
      <c r="S339" s="25">
        <f t="shared" ca="1" si="267"/>
        <v>6004363.9793619532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2169711.0852014716</v>
      </c>
      <c r="R340" s="25">
        <f t="array" aca="1" ref="R340" ca="1">INDEX('Lorri 401b'!L:L,MATCH('Retirement Calculator'!A340,'Lorri 401b'!N:N,0),0)</f>
        <v>3831289.8798582386</v>
      </c>
      <c r="S340" s="25">
        <f t="shared" ca="1" si="267"/>
        <v>6001000.9650597107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2170822.4090850749</v>
      </c>
      <c r="R341" s="25">
        <f t="array" aca="1" ref="R341" ca="1">INDEX('Lorri 401b'!L:L,MATCH('Retirement Calculator'!A341,'Lorri 401b'!N:N,0),0)</f>
        <v>3826801.5291128</v>
      </c>
      <c r="S341" s="25">
        <f t="shared" ca="1" si="267"/>
        <v>5997623.9381978754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2171938.3634848599</v>
      </c>
      <c r="R342" s="25">
        <f t="array" aca="1" ref="R342" ca="1">INDEX('Lorri 401b'!L:L,MATCH('Retirement Calculator'!A342,'Lorri 401b'!N:N,0),0)</f>
        <v>3822294.4769059219</v>
      </c>
      <c r="S342" s="25">
        <f t="shared" ca="1" si="267"/>
        <v>5994232.8403907819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2173058.9676946444</v>
      </c>
      <c r="R343" s="25">
        <f t="array" aca="1" ref="R343" ca="1">INDEX('Lorri 401b'!L:L,MATCH('Retirement Calculator'!A343,'Lorri 401b'!N:N,0),0)</f>
        <v>3817768.6453148485</v>
      </c>
      <c r="S343" s="25">
        <f t="shared" ca="1" si="267"/>
        <v>5990827.6130094929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2174184.2410886362</v>
      </c>
      <c r="R344" s="25">
        <f t="array" aca="1" ref="R344" ca="1">INDEX('Lorri 401b'!L:L,MATCH('Retirement Calculator'!A344,'Lorri 401b'!N:N,0),0)</f>
        <v>3813223.9560921458</v>
      </c>
      <c r="S344" s="25">
        <f t="shared" ca="1" si="267"/>
        <v>5987408.1971807815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2175314.2031217697</v>
      </c>
      <c r="R345" s="25">
        <f t="array" aca="1" ref="R345" ca="1">INDEX('Lorri 401b'!L:L,MATCH('Retirement Calculator'!A345,'Lorri 401b'!N:N,0),0)</f>
        <v>3808660.3306643483</v>
      </c>
      <c r="S345" s="25">
        <f t="shared" ca="1" si="267"/>
        <v>5983974.533786118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2176448.8733300413</v>
      </c>
      <c r="R346" s="25">
        <f t="array" aca="1" ref="R346" ca="1">INDEX('Lorri 401b'!L:L,MATCH('Retirement Calculator'!A346,'Lorri 401b'!N:N,0),0)</f>
        <v>3804077.6901306021</v>
      </c>
      <c r="S346" s="25">
        <f t="shared" ca="1" si="267"/>
        <v>5980526.5634606434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2177588.2713308474</v>
      </c>
      <c r="R347" s="25">
        <f t="array" aca="1" ref="R347" ca="1">INDEX('Lorri 401b'!L:L,MATCH('Retirement Calculator'!A347,'Lorri 401b'!N:N,0),0)</f>
        <v>3799475.9552612985</v>
      </c>
      <c r="S347" s="25">
        <f t="shared" ca="1" si="267"/>
        <v>5977064.2265921459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2178732.4168233234</v>
      </c>
      <c r="R348" s="25">
        <f t="array" aca="1" ref="R348" ca="1">INDEX('Lorri 401b'!L:L,MATCH('Retirement Calculator'!A348,'Lorri 401b'!N:N,0),0)</f>
        <v>3794855.0464967061</v>
      </c>
      <c r="S348" s="25">
        <f t="shared" ca="1" si="267"/>
        <v>5973587.4633200299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2179881.3295886847</v>
      </c>
      <c r="R349" s="25">
        <f t="array" aca="1" ref="R349" ca="1">INDEX('Lorri 401b'!L:L,MATCH('Retirement Calculator'!A349,'Lorri 401b'!N:N,0),0)</f>
        <v>3790214.8839455945</v>
      </c>
      <c r="S349" s="25">
        <f t="shared" ca="1" si="267"/>
        <v>5970096.2135342788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2181035.0294905682</v>
      </c>
      <c r="R350" s="25">
        <f t="array" aca="1" ref="R350" ca="1">INDEX('Lorri 401b'!L:L,MATCH('Retirement Calculator'!A350,'Lorri 401b'!N:N,0),0)</f>
        <v>3785555.3873838531</v>
      </c>
      <c r="S350" s="25">
        <f t="shared" ca="1" si="267"/>
        <v>5966590.4168744218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2182193.5364753762</v>
      </c>
      <c r="R351" s="25">
        <f t="array" aca="1" ref="R351" ca="1">INDEX('Lorri 401b'!L:L,MATCH('Retirement Calculator'!A351,'Lorri 401b'!N:N,0),0)</f>
        <v>3780876.4762531044</v>
      </c>
      <c r="S351" s="25">
        <f t="shared" ca="1" si="267"/>
        <v>5963070.0127284806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2183356.870572621</v>
      </c>
      <c r="R352" s="25">
        <f t="array" aca="1" ref="R352" ca="1">INDEX('Lorri 401b'!L:L,MATCH('Retirement Calculator'!A352,'Lorri 401b'!N:N,0),0)</f>
        <v>3776178.0696593113</v>
      </c>
      <c r="S352" s="25">
        <f t="shared" ca="1" si="267"/>
        <v>5959534.9402319323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2184525.0518952711</v>
      </c>
      <c r="R353" s="25">
        <f t="array" aca="1" ref="R353" ca="1">INDEX('Lorri 401b'!L:L,MATCH('Retirement Calculator'!A353,'Lorri 401b'!N:N,0),0)</f>
        <v>3771460.0863713771</v>
      </c>
      <c r="S353" s="25">
        <f t="shared" ca="1" si="267"/>
        <v>5955985.1382666482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2185698.1006400986</v>
      </c>
      <c r="R354" s="25">
        <f t="array" aca="1" ref="R354" ca="1">INDEX('Lorri 401b'!L:L,MATCH('Retirement Calculator'!A354,'Lorri 401b'!N:N,0),0)</f>
        <v>3766722.4448197433</v>
      </c>
      <c r="S354" s="25">
        <f t="shared" ca="1" si="267"/>
        <v>5952420.5454598423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2186876.0370880296</v>
      </c>
      <c r="R355" s="25">
        <f t="array" aca="1" ref="R355" ca="1">INDEX('Lorri 401b'!L:L,MATCH('Retirement Calculator'!A355,'Lorri 401b'!N:N,0),0)</f>
        <v>3761965.0630949778</v>
      </c>
      <c r="S355" s="25">
        <f t="shared" ca="1" si="267"/>
        <v>5948841.1001830073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2188058.8816044936</v>
      </c>
      <c r="R356" s="25">
        <f t="array" aca="1" ref="R356" ca="1">INDEX('Lorri 401b'!L:L,MATCH('Retirement Calculator'!A356,'Lorri 401b'!N:N,0),0)</f>
        <v>3757187.8589463588</v>
      </c>
      <c r="S356" s="25">
        <f t="shared" ca="1" si="267"/>
        <v>5945246.7405508524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2189246.6546397763</v>
      </c>
      <c r="R357" s="25">
        <f t="array" aca="1" ref="R357" ca="1">INDEX('Lorri 401b'!L:L,MATCH('Retirement Calculator'!A357,'Lorri 401b'!N:N,0),0)</f>
        <v>3752390.7497804542</v>
      </c>
      <c r="S357" s="25">
        <f t="shared" ca="1" si="267"/>
        <v>5941637.4044202305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2190439.3767293729</v>
      </c>
      <c r="R358" s="25">
        <f t="array" aca="1" ref="R358" ca="1">INDEX('Lorri 401b'!L:L,MATCH('Retirement Calculator'!A358,'Lorri 401b'!N:N,0),0)</f>
        <v>3747573.6526596914</v>
      </c>
      <c r="S358" s="25">
        <f t="shared" ca="1" si="267"/>
        <v>5938013.0293890648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2191637.0684943427</v>
      </c>
      <c r="R359" s="25">
        <f t="array" aca="1" ref="R359" ca="1">INDEX('Lorri 401b'!L:L,MATCH('Retirement Calculator'!A359,'Lorri 401b'!N:N,0),0)</f>
        <v>3742736.4843009254</v>
      </c>
      <c r="S359" s="25">
        <f t="shared" ca="1" si="267"/>
        <v>5934373.5527952686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2192839.7506416664</v>
      </c>
      <c r="R360" s="25">
        <f t="array" aca="1" ref="R360" ca="1">INDEX('Lorri 401b'!L:L,MATCH('Retirement Calculator'!A360,'Lorri 401b'!N:N,0),0)</f>
        <v>3737879.1610739981</v>
      </c>
      <c r="S360" s="25">
        <f t="shared" ca="1" si="267"/>
        <v>5930718.911715664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2194047.4439646038</v>
      </c>
      <c r="R361" s="25">
        <f t="array" aca="1" ref="R361" ca="1">INDEX('Lorri 401b'!L:L,MATCH('Retirement Calculator'!A361,'Lorri 401b'!N:N,0),0)</f>
        <v>3733001.5990002919</v>
      </c>
      <c r="S361" s="25">
        <f t="shared" ca="1" si="267"/>
        <v>5927049.0429648962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2195260.1693430538</v>
      </c>
      <c r="R362" s="25">
        <f t="array" aca="1" ref="R362" ca="1">INDEX('Lorri 401b'!L:L,MATCH('Retirement Calculator'!A362,'Lorri 401b'!N:N,0),0)</f>
        <v>3728103.7137512784</v>
      </c>
      <c r="S362" s="25">
        <f t="shared" ca="1" si="267"/>
        <v>5923363.8830943322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2196477.9477439141</v>
      </c>
      <c r="R363" s="25">
        <f t="array" aca="1" ref="R363" ca="1">INDEX('Lorri 401b'!L:L,MATCH('Retirement Calculator'!A363,'Lorri 401b'!N:N,0),0)</f>
        <v>3723185.420647061</v>
      </c>
      <c r="S363" s="25">
        <f t="shared" ca="1" si="267"/>
        <v>5919663.3683909755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2197700.8002214446</v>
      </c>
      <c r="R364" s="25">
        <f t="array" aca="1" ref="R364" ca="1">INDEX('Lorri 401b'!L:L,MATCH('Retirement Calculator'!A364,'Lorri 401b'!N:N,0),0)</f>
        <v>3718246.6346549094</v>
      </c>
      <c r="S364" s="25">
        <f t="shared" ca="1" si="267"/>
        <v>5915947.4348763544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2198928.7479176312</v>
      </c>
      <c r="R365" s="25">
        <f t="array" aca="1" ref="R365" ca="1">INDEX('Lorri 401b'!L:L,MATCH('Retirement Calculator'!A365,'Lorri 401b'!N:N,0),0)</f>
        <v>3713287.2703877902</v>
      </c>
      <c r="S365" s="25">
        <f t="shared" ca="1" si="267"/>
        <v>5912216.0183054209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2200161.8120625522</v>
      </c>
      <c r="R366" s="25">
        <f t="array" aca="1" ref="R366" ca="1">INDEX('Lorri 401b'!L:L,MATCH('Retirement Calculator'!A366,'Lorri 401b'!N:N,0),0)</f>
        <v>3708307.2421028912</v>
      </c>
      <c r="S366" s="25">
        <f t="shared" ca="1" si="267"/>
        <v>5908469.0541654434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2201400.0139747434</v>
      </c>
      <c r="R367" s="25">
        <f t="array" aca="1" ref="R367" ca="1">INDEX('Lorri 401b'!L:L,MATCH('Retirement Calculator'!A367,'Lorri 401b'!N:N,0),0)</f>
        <v>3703306.4637001385</v>
      </c>
      <c r="S367" s="25">
        <f t="shared" ca="1" si="267"/>
        <v>5904706.4776748819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2202643.3750615688</v>
      </c>
      <c r="R368" s="25">
        <f t="array" aca="1" ref="R368" ca="1">INDEX('Lorri 401b'!L:L,MATCH('Retirement Calculator'!A368,'Lorri 401b'!N:N,0),0)</f>
        <v>3698284.8487207079</v>
      </c>
      <c r="S368" s="25">
        <f t="shared" ca="1" si="267"/>
        <v>5900928.2237822767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2203891.9168195892</v>
      </c>
      <c r="R369" s="25">
        <f t="array" aca="1" ref="R369" ca="1">INDEX('Lorri 401b'!L:L,MATCH('Retirement Calculator'!A369,'Lorri 401b'!N:N,0),0)</f>
        <v>3693242.3103455296</v>
      </c>
      <c r="S369" s="25">
        <f t="shared" ca="1" si="267"/>
        <v>5897134.2271651188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2205145.660834935</v>
      </c>
      <c r="R370" s="25">
        <f t="array" aca="1" ref="R370" ca="1">INDEX('Lorri 401b'!L:L,MATCH('Retirement Calculator'!A370,'Lorri 401b'!N:N,0),0)</f>
        <v>3688178.7613937883</v>
      </c>
      <c r="S370" s="25">
        <f t="shared" ca="1" si="267"/>
        <v>5893324.4222287238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2206404.6287836782</v>
      </c>
      <c r="R371" s="25">
        <f t="array" aca="1" ref="R371" ca="1">INDEX('Lorri 401b'!L:L,MATCH('Retirement Calculator'!A371,'Lorri 401b'!N:N,0),0)</f>
        <v>3683094.1143214144</v>
      </c>
      <c r="S371" s="25">
        <f t="shared" ca="1" si="267"/>
        <v>5889498.743105093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2207668.8424322074</v>
      </c>
      <c r="R372" s="25">
        <f t="array" aca="1" ref="R372" ca="1">INDEX('Lorri 401b'!L:L,MATCH('Retirement Calculator'!A372,'Lorri 401b'!N:N,0),0)</f>
        <v>3677988.2812195723</v>
      </c>
      <c r="S372" s="25">
        <f t="shared" ca="1" si="267"/>
        <v>5885657.1236517802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2208938.3236376056</v>
      </c>
      <c r="R373" s="25">
        <f t="array" aca="1" ref="R373" ca="1">INDEX('Lorri 401b'!L:L,MATCH('Retirement Calculator'!A373,'Lorri 401b'!N:N,0),0)</f>
        <v>3672861.1738131391</v>
      </c>
      <c r="S373" s="25">
        <f t="shared" ca="1" si="267"/>
        <v>5881799.4974507447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2210213.0943480264</v>
      </c>
      <c r="R374" s="25">
        <f t="array" aca="1" ref="R374" ca="1">INDEX('Lorri 401b'!L:L,MATCH('Retirement Calculator'!A374,'Lorri 401b'!N:N,0),0)</f>
        <v>3667712.7034591795</v>
      </c>
      <c r="S374" s="25">
        <f t="shared" ca="1" si="267"/>
        <v>5877925.7978072055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2211493.1766030742</v>
      </c>
      <c r="R375" s="25">
        <f t="array" aca="1" ref="R375" ca="1">INDEX('Lorri 401b'!L:L,MATCH('Retirement Calculator'!A375,'Lorri 401b'!N:N,0),0)</f>
        <v>3662542.7811454115</v>
      </c>
      <c r="S375" s="25">
        <f t="shared" ca="1" si="267"/>
        <v>5874035.9577484857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2212778.5925341845</v>
      </c>
      <c r="R376" s="25">
        <f t="array" aca="1" ref="R376" ca="1">INDEX('Lorri 401b'!L:L,MATCH('Retirement Calculator'!A376,'Lorri 401b'!N:N,0),0)</f>
        <v>3657351.3174886694</v>
      </c>
      <c r="S376" s="25">
        <f t="shared" ca="1" si="267"/>
        <v>5870129.9100228539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2214069.3643650077</v>
      </c>
      <c r="R377" s="25">
        <f t="array" aca="1" ref="R377" ca="1">INDEX('Lorri 401b'!L:L,MATCH('Retirement Calculator'!A377,'Lorri 401b'!N:N,0),0)</f>
        <v>3652138.2227333575</v>
      </c>
      <c r="S377" s="25">
        <f t="shared" ca="1" si="267"/>
        <v>5866207.5870983656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2215365.5144117926</v>
      </c>
      <c r="R378" s="25">
        <f t="array" aca="1" ref="R378" ca="1">INDEX('Lorri 401b'!L:L,MATCH('Retirement Calculator'!A378,'Lorri 401b'!N:N,0),0)</f>
        <v>3646903.4067498986</v>
      </c>
      <c r="S378" s="25">
        <f t="shared" ca="1" si="267"/>
        <v>5862268.9211616907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2216667.0650837724</v>
      </c>
      <c r="R379" s="25">
        <f t="array" aca="1" ref="R379" ca="1">INDEX('Lorri 401b'!L:L,MATCH('Retirement Calculator'!A379,'Lorri 401b'!N:N,0),0)</f>
        <v>3641646.7790331752</v>
      </c>
      <c r="S379" s="25">
        <f t="shared" ca="1" si="267"/>
        <v>5858313.8441169476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2217974.0388835524</v>
      </c>
      <c r="R380" s="25">
        <f t="array" aca="1" ref="R380" ca="1">INDEX('Lorri 401b'!L:L,MATCH('Retirement Calculator'!A380,'Lorri 401b'!N:N,0),0)</f>
        <v>3636368.2487009657</v>
      </c>
      <c r="S380" s="25">
        <f t="shared" ca="1" si="267"/>
        <v>5854342.2875845181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2219286.458407498</v>
      </c>
      <c r="R381" s="25">
        <f t="array" aca="1" ref="R381" ca="1">INDEX('Lorri 401b'!L:L,MATCH('Retirement Calculator'!A381,'Lorri 401b'!N:N,0),0)</f>
        <v>3631067.724492372</v>
      </c>
      <c r="S381" s="25">
        <f t="shared" ca="1" si="267"/>
        <v>5850354.18289987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2220604.3463461264</v>
      </c>
      <c r="R382" s="25">
        <f t="array" aca="1" ref="R382" ca="1">INDEX('Lorri 401b'!L:L,MATCH('Retirement Calculator'!A382,'Lorri 401b'!N:N,0),0)</f>
        <v>3625745.1147662424</v>
      </c>
      <c r="S382" s="25">
        <f t="shared" ca="1" si="267"/>
        <v>5846349.4611123689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2221927.7254844992</v>
      </c>
      <c r="R383" s="25">
        <f t="array" aca="1" ref="R383" ca="1">INDEX('Lorri 401b'!L:L,MATCH('Retirement Calculator'!A383,'Lorri 401b'!N:N,0),0)</f>
        <v>3620400.3274995871</v>
      </c>
      <c r="S383" s="25">
        <f t="shared" ca="1" si="267"/>
        <v>5842328.0529840868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2223256.6187026156</v>
      </c>
      <c r="R384" s="25">
        <f t="array" aca="1" ref="R384" ca="1">INDEX('Lorri 401b'!L:L,MATCH('Retirement Calculator'!A384,'Lorri 401b'!N:N,0),0)</f>
        <v>3615033.2702859873</v>
      </c>
      <c r="S384" s="25">
        <f t="shared" ca="1" si="267"/>
        <v>5838289.8889886029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2224591.0489758071</v>
      </c>
      <c r="R385" s="25">
        <f t="array" aca="1" ref="R385" ca="1">INDEX('Lorri 401b'!L:L,MATCH('Retirement Calculator'!A385,'Lorri 401b'!N:N,0),0)</f>
        <v>3609643.8503339975</v>
      </c>
      <c r="S385" s="25">
        <f t="shared" ca="1" si="267"/>
        <v>5834234.8993098047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2225931.0393751371</v>
      </c>
      <c r="R386" s="25">
        <f t="array" aca="1" ref="R386" ca="1">INDEX('Lorri 401b'!L:L,MATCH('Retirement Calculator'!A386,'Lorri 401b'!N:N,0),0)</f>
        <v>3604231.9744655411</v>
      </c>
      <c r="S386" s="25">
        <f t="shared" ca="1" si="267"/>
        <v>5830163.0138406781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2227276.6130677974</v>
      </c>
      <c r="R387" s="25">
        <f t="array" aca="1" ref="R387" ca="1">INDEX('Lorri 401b'!L:L,MATCH('Retirement Calculator'!A387,'Lorri 401b'!N:N,0),0)</f>
        <v>3598797.5491142995</v>
      </c>
      <c r="S387" s="25">
        <f t="shared" ca="1" si="267"/>
        <v>5826074.1621820964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2228627.7933175107</v>
      </c>
      <c r="R388" s="25">
        <f t="array" aca="1" ref="R388" ca="1">INDEX('Lorri 401b'!L:L,MATCH('Retirement Calculator'!A388,'Lorri 401b'!N:N,0),0)</f>
        <v>3593340.4803240946</v>
      </c>
      <c r="S388" s="25">
        <f t="shared" ca="1" si="267"/>
        <v>5821968.2736416049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2229984.6034849309</v>
      </c>
      <c r="R389" s="25">
        <f t="array" aca="1" ref="R389" ca="1">INDEX('Lorri 401b'!L:L,MATCH('Retirement Calculator'!A389,'Lorri 401b'!N:N,0),0)</f>
        <v>3587860.6737472638</v>
      </c>
      <c r="S389" s="25">
        <f t="shared" ca="1" si="267"/>
        <v>5817845.2772321943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2231347.0670280489</v>
      </c>
      <c r="R390" s="25">
        <f t="array" aca="1" ref="R390" ca="1">INDEX('Lorri 401b'!L:L,MATCH('Retirement Calculator'!A390,'Lorri 401b'!N:N,0),0)</f>
        <v>3582358.0346430298</v>
      </c>
      <c r="S390" s="25">
        <f t="shared" ca="1" si="267"/>
        <v>5813705.1016710792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2232715.2075025965</v>
      </c>
      <c r="R391" s="25">
        <f t="array" aca="1" ref="R391" ca="1">INDEX('Lorri 401b'!L:L,MATCH('Retirement Calculator'!A391,'Lorri 401b'!N:N,0),0)</f>
        <v>3576832.4678758611</v>
      </c>
      <c r="S391" s="25">
        <f t="shared" ca="1" si="267"/>
        <v>5809547.6753784576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2234089.048562455</v>
      </c>
      <c r="R392" s="25">
        <f t="array" aca="1" ref="R392" ca="1">INDEX('Lorri 401b'!L:L,MATCH('Retirement Calculator'!A392,'Lorri 401b'!N:N,0),0)</f>
        <v>3571283.8779138294</v>
      </c>
      <c r="S392" s="25">
        <f t="shared" ca="1" si="267"/>
        <v>5805372.9264762849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2235468.6139600626</v>
      </c>
      <c r="R393" s="25">
        <f t="array" aca="1" ref="R393" ca="1">INDEX('Lorri 401b'!L:L,MATCH('Retirement Calculator'!A393,'Lorri 401b'!N:N,0),0)</f>
        <v>3565712.1688269558</v>
      </c>
      <c r="S393" s="25">
        <f t="shared" ca="1" si="267"/>
        <v>5801180.7827870185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2236853.9275468271</v>
      </c>
      <c r="R394" s="25">
        <f t="array" aca="1" ref="R394" ca="1">INDEX('Lorri 401b'!L:L,MATCH('Retirement Calculator'!A394,'Lorri 401b'!N:N,0),0)</f>
        <v>3560117.2442855537</v>
      </c>
      <c r="S394" s="25">
        <f t="shared" ca="1" si="267"/>
        <v>5796971.1718323808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2238245.0132735362</v>
      </c>
      <c r="R395" s="25">
        <f t="array" aca="1" ref="R395" ca="1">INDEX('Lorri 401b'!L:L,MATCH('Retirement Calculator'!A395,'Lorri 401b'!N:N,0),0)</f>
        <v>3554499.0075585623</v>
      </c>
      <c r="S395" s="25">
        <f t="shared" ca="1" si="267"/>
        <v>5792744.020832099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2239641.8951907735</v>
      </c>
      <c r="R396" s="25">
        <f t="array" aca="1" ref="R396" ca="1">INDEX('Lorri 401b'!L:L,MATCH('Retirement Calculator'!A396,'Lorri 401b'!N:N,0),0)</f>
        <v>3548857.3615118749</v>
      </c>
      <c r="S396" s="25">
        <f t="shared" ca="1" si="267"/>
        <v>5788499.2567026485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2241044.5974493325</v>
      </c>
      <c r="R397" s="25">
        <f t="array" aca="1" ref="R397" ca="1">INDEX('Lorri 401b'!L:L,MATCH('Retirement Calculator'!A397,'Lorri 401b'!N:N,0),0)</f>
        <v>3543192.2086066599</v>
      </c>
      <c r="S397" s="25">
        <f t="shared" ca="1" si="267"/>
        <v>5784236.8060559928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2242453.1443006354</v>
      </c>
      <c r="R398" s="25">
        <f t="array" aca="1" ref="R398" ca="1">INDEX('Lorri 401b'!L:L,MATCH('Retirement Calculator'!A398,'Lorri 401b'!N:N,0),0)</f>
        <v>3537503.4508976731</v>
      </c>
      <c r="S398" s="25">
        <f t="shared" ca="1" si="267"/>
        <v>5779956.595198309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2243867.5600971524</v>
      </c>
      <c r="R399" s="25">
        <f t="array" aca="1" ref="R399" ca="1">INDEX('Lorri 401b'!L:L,MATCH('Retirement Calculator'!A399,'Lorri 401b'!N:N,0),0)</f>
        <v>3531790.9900315655</v>
      </c>
      <c r="S399" s="25">
        <f t="shared" ca="1" si="267"/>
        <v>5775658.5501287179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2245287.8692928213</v>
      </c>
      <c r="R400" s="25">
        <f t="array" aca="1" ref="R400" ca="1">INDEX('Lorri 401b'!L:L,MATCH('Retirement Calculator'!A400,'Lorri 401b'!N:N,0),0)</f>
        <v>3526054.7272451827</v>
      </c>
      <c r="S400" s="25">
        <f t="shared" ca="1" si="267"/>
        <v>5771342.5965380035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2246714.096443472</v>
      </c>
      <c r="R401" s="25">
        <f t="array" aca="1" ref="R401" ca="1">INDEX('Lorri 401b'!L:L,MATCH('Retirement Calculator'!A401,'Lorri 401b'!N:N,0),0)</f>
        <v>3520294.5633638566</v>
      </c>
      <c r="S401" s="25">
        <f t="shared" ca="1" si="267"/>
        <v>5767008.6598073281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2248146.2662072503</v>
      </c>
      <c r="R402" s="25">
        <f t="array" aca="1" ref="R402" ca="1">INDEX('Lorri 401b'!L:L,MATCH('Retirement Calculator'!A402,'Lorri 401b'!N:N,0),0)</f>
        <v>3514510.3987996913</v>
      </c>
      <c r="S402" s="25">
        <f t="shared" ca="1" si="267"/>
        <v>5762656.6650069412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2249584.4033450447</v>
      </c>
      <c r="R403" s="25">
        <f t="array" aca="1" ref="R403" ca="1">INDEX('Lorri 401b'!L:L,MATCH('Retirement Calculator'!A403,'Lorri 401b'!N:N,0),0)</f>
        <v>3508702.1335498421</v>
      </c>
      <c r="S403" s="25">
        <f t="shared" ca="1" si="267"/>
        <v>5758286.5368948868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2251028.5327209132</v>
      </c>
      <c r="R404" s="25">
        <f t="array" aca="1" ref="R404" ca="1">INDEX('Lorri 401b'!L:L,MATCH('Retirement Calculator'!A404,'Lorri 401b'!N:N,0),0)</f>
        <v>3502869.6671947851</v>
      </c>
      <c r="S404" s="25">
        <f t="shared" ca="1" si="267"/>
        <v>5753898.1999156978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2252478.6793025145</v>
      </c>
      <c r="R405" s="25">
        <f t="array" aca="1" ref="R405" ca="1">INDEX('Lorri 401b'!L:L,MATCH('Retirement Calculator'!A405,'Lorri 401b'!N:N,0),0)</f>
        <v>3497012.898896582</v>
      </c>
      <c r="S405" s="25">
        <f t="shared" ca="1" si="267"/>
        <v>5749491.578199096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2253934.8681615391</v>
      </c>
      <c r="R406" s="25">
        <f t="array" aca="1" ref="R406" ca="1">INDEX('Lorri 401b'!L:L,MATCH('Retirement Calculator'!A406,'Lorri 401b'!N:N,0),0)</f>
        <v>3491131.7273971364</v>
      </c>
      <c r="S406" s="25">
        <f t="shared" ca="1" si="267"/>
        <v>5745066.595558675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2255397.1244741431</v>
      </c>
      <c r="R407" s="25">
        <f t="array" aca="1" ref="R407" ca="1">INDEX('Lorri 401b'!L:L,MATCH('Retirement Calculator'!A407,'Lorri 401b'!N:N,0),0)</f>
        <v>3485226.0510164434</v>
      </c>
      <c r="S407" s="25">
        <f t="shared" ca="1" si="267"/>
        <v>5740623.1754905861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2256865.473521383</v>
      </c>
      <c r="R408" s="25">
        <f t="array" aca="1" ref="R408" ca="1">INDEX('Lorri 401b'!L:L,MATCH('Retirement Calculator'!A408,'Lorri 401b'!N:N,0),0)</f>
        <v>3479295.7676508306</v>
      </c>
      <c r="S408" s="25">
        <f t="shared" ca="1" si="267"/>
        <v>5736161.2411722131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2258339.9406896527</v>
      </c>
      <c r="R409" s="25">
        <f t="array" aca="1" ref="R409" ca="1">INDEX('Lorri 401b'!L:L,MATCH('Retirement Calculator'!A409,'Lorri 401b'!N:N,0),0)</f>
        <v>3473340.7747711944</v>
      </c>
      <c r="S409" s="25">
        <f t="shared" ca="1" si="267"/>
        <v>5731680.7154608471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2259820.5514711235</v>
      </c>
      <c r="R410" s="25">
        <f t="array" aca="1" ref="R410" ca="1">INDEX('Lorri 401b'!L:L,MATCH('Retirement Calculator'!A410,'Lorri 401b'!N:N,0),0)</f>
        <v>3467360.9694212265</v>
      </c>
      <c r="S410" s="25">
        <f t="shared" ca="1" si="267"/>
        <v>5727181.52089235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2261307.331464184</v>
      </c>
      <c r="R411" s="25">
        <f t="array" aca="1" ref="R411" ca="1">INDEX('Lorri 401b'!L:L,MATCH('Retirement Calculator'!A411,'Lorri 401b'!N:N,0),0)</f>
        <v>3461356.2482156339</v>
      </c>
      <c r="S411" s="25">
        <f t="shared" ca="1" si="267"/>
        <v>5722663.5796798179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2262800.3063738821</v>
      </c>
      <c r="R412" s="25">
        <f t="array" aca="1" ref="R412" ca="1">INDEX('Lorri 401b'!L:L,MATCH('Retirement Calculator'!A412,'Lorri 401b'!N:N,0),0)</f>
        <v>3455326.5073383511</v>
      </c>
      <c r="S412" s="25">
        <f t="shared" ca="1" si="267"/>
        <v>5718126.8137122337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2264299.5020123706</v>
      </c>
      <c r="R413" s="25">
        <f t="array" aca="1" ref="R413" ca="1">INDEX('Lorri 401b'!L:L,MATCH('Retirement Calculator'!A413,'Lorri 401b'!N:N,0),0)</f>
        <v>3449271.6425407464</v>
      </c>
      <c r="S413" s="25">
        <f t="shared" ca="1" si="267"/>
        <v>5713571.1445531175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2265804.9442993528</v>
      </c>
      <c r="R414" s="25">
        <f t="array" aca="1" ref="R414" ca="1">INDEX('Lorri 401b'!L:L,MATCH('Retirement Calculator'!A414,'Lorri 401b'!N:N,0),0)</f>
        <v>3443191.5491398182</v>
      </c>
      <c r="S414" s="25">
        <f t="shared" ca="1" si="267"/>
        <v>5708996.4934391715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2267316.659262531</v>
      </c>
      <c r="R415" s="25">
        <f t="array" aca="1" ref="R415" ca="1">INDEX('Lorri 401b'!L:L,MATCH('Retirement Calculator'!A415,'Lorri 401b'!N:N,0),0)</f>
        <v>3437086.1220163861</v>
      </c>
      <c r="S415" s="25">
        <f t="shared" ca="1" si="267"/>
        <v>5704402.7812789176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2268834.6730380557</v>
      </c>
      <c r="R416" s="25">
        <f t="array" aca="1" ref="R416" ca="1">INDEX('Lorri 401b'!L:L,MATCH('Retirement Calculator'!A416,'Lorri 401b'!N:N,0),0)</f>
        <v>3430955.255613273</v>
      </c>
      <c r="S416" s="25">
        <f t="shared" ca="1" si="267"/>
        <v>5699789.9286513291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2270359.0118709784</v>
      </c>
      <c r="R417" s="25">
        <f t="array" aca="1" ref="R417" ca="1">INDEX('Lorri 401b'!L:L,MATCH('Retirement Calculator'!A417,'Lorri 401b'!N:N,0),0)</f>
        <v>3424798.8439334803</v>
      </c>
      <c r="S417" s="25">
        <f t="shared" ca="1" si="267"/>
        <v>5695157.8558044583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2271889.7021157048</v>
      </c>
      <c r="R418" s="25">
        <f t="array" aca="1" ref="R418" ca="1">INDEX('Lorri 401b'!L:L,MATCH('Retirement Calculator'!A418,'Lorri 401b'!N:N,0),0)</f>
        <v>3418616.7805383555</v>
      </c>
      <c r="S418" s="25">
        <f t="shared" ca="1" si="267"/>
        <v>5690506.4826540602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2273426.7702364512</v>
      </c>
      <c r="R419" s="25">
        <f t="array" aca="1" ref="R419" ca="1">INDEX('Lorri 401b'!L:L,MATCH('Retirement Calculator'!A419,'Lorri 401b'!N:N,0),0)</f>
        <v>3412408.9585457509</v>
      </c>
      <c r="S419" s="25">
        <f t="shared" ca="1" si="267"/>
        <v>5685835.7287822021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2274970.2428077003</v>
      </c>
      <c r="R420" s="25">
        <f t="array" aca="1" ref="R420" ca="1">INDEX('Lorri 401b'!L:L,MATCH('Retirement Calculator'!A420,'Lorri 401b'!N:N,0),0)</f>
        <v>3406175.2706281771</v>
      </c>
      <c r="S420" s="25">
        <f t="shared" ca="1" si="267"/>
        <v>5681145.5134358779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2276520.146514663</v>
      </c>
      <c r="R421" s="25">
        <f t="array" aca="1" ref="R421" ca="1">INDEX('Lorri 401b'!L:L,MATCH('Retirement Calculator'!A421,'Lorri 401b'!N:N,0),0)</f>
        <v>3399915.6090109465</v>
      </c>
      <c r="S421" s="25">
        <f t="shared" ca="1" si="267"/>
        <v>5676435.7555256095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2278076.508153738</v>
      </c>
      <c r="R422" s="25">
        <f t="array" aca="1" ref="R422" ca="1">INDEX('Lorri 401b'!L:L,MATCH('Retirement Calculator'!A422,'Lorri 401b'!N:N,0),0)</f>
        <v>3393629.8654703107</v>
      </c>
      <c r="S422" s="25">
        <f t="shared" ca="1" si="267"/>
        <v>5671706.3736240491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2279639.354632976</v>
      </c>
      <c r="R423" s="25">
        <f t="array" aca="1" ref="R423" ca="1">INDEX('Lorri 401b'!L:L,MATCH('Retirement Calculator'!A423,'Lorri 401b'!N:N,0),0)</f>
        <v>3387317.9313315889</v>
      </c>
      <c r="S423" s="25">
        <f t="shared" ca="1" si="267"/>
        <v>5666957.2859645654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2281208.7129725441</v>
      </c>
      <c r="R424" s="25">
        <f t="array" aca="1" ref="R424" ca="1">INDEX('Lorri 401b'!L:L,MATCH('Retirement Calculator'!A424,'Lorri 401b'!N:N,0),0)</f>
        <v>3380979.6974672894</v>
      </c>
      <c r="S424" s="25">
        <f t="shared" ca="1" si="267"/>
        <v>5662188.410439834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2282784.6103051938</v>
      </c>
      <c r="R425" s="25">
        <f t="array" aca="1" ref="R425" ca="1">INDEX('Lorri 401b'!L:L,MATCH('Retirement Calculator'!A425,'Lorri 401b'!N:N,0),0)</f>
        <v>3374615.0542952218</v>
      </c>
      <c r="S425" s="25">
        <f t="shared" ca="1" si="267"/>
        <v>5657399.6646004152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2284367.0738767297</v>
      </c>
      <c r="R426" s="25">
        <f t="array" aca="1" ref="R426" ca="1">INDEX('Lorri 401b'!L:L,MATCH('Retirement Calculator'!A426,'Lorri 401b'!N:N,0),0)</f>
        <v>3368223.8917766041</v>
      </c>
      <c r="S426" s="25">
        <f t="shared" ca="1" si="267"/>
        <v>5652590.9656533338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2285956.13104648</v>
      </c>
      <c r="R427" s="25">
        <f t="array" aca="1" ref="R427" ca="1">INDEX('Lorri 401b'!L:L,MATCH('Retirement Calculator'!A427,'Lorri 401b'!N:N,0),0)</f>
        <v>3361806.0994141586</v>
      </c>
      <c r="S427" s="25">
        <f t="shared" ca="1" si="267"/>
        <v>5647762.2304606382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2287551.8092877711</v>
      </c>
      <c r="R428" s="25">
        <f t="array" aca="1" ref="R428" ca="1">INDEX('Lorri 401b'!L:L,MATCH('Retirement Calculator'!A428,'Lorri 401b'!N:N,0),0)</f>
        <v>3355361.5662502032</v>
      </c>
      <c r="S428" s="25">
        <f t="shared" ca="1" si="267"/>
        <v>5642913.3755379748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2289154.1361884009</v>
      </c>
      <c r="R429" s="25">
        <f t="array" aca="1" ref="R429" ca="1">INDEX('Lorri 401b'!L:L,MATCH('Retirement Calculator'!A429,'Lorri 401b'!N:N,0),0)</f>
        <v>3348890.1808647313</v>
      </c>
      <c r="S429" s="25">
        <f t="shared" ca="1" si="267"/>
        <v>5638044.3170531318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2290763.1394511168</v>
      </c>
      <c r="R430" s="25">
        <f t="array" aca="1" ref="R430" ca="1">INDEX('Lorri 401b'!L:L,MATCH('Retirement Calculator'!A430,'Lorri 401b'!N:N,0),0)</f>
        <v>3342391.8313734867</v>
      </c>
      <c r="S430" s="25">
        <f t="shared" ca="1" si="267"/>
        <v>5633154.970824603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2292378.8468940938</v>
      </c>
      <c r="R431" s="25">
        <f t="array" aca="1" ref="R431" ca="1">INDEX('Lorri 401b'!L:L,MATCH('Retirement Calculator'!A431,'Lorri 401b'!N:N,0),0)</f>
        <v>3335866.4054260282</v>
      </c>
      <c r="S431" s="25">
        <f t="shared" ca="1" si="267"/>
        <v>5628245.252320122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2294001.2864514166</v>
      </c>
      <c r="R432" s="25">
        <f t="array" aca="1" ref="R432" ca="1">INDEX('Lorri 401b'!L:L,MATCH('Retirement Calculator'!A432,'Lorri 401b'!N:N,0),0)</f>
        <v>3329313.7902037888</v>
      </c>
      <c r="S432" s="25">
        <f t="shared" ca="1" si="267"/>
        <v>5623315.0766552053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2295630.4861735618</v>
      </c>
      <c r="R433" s="25">
        <f t="array" aca="1" ref="R433" ca="1">INDEX('Lorri 401b'!L:L,MATCH('Retirement Calculator'!A433,'Lorri 401b'!N:N,0),0)</f>
        <v>3322733.8724181233</v>
      </c>
      <c r="S433" s="25">
        <f t="shared" ca="1" si="267"/>
        <v>5618364.3585916851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2297266.4742278825</v>
      </c>
      <c r="R434" s="25">
        <f t="array" aca="1" ref="R434" ca="1">INDEX('Lorri 401b'!L:L,MATCH('Retirement Calculator'!A434,'Lorri 401b'!N:N,0),0)</f>
        <v>3316126.5383083508</v>
      </c>
      <c r="S434" s="25">
        <f t="shared" ca="1" si="267"/>
        <v>5613393.0125362333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2298909.278899096</v>
      </c>
      <c r="R435" s="25">
        <f t="array" aca="1" ref="R435" ca="1">INDEX('Lorri 401b'!L:L,MATCH('Retirement Calculator'!A435,'Lorri 401b'!N:N,0),0)</f>
        <v>3309491.6736397878</v>
      </c>
      <c r="S435" s="25">
        <f t="shared" ca="1" si="267"/>
        <v>5608400.9525388833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2300558.9285897729</v>
      </c>
      <c r="R436" s="25">
        <f t="array" aca="1" ref="R436" ca="1">INDEX('Lorri 401b'!L:L,MATCH('Retirement Calculator'!A436,'Lorri 401b'!N:N,0),0)</f>
        <v>3302829.1637017722</v>
      </c>
      <c r="S436" s="25">
        <f t="shared" ca="1" si="267"/>
        <v>5603388.0922915451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2302215.4518208276</v>
      </c>
      <c r="R437" s="25">
        <f t="array" aca="1" ref="R437" ca="1">INDEX('Lorri 401b'!L:L,MATCH('Retirement Calculator'!A437,'Lorri 401b'!N:N,0),0)</f>
        <v>3296138.8933056816</v>
      </c>
      <c r="S437" s="25">
        <f t="shared" ca="1" si="267"/>
        <v>5598354.3451265097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2303878.8772320119</v>
      </c>
      <c r="R438" s="25">
        <f t="array" aca="1" ref="R438" ca="1">INDEX('Lorri 401b'!L:L,MATCH('Retirement Calculator'!A438,'Lorri 401b'!N:N,0),0)</f>
        <v>3289420.7467829408</v>
      </c>
      <c r="S438" s="25">
        <f t="shared" ca="1" si="267"/>
        <v>5593299.6240149532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2305549.2335824096</v>
      </c>
      <c r="R439" s="25">
        <f t="array" aca="1" ref="R439" ca="1">INDEX('Lorri 401b'!L:L,MATCH('Retirement Calculator'!A439,'Lorri 401b'!N:N,0),0)</f>
        <v>3282674.607983022</v>
      </c>
      <c r="S439" s="25">
        <f t="shared" ca="1" si="267"/>
        <v>5588223.841565432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2307226.5497509339</v>
      </c>
      <c r="R440" s="25">
        <f t="array" aca="1" ref="R440" ca="1">INDEX('Lorri 401b'!L:L,MATCH('Retirement Calculator'!A440,'Lorri 401b'!N:N,0),0)</f>
        <v>3275900.3602714366</v>
      </c>
      <c r="S440" s="25">
        <f t="shared" ca="1" si="267"/>
        <v>5583126.9100223705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2308910.8547368268</v>
      </c>
      <c r="R441" s="25">
        <f t="array" aca="1" ref="R441" ca="1">INDEX('Lorri 401b'!L:L,MATCH('Retirement Calculator'!A441,'Lorri 401b'!N:N,0),0)</f>
        <v>3269097.8865277199</v>
      </c>
      <c r="S441" s="25">
        <f t="shared" ca="1" si="267"/>
        <v>5578008.7412645463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2310602.1776601612</v>
      </c>
      <c r="R442" s="25">
        <f t="array" aca="1" ref="R442" ca="1">INDEX('Lorri 401b'!L:L,MATCH('Retirement Calculator'!A442,'Lorri 401b'!N:N,0),0)</f>
        <v>3262267.0691434043</v>
      </c>
      <c r="S442" s="25">
        <f t="shared" ca="1" si="267"/>
        <v>5572869.246803565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2312300.5477623427</v>
      </c>
      <c r="R443" s="25">
        <f t="array" aca="1" ref="R443" ca="1">INDEX('Lorri 401b'!L:L,MATCH('Retirement Calculator'!A443,'Lorri 401b'!N:N,0),0)</f>
        <v>3255407.7900199872</v>
      </c>
      <c r="S443" s="25">
        <f t="shared" ca="1" si="267"/>
        <v>5567708.3377823299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2314005.9944066168</v>
      </c>
      <c r="R444" s="25">
        <f t="array" aca="1" ref="R444" ca="1">INDEX('Lorri 401b'!L:L,MATCH('Retirement Calculator'!A444,'Lorri 401b'!N:N,0),0)</f>
        <v>3248519.9305668892</v>
      </c>
      <c r="S444" s="25">
        <f t="shared" ca="1" si="267"/>
        <v>5562525.9249735065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2315718.547078575</v>
      </c>
      <c r="R445" s="25">
        <f t="array" aca="1" ref="R445" ca="1">INDEX('Lorri 401b'!L:L,MATCH('Retirement Calculator'!A445,'Lorri 401b'!N:N,0),0)</f>
        <v>3241603.3716994035</v>
      </c>
      <c r="S445" s="25">
        <f t="shared" ca="1" si="267"/>
        <v>5557321.918777978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2317438.2353866664</v>
      </c>
      <c r="R446" s="25">
        <f t="array" aca="1" ref="R446" ca="1">INDEX('Lorri 401b'!L:L,MATCH('Retirement Calculator'!A446,'Lorri 401b'!N:N,0),0)</f>
        <v>3234657.9938366367</v>
      </c>
      <c r="S446" s="25">
        <f t="shared" ca="1" si="267"/>
        <v>5552096.2292233035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2319165.0890627084</v>
      </c>
      <c r="R447" s="25">
        <f t="array" aca="1" ref="R447" ca="1">INDEX('Lorri 401b'!L:L,MATCH('Retirement Calculator'!A447,'Lorri 401b'!N:N,0),0)</f>
        <v>3227683.6768994415</v>
      </c>
      <c r="S447" s="25">
        <f t="shared" ca="1" si="267"/>
        <v>5546848.7659621499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2320899.1379624004</v>
      </c>
      <c r="R448" s="25">
        <f t="array" aca="1" ref="R448" ca="1">INDEX('Lorri 401b'!L:L,MATCH('Retirement Calculator'!A448,'Lorri 401b'!N:N,0),0)</f>
        <v>3220680.3003083412</v>
      </c>
      <c r="S448" s="25">
        <f t="shared" ca="1" si="267"/>
        <v>5541579.4382707421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2322640.4120658413</v>
      </c>
      <c r="R449" s="25">
        <f t="array" aca="1" ref="R449" ca="1">INDEX('Lorri 401b'!L:L,MATCH('Retirement Calculator'!A449,'Lorri 401b'!N:N,0),0)</f>
        <v>3213647.7429814446</v>
      </c>
      <c r="S449" s="25">
        <f t="shared" ca="1" si="267"/>
        <v>5536288.1550472863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2324388.9414780461</v>
      </c>
      <c r="R450" s="25">
        <f t="array" aca="1" ref="R450" ca="1">INDEX('Lorri 401b'!L:L,MATCH('Retirement Calculator'!A450,'Lorri 401b'!N:N,0),0)</f>
        <v>3206585.8833323526</v>
      </c>
      <c r="S450" s="25">
        <f t="shared" ca="1" si="267"/>
        <v>5530974.8248103987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2326144.7564294687</v>
      </c>
      <c r="R451" s="25">
        <f t="array" aca="1" ref="R451" ca="1">INDEX('Lorri 401b'!L:L,MATCH('Retirement Calculator'!A451,'Lorri 401b'!N:N,0),0)</f>
        <v>3199494.599268056</v>
      </c>
      <c r="S451" s="25">
        <f t="shared" ca="1" si="267"/>
        <v>5525639.3556975247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2327907.8872765223</v>
      </c>
      <c r="R452" s="25">
        <f t="array" aca="1" ref="R452" ca="1">INDEX('Lorri 401b'!L:L,MATCH('Retirement Calculator'!A452,'Lorri 401b'!N:N,0),0)</f>
        <v>3192373.7681868249</v>
      </c>
      <c r="S452" s="25">
        <f t="shared" ca="1" si="267"/>
        <v>5520281.6554633472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2329678.3645021054</v>
      </c>
      <c r="R453" s="25">
        <f t="array" aca="1" ref="R453" ca="1">INDEX('Lorri 401b'!L:L,MATCH('Retirement Calculator'!A453,'Lorri 401b'!N:N,0),0)</f>
        <v>3185223.2669760888</v>
      </c>
      <c r="S453" s="25">
        <f t="shared" ca="1" si="267"/>
        <v>5514901.6314781941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2331456.2187161283</v>
      </c>
      <c r="R454" s="25">
        <f t="array" aca="1" ref="R454" ca="1">INDEX('Lorri 401b'!L:L,MATCH('Retirement Calculator'!A454,'Lorri 401b'!N:N,0),0)</f>
        <v>3178042.9720103079</v>
      </c>
      <c r="S454" s="25">
        <f t="shared" ca="1" si="267"/>
        <v>5509499.1907264367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2333241.4806560427</v>
      </c>
      <c r="R455" s="25">
        <f t="array" aca="1" ref="R455" ca="1">INDEX('Lorri 401b'!L:L,MATCH('Retirement Calculator'!A455,'Lorri 401b'!N:N,0),0)</f>
        <v>3170832.7591488361</v>
      </c>
      <c r="S455" s="25">
        <f t="shared" ca="1" si="267"/>
        <v>5504074.2398048788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2335034.1811873736</v>
      </c>
      <c r="R456" s="25">
        <f t="array" aca="1" ref="R456" ca="1">INDEX('Lorri 401b'!L:L,MATCH('Retirement Calculator'!A456,'Lorri 401b'!N:N,0),0)</f>
        <v>3163592.5037337751</v>
      </c>
      <c r="S456" s="25">
        <f t="shared" ca="1" si="267"/>
        <v>5498626.6849211492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2336834.3513042517</v>
      </c>
      <c r="R457" s="25">
        <f t="array" aca="1" ref="R457" ca="1">INDEX('Lorri 401b'!L:L,MATCH('Retirement Calculator'!A457,'Lorri 401b'!N:N,0),0)</f>
        <v>3156322.0805878178</v>
      </c>
      <c r="S457" s="25">
        <f t="shared" ca="1" si="267"/>
        <v>5493156.4318920691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2338642.0221299501</v>
      </c>
      <c r="R458" s="25">
        <f t="array" aca="1" ref="R458" ca="1">INDEX('Lorri 401b'!L:L,MATCH('Retirement Calculator'!A458,'Lorri 401b'!N:N,0),0)</f>
        <v>3149021.3640120858</v>
      </c>
      <c r="S458" s="25">
        <f t="shared" ca="1" si="267"/>
        <v>5487663.3861420359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2340457.2249174225</v>
      </c>
      <c r="R459" s="25">
        <f t="array" aca="1" ref="R459" ca="1">INDEX('Lorri 401b'!L:L,MATCH('Retirement Calculator'!A459,'Lorri 401b'!N:N,0),0)</f>
        <v>3141690.2277839552</v>
      </c>
      <c r="S459" s="25">
        <f t="shared" ca="1" si="267"/>
        <v>5482147.4527013777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2342279.9910498424</v>
      </c>
      <c r="R460" s="25">
        <f t="array" aca="1" ref="R460" ca="1">INDEX('Lorri 401b'!L:L,MATCH('Retirement Calculator'!A460,'Lorri 401b'!N:N,0),0)</f>
        <v>3134328.5451548737</v>
      </c>
      <c r="S460" s="25">
        <f t="shared" ca="1" si="267"/>
        <v>5476608.5362047162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2344110.3520411476</v>
      </c>
      <c r="R461" s="25">
        <f t="array" aca="1" ref="R461" ca="1">INDEX('Lorri 401b'!L:L,MATCH('Retirement Calculator'!A461,'Lorri 401b'!N:N,0),0)</f>
        <v>3126936.1888481714</v>
      </c>
      <c r="S461" s="25">
        <f t="shared" ca="1" si="267"/>
        <v>5471046.540889319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2345948.3395365831</v>
      </c>
      <c r="R462" s="25">
        <f t="array" aca="1" ref="R462" ca="1">INDEX('Lorri 401b'!L:L,MATCH('Retirement Calculator'!A462,'Lorri 401b'!N:N,0),0)</f>
        <v>3119513.0310568577</v>
      </c>
      <c r="S462" s="25">
        <f t="shared" ca="1" si="267"/>
        <v>5465461.3705934407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2347793.9853132498</v>
      </c>
      <c r="R463" s="25">
        <f t="array" aca="1" ref="R463" ca="1">INDEX('Lorri 401b'!L:L,MATCH('Retirement Calculator'!A463,'Lorri 401b'!N:N,0),0)</f>
        <v>3112058.9434414133</v>
      </c>
      <c r="S463" s="25">
        <f t="shared" ca="1" si="267"/>
        <v>5459852.9287546631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2349647.3212806522</v>
      </c>
      <c r="R464" s="25">
        <f t="array" aca="1" ref="R464" ca="1">INDEX('Lorri 401b'!L:L,MATCH('Retirement Calculator'!A464,'Lorri 401b'!N:N,0),0)</f>
        <v>3104573.7971275714</v>
      </c>
      <c r="S464" s="25">
        <f t="shared" ca="1" si="267"/>
        <v>5454221.1184082236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2351508.3794812523</v>
      </c>
      <c r="R465" s="25">
        <f t="array" aca="1" ref="R465" ca="1">INDEX('Lorri 401b'!L:L,MATCH('Retirement Calculator'!A465,'Lorri 401b'!N:N,0),0)</f>
        <v>3097057.4627040885</v>
      </c>
      <c r="S465" s="25">
        <f t="shared" ca="1" si="267"/>
        <v>5448565.8421853408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2353377.1920910217</v>
      </c>
      <c r="R466" s="25">
        <f t="array" aca="1" ref="R466" ca="1">INDEX('Lorri 401b'!L:L,MATCH('Retirement Calculator'!A466,'Lorri 401b'!N:N,0),0)</f>
        <v>3089509.8102205079</v>
      </c>
      <c r="S466" s="25">
        <f t="shared" ca="1" si="267"/>
        <v>5442887.0023115296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2355253.7914199983</v>
      </c>
      <c r="R467" s="25">
        <f t="array" aca="1" ref="R467" ca="1">INDEX('Lorri 401b'!L:L,MATCH('Retirement Calculator'!A467,'Lorri 401b'!N:N,0),0)</f>
        <v>3081930.709184912</v>
      </c>
      <c r="S467" s="25">
        <f t="shared" ca="1" si="267"/>
        <v>5437184.5006049108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2357138.2099128459</v>
      </c>
      <c r="R468" s="25">
        <f t="array" aca="1" ref="R468" ca="1">INDEX('Lorri 401b'!L:L,MATCH('Retirement Calculator'!A468,'Lorri 401b'!N:N,0),0)</f>
        <v>3074320.028561668</v>
      </c>
      <c r="S468" s="25">
        <f t="shared" ca="1" si="267"/>
        <v>5431458.2384745143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2359030.4801494135</v>
      </c>
      <c r="R469" s="25">
        <f t="array" aca="1" ref="R469" ca="1">INDEX('Lorri 401b'!L:L,MATCH('Retirement Calculator'!A469,'Lorri 401b'!N:N,0),0)</f>
        <v>3066677.6367691606</v>
      </c>
      <c r="S469" s="25">
        <f t="shared" ca="1" si="267"/>
        <v>5425708.1169185741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2360930.6348453001</v>
      </c>
      <c r="R470" s="25">
        <f t="array" aca="1" ref="R470" ca="1">INDEX('Lorri 401b'!L:L,MATCH('Retirement Calculator'!A470,'Lorri 401b'!N:N,0),0)</f>
        <v>3059003.4016775177</v>
      </c>
      <c r="S470" s="25">
        <f t="shared" ca="1" si="267"/>
        <v>5419934.0365228178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2362838.7068524198</v>
      </c>
      <c r="R471" s="25">
        <f t="array" aca="1" ref="R471" ca="1">INDEX('Lorri 401b'!L:L,MATCH('Retirement Calculator'!A471,'Lorri 401b'!N:N,0),0)</f>
        <v>3051297.1906063263</v>
      </c>
      <c r="S471" s="25">
        <f t="shared" ca="1" si="267"/>
        <v>5414135.8974587461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2364754.7291595689</v>
      </c>
      <c r="R472" s="25">
        <f t="array" aca="1" ref="R472" ca="1">INDEX('Lorri 401b'!L:L,MATCH('Retirement Calculator'!A472,'Lorri 401b'!N:N,0),0)</f>
        <v>3043558.8703223383</v>
      </c>
      <c r="S472" s="25">
        <f t="shared" ca="1" si="267"/>
        <v>5408313.5994819067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2366678.7348929979</v>
      </c>
      <c r="R473" s="25">
        <f t="array" aca="1" ref="R473" ca="1">INDEX('Lorri 401b'!L:L,MATCH('Retirement Calculator'!A473,'Lorri 401b'!N:N,0),0)</f>
        <v>3035788.3070371668</v>
      </c>
      <c r="S473" s="25">
        <f t="shared" ca="1" si="267"/>
        <v>5402467.0419301651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2368610.7573169828</v>
      </c>
      <c r="R474" s="25">
        <f t="array" aca="1" ref="R474" ca="1">INDEX('Lorri 401b'!L:L,MATCH('Retirement Calculator'!A474,'Lorri 401b'!N:N,0),0)</f>
        <v>3027985.3664049739</v>
      </c>
      <c r="S474" s="25">
        <f t="shared" ca="1" si="267"/>
        <v>5396596.1237219572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2370550.8298344011</v>
      </c>
      <c r="R475" s="25">
        <f t="array" aca="1" ref="R475" ca="1">INDEX('Lorri 401b'!L:L,MATCH('Retirement Calculator'!A475,'Lorri 401b'!N:N,0),0)</f>
        <v>3020149.9135201466</v>
      </c>
      <c r="S475" s="25">
        <f t="shared" ca="1" si="267"/>
        <v>5390700.7433545478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2372498.9859873084</v>
      </c>
      <c r="R476" s="25">
        <f t="array" aca="1" ref="R476" ca="1">INDEX('Lorri 401b'!L:L,MATCH('Retirement Calculator'!A476,'Lorri 401b'!N:N,0),0)</f>
        <v>3012281.8129149661</v>
      </c>
      <c r="S476" s="25">
        <f t="shared" ca="1" si="267"/>
        <v>5384780.798902275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2374455.2594575197</v>
      </c>
      <c r="R477" s="25">
        <f t="array" aca="1" ref="R477" ca="1">INDEX('Lorri 401b'!L:L,MATCH('Retirement Calculator'!A477,'Lorri 401b'!N:N,0),0)</f>
        <v>3004380.9285572642</v>
      </c>
      <c r="S477" s="25">
        <f t="shared" ca="1" si="267"/>
        <v>5378836.1880147839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2376419.6840671902</v>
      </c>
      <c r="R478" s="25">
        <f t="array" aca="1" ref="R478" ca="1">INDEX('Lorri 401b'!L:L,MATCH('Retirement Calculator'!A478,'Lorri 401b'!N:N,0),0)</f>
        <v>2996447.1238480713</v>
      </c>
      <c r="S478" s="25">
        <f t="shared" ca="1" si="267"/>
        <v>5372866.807915261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2378392.2937794006</v>
      </c>
      <c r="R479" s="25">
        <f t="array" aca="1" ref="R479" ca="1">INDEX('Lorri 401b'!L:L,MATCH('Retirement Calculator'!A479,'Lorri 401b'!N:N,0),0)</f>
        <v>2988480.2616192573</v>
      </c>
      <c r="S479" s="25">
        <f t="shared" ca="1" si="267"/>
        <v>5366872.5553986579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2380373.1226987457</v>
      </c>
      <c r="R480" s="25">
        <f t="array" aca="1" ref="R480" ca="1">INDEX('Lorri 401b'!L:L,MATCH('Retirement Calculator'!A480,'Lorri 401b'!N:N,0),0)</f>
        <v>2980480.2041311562</v>
      </c>
      <c r="S480" s="25">
        <f t="shared" ca="1" si="267"/>
        <v>5360853.3268299019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2382362.205071921</v>
      </c>
      <c r="R481" s="25">
        <f t="array" aca="1" ref="R481" ca="1">INDEX('Lorri 401b'!L:L,MATCH('Retirement Calculator'!A481,'Lorri 401b'!N:N,0),0)</f>
        <v>2972446.8130701883</v>
      </c>
      <c r="S481" s="25">
        <f t="shared" ca="1" si="267"/>
        <v>5354809.0181421097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2384359.5752883181</v>
      </c>
      <c r="R482" s="25">
        <f t="array" aca="1" ref="R482" ca="1">INDEX('Lorri 401b'!L:L,MATCH('Retirement Calculator'!A482,'Lorri 401b'!N:N,0),0)</f>
        <v>2964379.9495464661</v>
      </c>
      <c r="S482" s="25">
        <f t="shared" ca="1" si="267"/>
        <v>5348739.5248347837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2386365.2678806167</v>
      </c>
      <c r="R483" s="25">
        <f t="array" aca="1" ref="R483" ca="1">INDEX('Lorri 401b'!L:L,MATCH('Retirement Calculator'!A483,'Lorri 401b'!N:N,0),0)</f>
        <v>2956279.4740913953</v>
      </c>
      <c r="S483" s="25">
        <f t="shared" ca="1" si="267"/>
        <v>5342644.7419720124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2388379.3175253836</v>
      </c>
      <c r="R484" s="25">
        <f t="array" aca="1" ref="R484" ca="1">INDEX('Lorri 401b'!L:L,MATCH('Retirement Calculator'!A484,'Lorri 401b'!N:N,0),0)</f>
        <v>2948145.2466552616</v>
      </c>
      <c r="S484" s="25">
        <f t="shared" ca="1" si="267"/>
        <v>5336524.5641806452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2390401.7590436703</v>
      </c>
      <c r="R485" s="25">
        <f t="array" aca="1" ref="R485" ca="1">INDEX('Lorri 401b'!L:L,MATCH('Retirement Calculator'!A485,'Lorri 401b'!N:N,0),0)</f>
        <v>2939977.1266048108</v>
      </c>
      <c r="S485" s="25">
        <f t="shared" ca="1" si="267"/>
        <v>5330378.8856484815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2392432.6274016164</v>
      </c>
      <c r="R486" s="25">
        <f t="array" aca="1" ref="R486" ca="1">INDEX('Lorri 401b'!L:L,MATCH('Retirement Calculator'!A486,'Lorri 401b'!N:N,0),0)</f>
        <v>2931774.9727208163</v>
      </c>
      <c r="S486" s="25">
        <f t="shared" ca="1" si="267"/>
        <v>5324207.6001224332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2394471.957711054</v>
      </c>
      <c r="R487" s="25">
        <f t="array" aca="1" ref="R487" ca="1">INDEX('Lorri 401b'!L:L,MATCH('Retirement Calculator'!A487,'Lorri 401b'!N:N,0),0)</f>
        <v>2923538.6431956384</v>
      </c>
      <c r="S487" s="25">
        <f t="shared" ca="1" si="267"/>
        <v>5318010.6009066924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2396519.7852301141</v>
      </c>
      <c r="R488" s="25">
        <f t="array" aca="1" ref="R488" ca="1">INDEX('Lorri 401b'!L:L,MATCH('Retirement Calculator'!A488,'Lorri 401b'!N:N,0),0)</f>
        <v>2915267.9956307723</v>
      </c>
      <c r="S488" s="25">
        <f t="shared" ca="1" si="267"/>
        <v>5311787.780860886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2398576.145363837</v>
      </c>
      <c r="R489" s="25">
        <f t="array" aca="1" ref="R489" ca="1">INDEX('Lorri 401b'!L:L,MATCH('Retirement Calculator'!A489,'Lorri 401b'!N:N,0),0)</f>
        <v>2906962.8870343859</v>
      </c>
      <c r="S489" s="25">
        <f t="shared" ca="1" si="267"/>
        <v>5305539.0323982229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2400641.073664784</v>
      </c>
      <c r="R490" s="25">
        <f t="array" aca="1" ref="R490" ca="1">INDEX('Lorri 401b'!L:L,MATCH('Retirement Calculator'!A490,'Lorri 401b'!N:N,0),0)</f>
        <v>2898623.1738188481</v>
      </c>
      <c r="S490" s="25">
        <f t="shared" ca="1" si="267"/>
        <v>5299264.2474836316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2402714.6058336515</v>
      </c>
      <c r="R491" s="25">
        <f t="array" aca="1" ref="R491" ca="1">INDEX('Lorri 401b'!L:L,MATCH('Retirement Calculator'!A491,'Lorri 401b'!N:N,0),0)</f>
        <v>2890248.7117982456</v>
      </c>
      <c r="S491" s="25">
        <f t="shared" ca="1" si="267"/>
        <v>5292963.3176318966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2404796.7777198893</v>
      </c>
      <c r="R492" s="25">
        <f t="array" aca="1" ref="R492" ca="1">INDEX('Lorri 401b'!L:L,MATCH('Retirement Calculator'!A492,'Lorri 401b'!N:N,0),0)</f>
        <v>2881839.3561858903</v>
      </c>
      <c r="S492" s="25">
        <f t="shared" ca="1" si="267"/>
        <v>5286636.1339057796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2406887.6253223196</v>
      </c>
      <c r="R493" s="25">
        <f t="array" aca="1" ref="R493" ca="1">INDEX('Lorri 401b'!L:L,MATCH('Retirement Calculator'!A493,'Lorri 401b'!N:N,0),0)</f>
        <v>2873394.961591817</v>
      </c>
      <c r="S493" s="25">
        <f t="shared" ca="1" si="267"/>
        <v>5280282.586914137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2408987.18478976</v>
      </c>
      <c r="R494" s="25">
        <f t="array" aca="1" ref="R494" ca="1">INDEX('Lorri 401b'!L:L,MATCH('Retirement Calculator'!A494,'Lorri 401b'!N:N,0),0)</f>
        <v>2864915.3820202681</v>
      </c>
      <c r="S494" s="25">
        <f t="shared" ca="1" si="267"/>
        <v>5273902.5668100286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2411095.492421648</v>
      </c>
      <c r="R495" s="25">
        <f t="array" aca="1" ref="R495" ca="1">INDEX('Lorri 401b'!L:L,MATCH('Retirement Calculator'!A495,'Lorri 401b'!N:N,0),0)</f>
        <v>2856400.4708671714</v>
      </c>
      <c r="S495" s="25">
        <f t="shared" ca="1" si="267"/>
        <v>5267495.9632888194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2413212.5846686689</v>
      </c>
      <c r="R496" s="25">
        <f t="array" aca="1" ref="R496" ca="1">INDEX('Lorri 401b'!L:L,MATCH('Retirement Calculator'!A496,'Lorri 401b'!N:N,0),0)</f>
        <v>2847850.0809176033</v>
      </c>
      <c r="S496" s="25">
        <f t="shared" ca="1" si="267"/>
        <v>5261062.6655862723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2415338.498133386</v>
      </c>
      <c r="R497" s="25">
        <f t="array" aca="1" ref="R497" ca="1">INDEX('Lorri 401b'!L:L,MATCH('Retirement Calculator'!A497,'Lorri 401b'!N:N,0),0)</f>
        <v>2839264.0643432457</v>
      </c>
      <c r="S497" s="25">
        <f t="shared" ca="1" si="267"/>
        <v>5254602.5624766313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2417473.2695708727</v>
      </c>
      <c r="R498" s="25">
        <f t="array" aca="1" ref="R498" ca="1">INDEX('Lorri 401b'!L:L,MATCH('Retirement Calculator'!A498,'Lorri 401b'!N:N,0),0)</f>
        <v>2830642.2726998278</v>
      </c>
      <c r="S498" s="25">
        <f t="shared" ca="1" si="267"/>
        <v>5248115.5422707004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2419616.9358893489</v>
      </c>
      <c r="R499" s="25">
        <f t="array" aca="1" ref="R499" ca="1">INDEX('Lorri 401b'!L:L,MATCH('Retirement Calculator'!A499,'Lorri 401b'!N:N,0),0)</f>
        <v>2821984.5569245624</v>
      </c>
      <c r="S499" s="25">
        <f t="shared" ca="1" si="267"/>
        <v>5241601.4928139113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2421769.5341508184</v>
      </c>
      <c r="R500" s="25">
        <f t="array" aca="1" ref="R500" ca="1">INDEX('Lorri 401b'!L:L,MATCH('Retirement Calculator'!A500,'Lorri 401b'!N:N,0),0)</f>
        <v>2813290.7673335667</v>
      </c>
      <c r="S500" s="25">
        <f t="shared" ca="1" si="267"/>
        <v>5235060.3014843855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2423931.1015717108</v>
      </c>
      <c r="R501" s="25">
        <f t="array" aca="1" ref="R501" ca="1">INDEX('Lorri 401b'!L:L,MATCH('Retirement Calculator'!A501,'Lorri 401b'!N:N,0),0)</f>
        <v>2804560.7536192755</v>
      </c>
      <c r="S501" s="25">
        <f t="shared" ca="1" si="267"/>
        <v>5228491.8551909868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2426101.6755235237</v>
      </c>
      <c r="R502" s="25">
        <f t="array" aca="1" ref="R502" ca="1">INDEX('Lorri 401b'!L:L,MATCH('Retirement Calculator'!A502,'Lorri 401b'!N:N,0),0)</f>
        <v>2795794.3648478412</v>
      </c>
      <c r="S502" s="25">
        <f t="shared" ca="1" si="267"/>
        <v>5221896.0403713649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2428281.2935334691</v>
      </c>
      <c r="R503" s="25">
        <f t="array" aca="1" ref="R503" ca="1">INDEX('Lorri 401b'!L:L,MATCH('Retirement Calculator'!A503,'Lorri 401b'!N:N,0),0)</f>
        <v>2786991.449456526</v>
      </c>
      <c r="S503" s="25">
        <f t="shared" ca="1" si="267"/>
        <v>5215272.7429899946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2430469.9932851228</v>
      </c>
      <c r="R504" s="25">
        <f t="array" aca="1" ref="R504" ca="1">INDEX('Lorri 401b'!L:L,MATCH('Retirement Calculator'!A504,'Lorri 401b'!N:N,0),0)</f>
        <v>2778151.8552510804</v>
      </c>
      <c r="S504" s="25">
        <f t="shared" ca="1" si="267"/>
        <v>5208621.8485362027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2432667.8126190747</v>
      </c>
      <c r="R505" s="25">
        <f t="array" aca="1" ref="R505" ca="1">INDEX('Lorri 401b'!L:L,MATCH('Retirement Calculator'!A505,'Lorri 401b'!N:N,0),0)</f>
        <v>2769275.4294031118</v>
      </c>
      <c r="S505" s="25">
        <f t="shared" ca="1" si="267"/>
        <v>5201943.2420221865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2434874.7895335848</v>
      </c>
      <c r="R506" s="25">
        <f t="array" aca="1" ref="R506" ca="1">INDEX('Lorri 401b'!L:L,MATCH('Retirement Calculator'!A506,'Lorri 401b'!N:N,0),0)</f>
        <v>2760362.0184474434</v>
      </c>
      <c r="S506" s="25">
        <f t="shared" ca="1" si="267"/>
        <v>5195236.8079810282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2437090.962185239</v>
      </c>
      <c r="R507" s="25">
        <f t="array" aca="1" ref="R507" ca="1">INDEX('Lorri 401b'!L:L,MATCH('Retirement Calculator'!A507,'Lorri 401b'!N:N,0),0)</f>
        <v>2751411.46827946</v>
      </c>
      <c r="S507" s="25">
        <f t="shared" ca="1" si="267"/>
        <v>5188502.4304646989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2439316.3688896084</v>
      </c>
      <c r="R508" s="25">
        <f t="array" aca="1" ref="R508" ca="1">INDEX('Lorri 401b'!L:L,MATCH('Retirement Calculator'!A508,'Lorri 401b'!N:N,0),0)</f>
        <v>2742423.6241524434</v>
      </c>
      <c r="S508" s="25">
        <f t="shared" ca="1" si="267"/>
        <v>5181739.9930420518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2441551.0481219124</v>
      </c>
      <c r="R509" s="25">
        <f t="array" aca="1" ref="R509" ca="1">INDEX('Lorri 401b'!L:L,MATCH('Retirement Calculator'!A509,'Lorri 401b'!N:N,0),0)</f>
        <v>2733398.3306748974</v>
      </c>
      <c r="S509" s="25">
        <f t="shared" ca="1" si="267"/>
        <v>5174949.3787968103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2443795.0385176847</v>
      </c>
      <c r="R510" s="25">
        <f t="array" aca="1" ref="R510" ca="1">INDEX('Lorri 401b'!L:L,MATCH('Retirement Calculator'!A510,'Lorri 401b'!N:N,0),0)</f>
        <v>2724335.4318078617</v>
      </c>
      <c r="S510" s="25">
        <f t="shared" ca="1" si="267"/>
        <v>5168130.4703255463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2446048.378873439</v>
      </c>
      <c r="R511" s="25">
        <f t="array" aca="1" ref="R511" ca="1">INDEX('Lorri 401b'!L:L,MATCH('Retirement Calculator'!A511,'Lorri 401b'!N:N,0),0)</f>
        <v>2715234.7708622133</v>
      </c>
      <c r="S511" s="25">
        <f t="shared" ca="1" si="267"/>
        <v>5161283.1497356519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2448311.1081473422</v>
      </c>
      <c r="R512" s="25">
        <f t="array" aca="1" ref="R512" ca="1">INDEX('Lorri 401b'!L:L,MATCH('Retirement Calculator'!A512,'Lorri 401b'!N:N,0),0)</f>
        <v>2706096.1904959581</v>
      </c>
      <c r="S512" s="25">
        <f t="shared" ca="1" si="267"/>
        <v>5154407.2986433003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2450583.2654598868</v>
      </c>
      <c r="R513" s="25">
        <f t="array" aca="1" ref="R513" ca="1">INDEX('Lorri 401b'!L:L,MATCH('Retirement Calculator'!A513,'Lorri 401b'!N:N,0),0)</f>
        <v>2696919.5327115101</v>
      </c>
      <c r="S513" s="25">
        <f t="shared" ca="1" si="267"/>
        <v>5147502.7981713973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2452864.8900945671</v>
      </c>
      <c r="R514" s="25">
        <f t="array" aca="1" ref="R514" ca="1">INDEX('Lorri 401b'!L:L,MATCH('Retirement Calculator'!A514,'Lorri 401b'!N:N,0),0)</f>
        <v>2687704.63885296</v>
      </c>
      <c r="S514" s="25">
        <f t="shared" ca="1" si="267"/>
        <v>5140569.5289475266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2455156.0214985586</v>
      </c>
      <c r="R515" s="25">
        <f t="array" aca="1" ref="R515" ca="1">INDEX('Lorri 401b'!L:L,MATCH('Retirement Calculator'!A515,'Lorri 401b'!N:N,0),0)</f>
        <v>2678451.3496033326</v>
      </c>
      <c r="S515" s="25">
        <f t="shared" ca="1" si="267"/>
        <v>5133607.3711018916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2457456.6992834001</v>
      </c>
      <c r="R516" s="25">
        <f t="array" aca="1" ref="R516" ca="1">INDEX('Lorri 401b'!L:L,MATCH('Retirement Calculator'!A516,'Lorri 401b'!N:N,0),0)</f>
        <v>2669159.5049818321</v>
      </c>
      <c r="S516" s="25">
        <f t="shared" ca="1" si="267"/>
        <v>5126616.2042652322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2459766.9632256785</v>
      </c>
      <c r="R517" s="25">
        <f t="array" aca="1" ref="R517" ca="1">INDEX('Lorri 401b'!L:L,MATCH('Retirement Calculator'!A517,'Lorri 401b'!N:N,0),0)</f>
        <v>2659828.9443410751</v>
      </c>
      <c r="S517" s="25">
        <f t="shared" ca="1" si="267"/>
        <v>5119595.9075667541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2462086.8532677162</v>
      </c>
      <c r="R518" s="25">
        <f t="array" aca="1" ref="R518" ca="1">INDEX('Lorri 401b'!L:L,MATCH('Retirement Calculator'!A518,'Lorri 401b'!N:N,0),0)</f>
        <v>2650459.5063643153</v>
      </c>
      <c r="S518" s="25">
        <f t="shared" ca="1" si="267"/>
        <v>5112546.359632032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2464416.4095182624</v>
      </c>
      <c r="R519" s="25">
        <f t="array" aca="1" ref="R519" ca="1">INDEX('Lorri 401b'!L:L,MATCH('Retirement Calculator'!A519,'Lorri 401b'!N:N,0),0)</f>
        <v>2641051.029062652</v>
      </c>
      <c r="S519" s="25">
        <f t="shared" ca="1" si="267"/>
        <v>5105467.4385809144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2466755.6722531859</v>
      </c>
      <c r="R520" s="25">
        <f t="array" aca="1" ref="R520" ca="1">INDEX('Lorri 401b'!L:L,MATCH('Retirement Calculator'!A520,'Lorri 401b'!N:N,0),0)</f>
        <v>2631603.3497722317</v>
      </c>
      <c r="S520" s="25">
        <f t="shared" ca="1" si="267"/>
        <v>5098359.0220254175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2469104.6819161717</v>
      </c>
      <c r="R521" s="25">
        <f t="array" aca="1" ref="R521" ca="1">INDEX('Lorri 401b'!L:L,MATCH('Retirement Calculator'!A521,'Lorri 401b'!N:N,0),0)</f>
        <v>2622116.3051514346</v>
      </c>
      <c r="S521" s="25">
        <f t="shared" ref="S521:S775" ca="1" si="527">SUM(Q521:R521)</f>
        <v>5091220.9870676063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2471463.4791194201</v>
      </c>
      <c r="R522" s="25">
        <f t="array" aca="1" ref="R522" ca="1">INDEX('Lorri 401b'!L:L,MATCH('Retirement Calculator'!A522,'Lorri 401b'!N:N,0),0)</f>
        <v>2612589.7311780509</v>
      </c>
      <c r="S522" s="25">
        <f t="shared" ca="1" si="527"/>
        <v>5084053.2102974709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2473832.1046443484</v>
      </c>
      <c r="R523" s="25">
        <f t="array" aca="1" ref="R523" ca="1">INDEX('Lorri 401b'!L:L,MATCH('Retirement Calculator'!A523,'Lorri 401b'!N:N,0),0)</f>
        <v>2603023.4631464449</v>
      </c>
      <c r="S523" s="25">
        <f t="shared" ca="1" si="527"/>
        <v>5076855.5677907933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2476210.5994422971</v>
      </c>
      <c r="R524" s="25">
        <f t="array" aca="1" ref="R524" ca="1">INDEX('Lorri 401b'!L:L,MATCH('Retirement Calculator'!A524,'Lorri 401b'!N:N,0),0)</f>
        <v>2593417.3356647072</v>
      </c>
      <c r="S524" s="25">
        <f t="shared" ca="1" si="527"/>
        <v>5069627.9351070039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2478599.0046352376</v>
      </c>
      <c r="R525" s="25">
        <f t="array" aca="1" ref="R525" ca="1">INDEX('Lorri 401b'!L:L,MATCH('Retirement Calculator'!A525,'Lorri 401b'!N:N,0),0)</f>
        <v>2583771.1826517954</v>
      </c>
      <c r="S525" s="25">
        <f t="shared" ca="1" si="527"/>
        <v>5062370.1872870326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2480997.3615164817</v>
      </c>
      <c r="R526" s="25">
        <f t="array" aca="1" ref="R526" ca="1">INDEX('Lorri 401b'!L:L,MATCH('Retirement Calculator'!A526,'Lorri 401b'!N:N,0),0)</f>
        <v>2574084.8373346636</v>
      </c>
      <c r="S526" s="25">
        <f t="shared" ca="1" si="527"/>
        <v>5055082.1988511458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2483405.711551398</v>
      </c>
      <c r="R527" s="25">
        <f t="array" aca="1" ref="R527" ca="1">INDEX('Lorri 401b'!L:L,MATCH('Retirement Calculator'!A527,'Lorri 401b'!N:N,0),0)</f>
        <v>2564358.1322453767</v>
      </c>
      <c r="S527" s="25">
        <f t="shared" ca="1" si="527"/>
        <v>5047763.8437967747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2485824.0963781262</v>
      </c>
      <c r="R528" s="25">
        <f t="array" aca="1" ref="R528" ca="1">INDEX('Lorri 401b'!L:L,MATCH('Retirement Calculator'!A528,'Lorri 401b'!N:N,0),0)</f>
        <v>2554590.8992182179</v>
      </c>
      <c r="S528" s="25">
        <f t="shared" ca="1" si="527"/>
        <v>5040414.9955963437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2488252.5578082991</v>
      </c>
      <c r="R529" s="25">
        <f t="array" aca="1" ref="R529" ca="1">INDEX('Lorri 401b'!L:L,MATCH('Retirement Calculator'!A529,'Lorri 401b'!N:N,0),0)</f>
        <v>2544782.9693867792</v>
      </c>
      <c r="S529" s="25">
        <f t="shared" ca="1" si="527"/>
        <v>5033035.5271950783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2490691.1378277643</v>
      </c>
      <c r="R530" s="25">
        <f t="array" aca="1" ref="R530" ca="1">INDEX('Lorri 401b'!L:L,MATCH('Retirement Calculator'!A530,'Lorri 401b'!N:N,0),0)</f>
        <v>2534934.173181043</v>
      </c>
      <c r="S530" s="25">
        <f t="shared" ca="1" si="527"/>
        <v>5025625.3110088073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2493139.8785973107</v>
      </c>
      <c r="R531" s="25">
        <f t="array" aca="1" ref="R531" ca="1">INDEX('Lorri 401b'!L:L,MATCH('Retirement Calculator'!A531,'Lorri 401b'!N:N,0),0)</f>
        <v>2525044.3403244494</v>
      </c>
      <c r="S531" s="25">
        <f t="shared" ca="1" si="527"/>
        <v>5018184.2189217601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2495598.8224533969</v>
      </c>
      <c r="R532" s="25">
        <f t="array" aca="1" ref="R532" ca="1">INDEX('Lorri 401b'!L:L,MATCH('Retirement Calculator'!A532,'Lorri 401b'!N:N,0),0)</f>
        <v>2515113.2998309531</v>
      </c>
      <c r="S532" s="25">
        <f t="shared" ca="1" si="527"/>
        <v>5010712.12228435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2498068.0119088832</v>
      </c>
      <c r="R533" s="25">
        <f t="array" aca="1" ref="R533" ca="1">INDEX('Lorri 401b'!L:L,MATCH('Retirement Calculator'!A533,'Lorri 401b'!N:N,0),0)</f>
        <v>2505140.8800020674</v>
      </c>
      <c r="S533" s="25">
        <f t="shared" ca="1" si="527"/>
        <v>5003208.8919109507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2500547.4896537676</v>
      </c>
      <c r="R534" s="25">
        <f t="array" aca="1" ref="R534" ca="1">INDEX('Lorri 401b'!L:L,MATCH('Retirement Calculator'!A534,'Lorri 401b'!N:N,0),0)</f>
        <v>2495126.908423895</v>
      </c>
      <c r="S534" s="25">
        <f t="shared" ca="1" si="527"/>
        <v>4995674.398077663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2503037.2985559222</v>
      </c>
      <c r="R535" s="25">
        <f t="array" aca="1" ref="R535" ca="1">INDEX('Lorri 401b'!L:L,MATCH('Retirement Calculator'!A535,'Lorri 401b'!N:N,0),0)</f>
        <v>2485071.2119641467</v>
      </c>
      <c r="S535" s="25">
        <f t="shared" ca="1" si="527"/>
        <v>4988108.5105200689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2505537.4816618362</v>
      </c>
      <c r="R536" s="25">
        <f t="array" aca="1" ref="R536" ca="1">INDEX('Lorri 401b'!L:L,MATCH('Retirement Calculator'!A536,'Lorri 401b'!N:N,0),0)</f>
        <v>2474973.6167691494</v>
      </c>
      <c r="S536" s="25">
        <f t="shared" ca="1" si="527"/>
        <v>4980511.0984309856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2508048.0821973579</v>
      </c>
      <c r="R537" s="25">
        <f t="array" aca="1" ref="R537" ca="1">INDEX('Lorri 401b'!L:L,MATCH('Retirement Calculator'!A537,'Lorri 401b'!N:N,0),0)</f>
        <v>2464833.9482608396</v>
      </c>
      <c r="S537" s="25">
        <f t="shared" ca="1" si="527"/>
        <v>4972882.030458197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2510569.1435684445</v>
      </c>
      <c r="R538" s="25">
        <f t="array" aca="1" ref="R538" ca="1">INDEX('Lorri 401b'!L:L,MATCH('Retirement Calculator'!A538,'Lorri 401b'!N:N,0),0)</f>
        <v>2454652.0311337453</v>
      </c>
      <c r="S538" s="25">
        <f t="shared" ca="1" si="527"/>
        <v>4965221.1747021899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2513100.7093619104</v>
      </c>
      <c r="R539" s="25">
        <f t="array" aca="1" ref="R539" ca="1">INDEX('Lorri 401b'!L:L,MATCH('Retirement Calculator'!A539,'Lorri 401b'!N:N,0),0)</f>
        <v>2444427.6893519545</v>
      </c>
      <c r="S539" s="25">
        <f t="shared" ca="1" si="527"/>
        <v>4957528.3987138644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2515642.8233461822</v>
      </c>
      <c r="R540" s="25">
        <f t="array" aca="1" ref="R540" ca="1">INDEX('Lorri 401b'!L:L,MATCH('Retirement Calculator'!A540,'Lorri 401b'!N:N,0),0)</f>
        <v>2434160.7461460731</v>
      </c>
      <c r="S540" s="25">
        <f t="shared" ca="1" si="527"/>
        <v>4949803.5694922553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2518195.5294720554</v>
      </c>
      <c r="R541" s="25">
        <f t="array" aca="1" ref="R541" ca="1">INDEX('Lorri 401b'!L:L,MATCH('Retirement Calculator'!A541,'Lorri 401b'!N:N,0),0)</f>
        <v>2423851.024010167</v>
      </c>
      <c r="S541" s="25">
        <f t="shared" ca="1" si="527"/>
        <v>4942046.5534822224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2520758.8718734533</v>
      </c>
      <c r="R542" s="25">
        <f t="array" aca="1" ref="R542" ca="1">INDEX('Lorri 401b'!L:L,MATCH('Retirement Calculator'!A542,'Lorri 401b'!N:N,0),0)</f>
        <v>2413498.344698695</v>
      </c>
      <c r="S542" s="25">
        <f t="shared" ca="1" si="527"/>
        <v>4934257.2165721487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2523332.8948681899</v>
      </c>
      <c r="R543" s="25">
        <f t="array" aca="1" ref="R543" ca="1">INDEX('Lorri 401b'!L:L,MATCH('Retirement Calculator'!A543,'Lorri 401b'!N:N,0),0)</f>
        <v>2403102.5292234248</v>
      </c>
      <c r="S543" s="25">
        <f t="shared" ca="1" si="527"/>
        <v>4926435.4240916148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2525917.6429587384</v>
      </c>
      <c r="R544" s="25">
        <f t="array" aca="1" ref="R544" ca="1">INDEX('Lorri 401b'!L:L,MATCH('Retirement Calculator'!A544,'Lorri 401b'!N:N,0),0)</f>
        <v>2392663.3978503412</v>
      </c>
      <c r="S544" s="25">
        <f t="shared" ca="1" si="527"/>
        <v>4918581.04080908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2528513.1608329974</v>
      </c>
      <c r="R545" s="25">
        <f t="array" aca="1" ref="R545" ca="1">INDEX('Lorri 401b'!L:L,MATCH('Retirement Calculator'!A545,'Lorri 401b'!N:N,0),0)</f>
        <v>2382180.7700965363</v>
      </c>
      <c r="S545" s="25">
        <f t="shared" ca="1" si="527"/>
        <v>4910693.9309295341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2531119.4933650657</v>
      </c>
      <c r="R546" s="25">
        <f t="array" aca="1" ref="R546" ca="1">INDEX('Lorri 401b'!L:L,MATCH('Retirement Calculator'!A546,'Lorri 401b'!N:N,0),0)</f>
        <v>2371654.4647270907</v>
      </c>
      <c r="S546" s="25">
        <f t="shared" ca="1" si="527"/>
        <v>4902773.9580921568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2533736.6856160173</v>
      </c>
      <c r="R547" s="25">
        <f t="array" aca="1" ref="R547" ca="1">INDEX('Lorri 401b'!L:L,MATCH('Retirement Calculator'!A547,'Lorri 401b'!N:N,0),0)</f>
        <v>2361084.2997519388</v>
      </c>
      <c r="S547" s="25">
        <f t="shared" ca="1" si="527"/>
        <v>4894820.9853679556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2536364.7828346817</v>
      </c>
      <c r="R548" s="25">
        <f t="array" aca="1" ref="R548" ca="1">INDEX('Lorri 401b'!L:L,MATCH('Retirement Calculator'!A548,'Lorri 401b'!N:N,0),0)</f>
        <v>2350470.0924227238</v>
      </c>
      <c r="S548" s="25">
        <f t="shared" ca="1" si="527"/>
        <v>4886834.8752574055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2539003.8304584236</v>
      </c>
      <c r="R549" s="25">
        <f t="array" aca="1" ref="R549" ca="1">INDEX('Lorri 401b'!L:L,MATCH('Retirement Calculator'!A549,'Lorri 401b'!N:N,0),0)</f>
        <v>2339811.6592296371</v>
      </c>
      <c r="S549" s="25">
        <f t="shared" ca="1" si="527"/>
        <v>4878815.4896880612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2541653.8741139313</v>
      </c>
      <c r="R550" s="25">
        <f t="array" aca="1" ref="R550" ca="1">INDEX('Lorri 401b'!L:L,MATCH('Retirement Calculator'!A550,'Lorri 401b'!N:N,0),0)</f>
        <v>2329108.8158982461</v>
      </c>
      <c r="S550" s="25">
        <f t="shared" ca="1" si="527"/>
        <v>4870762.6900121775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2544314.9596180036</v>
      </c>
      <c r="R551" s="25">
        <f t="array" aca="1" ref="R551" ca="1">INDEX('Lorri 401b'!L:L,MATCH('Retirement Calculator'!A551,'Lorri 401b'!N:N,0),0)</f>
        <v>2318361.3773863078</v>
      </c>
      <c r="S551" s="25">
        <f t="shared" ca="1" si="527"/>
        <v>4862676.3370043114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2546987.1329783425</v>
      </c>
      <c r="R552" s="25">
        <f t="array" aca="1" ref="R552" ca="1">INDEX('Lorri 401b'!L:L,MATCH('Retirement Calculator'!A552,'Lorri 401b'!N:N,0),0)</f>
        <v>2307569.1578805693</v>
      </c>
      <c r="S552" s="25">
        <f t="shared" ca="1" si="527"/>
        <v>4854556.2908589114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2549670.4403943499</v>
      </c>
      <c r="R553" s="25">
        <f t="array" aca="1" ref="R553" ca="1">INDEX('Lorri 401b'!L:L,MATCH('Retirement Calculator'!A553,'Lorri 401b'!N:N,0),0)</f>
        <v>2296731.9707935574</v>
      </c>
      <c r="S553" s="25">
        <f t="shared" ca="1" si="527"/>
        <v>4846402.4111879077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2552364.9282579236</v>
      </c>
      <c r="R554" s="25">
        <f t="array" aca="1" ref="R554" ca="1">INDEX('Lorri 401b'!L:L,MATCH('Retirement Calculator'!A554,'Lorri 401b'!N:N,0),0)</f>
        <v>2285849.6287603495</v>
      </c>
      <c r="S554" s="25">
        <f t="shared" ca="1" si="527"/>
        <v>4838214.5570182726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2555070.6431542626</v>
      </c>
      <c r="R555" s="25">
        <f t="array" aca="1" ref="R555" ca="1">INDEX('Lorri 401b'!L:L,MATCH('Retirement Calculator'!A555,'Lorri 401b'!N:N,0),0)</f>
        <v>2274921.9436353366</v>
      </c>
      <c r="S555" s="25">
        <f t="shared" ca="1" si="527"/>
        <v>4829992.5867895987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2557787.6318626693</v>
      </c>
      <c r="R556" s="25">
        <f t="array" aca="1" ref="R556" ca="1">INDEX('Lorri 401b'!L:L,MATCH('Retirement Calculator'!A556,'Lorri 401b'!N:N,0),0)</f>
        <v>2263948.7264889693</v>
      </c>
      <c r="S556" s="25">
        <f t="shared" ca="1" si="527"/>
        <v>4821736.3583516385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2560515.9413573612</v>
      </c>
      <c r="R557" s="25">
        <f t="array" aca="1" ref="R557" ca="1">INDEX('Lorri 401b'!L:L,MATCH('Retirement Calculator'!A557,'Lorri 401b'!N:N,0),0)</f>
        <v>2252929.7876044922</v>
      </c>
      <c r="S557" s="25">
        <f t="shared" ca="1" si="527"/>
        <v>4813445.7289618533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2563255.6188082807</v>
      </c>
      <c r="R558" s="25">
        <f t="array" aca="1" ref="R558" ca="1">INDEX('Lorri 401b'!L:L,MATCH('Retirement Calculator'!A558,'Lorri 401b'!N:N,0),0)</f>
        <v>2241864.9364746632</v>
      </c>
      <c r="S558" s="25">
        <f t="shared" ca="1" si="527"/>
        <v>4805120.5552829439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2566006.7115819128</v>
      </c>
      <c r="R559" s="25">
        <f t="array" aca="1" ref="R559" ca="1">INDEX('Lorri 401b'!L:L,MATCH('Retirement Calculator'!A559,'Lorri 401b'!N:N,0),0)</f>
        <v>2230753.9817984598</v>
      </c>
      <c r="S559" s="25">
        <f t="shared" ca="1" si="527"/>
        <v>4796760.6933803726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2568769.2672421015</v>
      </c>
      <c r="R560" s="25">
        <f t="array" aca="1" ref="R560" ca="1">INDEX('Lorri 401b'!L:L,MATCH('Retirement Calculator'!A560,'Lorri 401b'!N:N,0),0)</f>
        <v>2219596.7314777724</v>
      </c>
      <c r="S560" s="25">
        <f t="shared" ca="1" si="527"/>
        <v>4788365.9987198738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2571543.3335508741</v>
      </c>
      <c r="R561" s="25">
        <f t="array" aca="1" ref="R561" ca="1">INDEX('Lorri 401b'!L:L,MATCH('Retirement Calculator'!A561,'Lorri 401b'!N:N,0),0)</f>
        <v>2208392.9926140821</v>
      </c>
      <c r="S561" s="25">
        <f t="shared" ca="1" si="527"/>
        <v>4779936.3261649562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2574328.958469267</v>
      </c>
      <c r="R562" s="25">
        <f t="array" aca="1" ref="R562" ca="1">INDEX('Lorri 401b'!L:L,MATCH('Retirement Calculator'!A562,'Lorri 401b'!N:N,0),0)</f>
        <v>2197142.5715051261</v>
      </c>
      <c r="S562" s="25">
        <f t="shared" ca="1" si="527"/>
        <v>4771471.5299743935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2577126.190158153</v>
      </c>
      <c r="R563" s="25">
        <f t="array" aca="1" ref="R563" ca="1">INDEX('Lorri 401b'!L:L,MATCH('Retirement Calculator'!A563,'Lorri 401b'!N:N,0),0)</f>
        <v>2185845.2736415495</v>
      </c>
      <c r="S563" s="25">
        <f t="shared" ca="1" si="527"/>
        <v>4762971.463799702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2579935.076979076</v>
      </c>
      <c r="R564" s="25">
        <f t="array" aca="1" ref="R564" ca="1">INDEX('Lorri 401b'!L:L,MATCH('Retirement Calculator'!A564,'Lorri 401b'!N:N,0),0)</f>
        <v>2174500.9037035415</v>
      </c>
      <c r="S564" s="25">
        <f t="shared" ca="1" si="527"/>
        <v>4754435.9806826171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2582755.6674950863</v>
      </c>
      <c r="R565" s="25">
        <f t="array" aca="1" ref="R565" ca="1">INDEX('Lorri 401b'!L:L,MATCH('Retirement Calculator'!A565,'Lorri 401b'!N:N,0),0)</f>
        <v>2163109.2655574582</v>
      </c>
      <c r="S565" s="25">
        <f t="shared" ca="1" si="527"/>
        <v>4745864.9330525445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2585588.0104715801</v>
      </c>
      <c r="R566" s="25">
        <f t="array" aca="1" ref="R566" ca="1">INDEX('Lorri 401b'!L:L,MATCH('Retirement Calculator'!A566,'Lorri 401b'!N:N,0),0)</f>
        <v>2151670.1622524331</v>
      </c>
      <c r="S566" s="25">
        <f t="shared" ca="1" si="527"/>
        <v>4737258.1727240132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2588432.1548771425</v>
      </c>
      <c r="R567" s="25">
        <f t="array" aca="1" ref="R567" ca="1">INDEX('Lorri 401b'!L:L,MATCH('Retirement Calculator'!A567,'Lorri 401b'!N:N,0),0)</f>
        <v>2140183.3960169703</v>
      </c>
      <c r="S567" s="25">
        <f t="shared" ca="1" si="527"/>
        <v>4728615.5508941133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2591288.1498843948</v>
      </c>
      <c r="R568" s="25">
        <f t="array" aca="1" ref="R568" ca="1">INDEX('Lorri 401b'!L:L,MATCH('Retirement Calculator'!A568,'Lorri 401b'!N:N,0),0)</f>
        <v>2128648.7682555267</v>
      </c>
      <c r="S568" s="25">
        <f t="shared" ca="1" si="527"/>
        <v>4719936.9181399215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2594156.0448708441</v>
      </c>
      <c r="R569" s="25">
        <f t="array" aca="1" ref="R569" ca="1">INDEX('Lorri 401b'!L:L,MATCH('Retirement Calculator'!A569,'Lorri 401b'!N:N,0),0)</f>
        <v>2117066.0795450769</v>
      </c>
      <c r="S569" s="25">
        <f t="shared" ca="1" si="527"/>
        <v>4711222.124415921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2597035.8894197368</v>
      </c>
      <c r="R570" s="25">
        <f t="array" aca="1" ref="R570" ca="1">INDEX('Lorri 401b'!L:L,MATCH('Retirement Calculator'!A570,'Lorri 401b'!N:N,0),0)</f>
        <v>2105435.1296316669</v>
      </c>
      <c r="S570" s="25">
        <f t="shared" ca="1" si="527"/>
        <v>4702471.0190514037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2599927.7333209165</v>
      </c>
      <c r="R571" s="25">
        <f t="array" aca="1" ref="R571" ca="1">INDEX('Lorri 401b'!L:L,MATCH('Retirement Calculator'!A571,'Lorri 401b'!N:N,0),0)</f>
        <v>2093755.717426951</v>
      </c>
      <c r="S571" s="25">
        <f t="shared" ca="1" si="527"/>
        <v>4693683.450747868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2602831.6265716846</v>
      </c>
      <c r="R572" s="25">
        <f t="array" aca="1" ref="R572" ca="1">INDEX('Lorri 401b'!L:L,MATCH('Retirement Calculator'!A572,'Lorri 401b'!N:N,0),0)</f>
        <v>2082027.6410047153</v>
      </c>
      <c r="S572" s="25">
        <f t="shared" ca="1" si="527"/>
        <v>4684859.2675764002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2605747.6193776638</v>
      </c>
      <c r="R573" s="25">
        <f t="array" aca="1" ref="R573" ca="1">INDEX('Lorri 401b'!L:L,MATCH('Retirement Calculator'!A573,'Lorri 401b'!N:N,0),0)</f>
        <v>2070250.697597387</v>
      </c>
      <c r="S573" s="25">
        <f t="shared" ca="1" si="527"/>
        <v>4675998.3169750506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2608675.7621536683</v>
      </c>
      <c r="R574" s="25">
        <f t="array" aca="1" ref="R574" ca="1">INDEX('Lorri 401b'!L:L,MATCH('Retirement Calculator'!A574,'Lorri 401b'!N:N,0),0)</f>
        <v>2058424.6835925283</v>
      </c>
      <c r="S574" s="25">
        <f t="shared" ca="1" si="527"/>
        <v>4667100.4457461964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2611616.1055245725</v>
      </c>
      <c r="R575" s="25">
        <f t="array" aca="1" ref="R575" ca="1">INDEX('Lorri 401b'!L:L,MATCH('Retirement Calculator'!A575,'Lorri 401b'!N:N,0),0)</f>
        <v>2046549.3945293161</v>
      </c>
      <c r="S575" s="25">
        <f t="shared" ca="1" si="527"/>
        <v>4658165.5000538882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2614568.7003261889</v>
      </c>
      <c r="R576" s="25">
        <f t="array" aca="1" ref="R576" ca="1">INDEX('Lorri 401b'!L:L,MATCH('Retirement Calculator'!A576,'Lorri 401b'!N:N,0),0)</f>
        <v>2034624.625095007</v>
      </c>
      <c r="S576" s="25">
        <f t="shared" ca="1" si="527"/>
        <v>4649193.3254211955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2617533.5976061453</v>
      </c>
      <c r="R577" s="25">
        <f t="array" aca="1" ref="R577" ca="1">INDEX('Lorri 401b'!L:L,MATCH('Retirement Calculator'!A577,'Lorri 401b'!N:N,0),0)</f>
        <v>2022650.1691213883</v>
      </c>
      <c r="S577" s="25">
        <f t="shared" ca="1" si="527"/>
        <v>4640183.7667275332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2620510.8486247682</v>
      </c>
      <c r="R578" s="25">
        <f t="array" aca="1" ref="R578" ca="1">INDEX('Lorri 401b'!L:L,MATCH('Retirement Calculator'!A578,'Lorri 401b'!N:N,0),0)</f>
        <v>2010625.8195812129</v>
      </c>
      <c r="S578" s="25">
        <f t="shared" ca="1" si="527"/>
        <v>4631136.6682059811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2623500.504855969</v>
      </c>
      <c r="R579" s="25">
        <f t="array" aca="1" ref="R579" ca="1">INDEX('Lorri 401b'!L:L,MATCH('Retirement Calculator'!A579,'Lorri 401b'!N:N,0),0)</f>
        <v>1998551.3685846201</v>
      </c>
      <c r="S579" s="25">
        <f t="shared" ca="1" si="527"/>
        <v>4622051.8734405888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2626502.6179881329</v>
      </c>
      <c r="R580" s="25">
        <f t="array" aca="1" ref="R580" ca="1">INDEX('Lorri 401b'!L:L,MATCH('Retirement Calculator'!A580,'Lorri 401b'!N:N,0),0)</f>
        <v>1986426.6073755415</v>
      </c>
      <c r="S580" s="25">
        <f t="shared" ca="1" si="527"/>
        <v>4612929.2253636746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2629517.2399250143</v>
      </c>
      <c r="R581" s="25">
        <f t="array" aca="1" ref="R581" ca="1">INDEX('Lorri 401b'!L:L,MATCH('Retirement Calculator'!A581,'Lorri 401b'!N:N,0),0)</f>
        <v>1974251.3263280918</v>
      </c>
      <c r="S581" s="25">
        <f t="shared" ca="1" si="527"/>
        <v>4603768.5662531061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2632544.4227866326</v>
      </c>
      <c r="R582" s="25">
        <f t="array" aca="1" ref="R582" ca="1">INDEX('Lorri 401b'!L:L,MATCH('Retirement Calculator'!A582,'Lorri 401b'!N:N,0),0)</f>
        <v>1962025.3149429443</v>
      </c>
      <c r="S582" s="25">
        <f t="shared" ca="1" si="527"/>
        <v>4594569.7377295773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2635584.2189101744</v>
      </c>
      <c r="R583" s="25">
        <f t="array" aca="1" ref="R583" ca="1">INDEX('Lorri 401b'!L:L,MATCH('Retirement Calculator'!A583,'Lorri 401b'!N:N,0),0)</f>
        <v>1949748.3618436921</v>
      </c>
      <c r="S583" s="25">
        <f t="shared" ca="1" si="527"/>
        <v>4585332.5807538666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2638636.6808508975</v>
      </c>
      <c r="R584" s="25">
        <f t="array" aca="1" ref="R584" ca="1">INDEX('Lorri 401b'!L:L,MATCH('Retirement Calculator'!A584,'Lorri 401b'!N:N,0),0)</f>
        <v>1937420.254773193</v>
      </c>
      <c r="S584" s="25">
        <f t="shared" ca="1" si="527"/>
        <v>4576056.935624091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2641701.8613830404</v>
      </c>
      <c r="R585" s="25">
        <f t="array" aca="1" ref="R585" ca="1">INDEX('Lorri 401b'!L:L,MATCH('Retirement Calculator'!A585,'Lorri 401b'!N:N,0),0)</f>
        <v>1925040.7805899002</v>
      </c>
      <c r="S585" s="25">
        <f t="shared" ca="1" si="527"/>
        <v>4566742.6419729404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2644779.813500734</v>
      </c>
      <c r="R586" s="25">
        <f t="array" aca="1" ref="R586" ca="1">INDEX('Lorri 401b'!L:L,MATCH('Retirement Calculator'!A586,'Lorri 401b'!N:N,0),0)</f>
        <v>1912609.725264177</v>
      </c>
      <c r="S586" s="25">
        <f t="shared" ca="1" si="527"/>
        <v>4557389.5387649108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2647870.5904189181</v>
      </c>
      <c r="R587" s="25">
        <f t="array" aca="1" ref="R587" ca="1">INDEX('Lorri 401b'!L:L,MATCH('Retirement Calculator'!A587,'Lorri 401b'!N:N,0),0)</f>
        <v>1900126.8738745966</v>
      </c>
      <c r="S587" s="25">
        <f t="shared" ca="1" si="527"/>
        <v>4547997.4642935144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2650974.2455742611</v>
      </c>
      <c r="R588" s="25">
        <f t="array" aca="1" ref="R588" ca="1">INDEX('Lorri 401b'!L:L,MATCH('Retirement Calculator'!A588,'Lorri 401b'!N:N,0),0)</f>
        <v>1887592.0106042263</v>
      </c>
      <c r="S588" s="25">
        <f t="shared" ca="1" si="527"/>
        <v>4538566.2561784871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2654090.8326260848</v>
      </c>
      <c r="R589" s="25">
        <f t="array" aca="1" ref="R589" ca="1">INDEX('Lorri 401b'!L:L,MATCH('Retirement Calculator'!A589,'Lorri 401b'!N:N,0),0)</f>
        <v>1875004.918736896</v>
      </c>
      <c r="S589" s="25">
        <f t="shared" ca="1" si="527"/>
        <v>4529095.7513629813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2657220.4054572908</v>
      </c>
      <c r="R590" s="25">
        <f t="array" aca="1" ref="R590" ca="1">INDEX('Lorri 401b'!L:L,MATCH('Retirement Calculator'!A590,'Lorri 401b'!N:N,0),0)</f>
        <v>1862365.3806534519</v>
      </c>
      <c r="S590" s="25">
        <f t="shared" ca="1" si="527"/>
        <v>4519585.7861107429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2660363.0181752937</v>
      </c>
      <c r="R591" s="25">
        <f t="array" aca="1" ref="R591" ca="1">INDEX('Lorri 401b'!L:L,MATCH('Retirement Calculator'!A591,'Lorri 401b'!N:N,0),0)</f>
        <v>1849673.1778279934</v>
      </c>
      <c r="S591" s="25">
        <f t="shared" ca="1" si="527"/>
        <v>4510036.1960032871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2663518.7251129546</v>
      </c>
      <c r="R592" s="25">
        <f t="array" aca="1" ref="R592" ca="1">INDEX('Lorri 401b'!L:L,MATCH('Retirement Calculator'!A592,'Lorri 401b'!N:N,0),0)</f>
        <v>1836928.0908240955</v>
      </c>
      <c r="S592" s="25">
        <f t="shared" ca="1" si="527"/>
        <v>4500446.8159370497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2666687.5808295226</v>
      </c>
      <c r="R593" s="25">
        <f t="array" aca="1" ref="R593" ca="1">INDEX('Lorri 401b'!L:L,MATCH('Retirement Calculator'!A593,'Lorri 401b'!N:N,0),0)</f>
        <v>1824129.8992910148</v>
      </c>
      <c r="S593" s="25">
        <f t="shared" ca="1" si="527"/>
        <v>4490817.4801205378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2669869.6401115763</v>
      </c>
      <c r="R594" s="25">
        <f t="array" aca="1" ref="R594" ca="1">INDEX('Lorri 401b'!L:L,MATCH('Retirement Calculator'!A594,'Lorri 401b'!N:N,0),0)</f>
        <v>1811278.3819598795</v>
      </c>
      <c r="S594" s="25">
        <f t="shared" ca="1" si="527"/>
        <v>4481148.0220714556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2673064.957973972</v>
      </c>
      <c r="R595" s="25">
        <f t="array" aca="1" ref="R595" ca="1">INDEX('Lorri 401b'!L:L,MATCH('Retirement Calculator'!A595,'Lorri 401b'!N:N,0),0)</f>
        <v>1798373.3166398646</v>
      </c>
      <c r="S595" s="25">
        <f t="shared" ca="1" si="527"/>
        <v>4471438.2746138368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2676273.5896607945</v>
      </c>
      <c r="R596" s="25">
        <f t="array" aca="1" ref="R596" ca="1">INDEX('Lorri 401b'!L:L,MATCH('Retirement Calculator'!A596,'Lorri 401b'!N:N,0),0)</f>
        <v>1785414.4802143495</v>
      </c>
      <c r="S596" s="25">
        <f t="shared" ca="1" si="527"/>
        <v>4461688.0698751435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2679495.5906463116</v>
      </c>
      <c r="R597" s="25">
        <f t="array" aca="1" ref="R597" ca="1">INDEX('Lorri 401b'!L:L,MATCH('Retirement Calculator'!A597,'Lorri 401b'!N:N,0),0)</f>
        <v>1772401.6486370615</v>
      </c>
      <c r="S597" s="25">
        <f t="shared" ca="1" si="527"/>
        <v>4451897.2392833736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2682731.0166359353</v>
      </c>
      <c r="R598" s="25">
        <f t="array" aca="1" ref="R598" ca="1">INDEX('Lorri 401b'!L:L,MATCH('Retirement Calculator'!A598,'Lorri 401b'!N:N,0),0)</f>
        <v>1759334.5969282014</v>
      </c>
      <c r="S598" s="25">
        <f t="shared" ca="1" si="527"/>
        <v>4442065.6135641364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2685979.9235671824</v>
      </c>
      <c r="R599" s="25">
        <f t="array" aca="1" ref="R599" ca="1">INDEX('Lorri 401b'!L:L,MATCH('Retirement Calculator'!A599,'Lorri 401b'!N:N,0),0)</f>
        <v>1746213.0991705544</v>
      </c>
      <c r="S599" s="25">
        <f t="shared" ca="1" si="527"/>
        <v>4432193.0227377368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2689242.3676106432</v>
      </c>
      <c r="R600" s="25">
        <f t="array" aca="1" ref="R600" ca="1">INDEX('Lorri 401b'!L:L,MATCH('Retirement Calculator'!A600,'Lorri 401b'!N:N,0),0)</f>
        <v>1733036.9285055839</v>
      </c>
      <c r="S600" s="25">
        <f t="shared" ca="1" si="527"/>
        <v>4422279.2961162273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2692518.4051709515</v>
      </c>
      <c r="R601" s="25">
        <f t="array" aca="1" ref="R601" ca="1">INDEX('Lorri 401b'!L:L,MATCH('Retirement Calculator'!A601,'Lorri 401b'!N:N,0),0)</f>
        <v>1719805.8571295093</v>
      </c>
      <c r="S601" s="25">
        <f t="shared" ca="1" si="527"/>
        <v>4412324.2623004606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2695808.0928877611</v>
      </c>
      <c r="R602" s="25">
        <f t="array" aca="1" ref="R602" ca="1">INDEX('Lorri 401b'!L:L,MATCH('Retirement Calculator'!A602,'Lorri 401b'!N:N,0),0)</f>
        <v>1706519.6562893677</v>
      </c>
      <c r="S602" s="25">
        <f t="shared" ca="1" si="527"/>
        <v>4402327.749177129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2699111.487636724</v>
      </c>
      <c r="R603" s="25">
        <f t="array" aca="1" ref="R603" ca="1">INDEX('Lorri 401b'!L:L,MATCH('Retirement Calculator'!A603,'Lorri 401b'!N:N,0),0)</f>
        <v>1693178.0962790588</v>
      </c>
      <c r="S603" s="25">
        <f t="shared" ca="1" si="527"/>
        <v>4392289.5839157831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2702428.6465304745</v>
      </c>
      <c r="R604" s="25">
        <f t="array" aca="1" ref="R604" ca="1">INDEX('Lorri 401b'!L:L,MATCH('Retirement Calculator'!A604,'Lorri 401b'!N:N,0),0)</f>
        <v>1679780.9464353737</v>
      </c>
      <c r="S604" s="25">
        <f t="shared" ca="1" si="527"/>
        <v>4382209.5929658487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2705759.6269196155</v>
      </c>
      <c r="R605" s="25">
        <f t="array" aca="1" ref="R605" ca="1">INDEX('Lorri 401b'!L:L,MATCH('Retirement Calculator'!A605,'Lorri 401b'!N:N,0),0)</f>
        <v>1666327.9751340067</v>
      </c>
      <c r="S605" s="25">
        <f t="shared" ca="1" si="527"/>
        <v>4372087.6020536218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2709104.4863937115</v>
      </c>
      <c r="R606" s="25">
        <f t="array" aca="1" ref="R606" ca="1">INDEX('Lorri 401b'!L:L,MATCH('Retirement Calculator'!A606,'Lorri 401b'!N:N,0),0)</f>
        <v>1652818.9497855506</v>
      </c>
      <c r="S606" s="25">
        <f t="shared" ca="1" si="527"/>
        <v>4361923.4361792617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2712463.2827822827</v>
      </c>
      <c r="R607" s="25">
        <f t="array" aca="1" ref="R607" ca="1">INDEX('Lorri 401b'!L:L,MATCH('Retirement Calculator'!A607,'Lorri 401b'!N:N,0),0)</f>
        <v>1639253.6368314759</v>
      </c>
      <c r="S607" s="25">
        <f t="shared" ca="1" si="527"/>
        <v>4351716.9196137581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2715836.0741558061</v>
      </c>
      <c r="R608" s="25">
        <f t="array" aca="1" ref="R608" ca="1">INDEX('Lorri 401b'!L:L,MATCH('Retirement Calculator'!A608,'Lorri 401b'!N:N,0),0)</f>
        <v>1625631.8017400925</v>
      </c>
      <c r="S608" s="25">
        <f t="shared" ca="1" si="527"/>
        <v>4341467.8758958988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2719222.9188267193</v>
      </c>
      <c r="R609" s="25">
        <f t="array" aca="1" ref="R609" ca="1">INDEX('Lorri 401b'!L:L,MATCH('Retirement Calculator'!A609,'Lorri 401b'!N:N,0),0)</f>
        <v>1611953.209002495</v>
      </c>
      <c r="S609" s="25">
        <f t="shared" ca="1" si="527"/>
        <v>4331176.1278292146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2722623.8753504278</v>
      </c>
      <c r="R610" s="25">
        <f t="array" aca="1" ref="R610" ca="1">INDEX('Lorri 401b'!L:L,MATCH('Retirement Calculator'!A610,'Lorri 401b'!N:N,0),0)</f>
        <v>1598217.6221284908</v>
      </c>
      <c r="S610" s="25">
        <f t="shared" ca="1" si="527"/>
        <v>4320841.4974789191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2726039.0025263187</v>
      </c>
      <c r="R611" s="25">
        <f t="array" aca="1" ref="R611" ca="1">INDEX('Lorri 401b'!L:L,MATCH('Retirement Calculator'!A611,'Lorri 401b'!N:N,0),0)</f>
        <v>1584424.8036425116</v>
      </c>
      <c r="S611" s="25">
        <f t="shared" ca="1" si="527"/>
        <v>4310463.80616883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2729468.3593987757</v>
      </c>
      <c r="R612" s="25">
        <f t="array" aca="1" ref="R612" ca="1">INDEX('Lorri 401b'!L:L,MATCH('Retirement Calculator'!A612,'Lorri 401b'!N:N,0),0)</f>
        <v>1570574.5150795076</v>
      </c>
      <c r="S612" s="25">
        <f t="shared" ca="1" si="527"/>
        <v>4300042.8744782833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2732912.0052582012</v>
      </c>
      <c r="R613" s="25">
        <f t="array" aca="1" ref="R613" ca="1">INDEX('Lorri 401b'!L:L,MATCH('Retirement Calculator'!A613,'Lorri 401b'!N:N,0),0)</f>
        <v>1556666.5169808243</v>
      </c>
      <c r="S613" s="25">
        <f t="shared" ca="1" si="527"/>
        <v>4289578.5222390257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2736369.999642041</v>
      </c>
      <c r="R614" s="25">
        <f t="array" aca="1" ref="R614" ca="1">INDEX('Lorri 401b'!L:L,MATCH('Retirement Calculator'!A614,'Lorri 401b'!N:N,0),0)</f>
        <v>1542700.5688900631</v>
      </c>
      <c r="S614" s="25">
        <f t="shared" ca="1" si="527"/>
        <v>4279070.5685321037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2739842.4023358137</v>
      </c>
      <c r="R615" s="25">
        <f t="array" aca="1" ref="R615" ca="1">INDEX('Lorri 401b'!L:L,MATCH('Retirement Calculator'!A615,'Lorri 401b'!N:N,0),0)</f>
        <v>1528676.4293489237</v>
      </c>
      <c r="S615" s="25">
        <f t="shared" ca="1" si="527"/>
        <v>4268518.8316847375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2743329.2733741435</v>
      </c>
      <c r="R616" s="25">
        <f t="array" aca="1" ref="R616" ca="1">INDEX('Lorri 401b'!L:L,MATCH('Retirement Calculator'!A616,'Lorri 401b'!N:N,0),0)</f>
        <v>1514593.8558930296</v>
      </c>
      <c r="S616" s="25">
        <f t="shared" ca="1" si="527"/>
        <v>4257923.1292671729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2746830.6730418</v>
      </c>
      <c r="R617" s="25">
        <f t="array" aca="1" ref="R617" ca="1">INDEX('Lorri 401b'!L:L,MATCH('Retirement Calculator'!A617,'Lorri 401b'!N:N,0),0)</f>
        <v>1500452.6050477361</v>
      </c>
      <c r="S617" s="25">
        <f t="shared" ca="1" si="527"/>
        <v>4247283.2780895364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2750346.6618747385</v>
      </c>
      <c r="R618" s="25">
        <f t="array" aca="1" ref="R618" ca="1">INDEX('Lorri 401b'!L:L,MATCH('Retirement Calculator'!A618,'Lorri 401b'!N:N,0),0)</f>
        <v>1486252.4323239205</v>
      </c>
      <c r="S618" s="25">
        <f t="shared" ca="1" si="527"/>
        <v>4236599.0941986591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2753877.3006611476</v>
      </c>
      <c r="R619" s="25">
        <f t="array" aca="1" ref="R619" ca="1">INDEX('Lorri 401b'!L:L,MATCH('Retirement Calculator'!A619,'Lorri 401b'!N:N,0),0)</f>
        <v>1471993.0922137557</v>
      </c>
      <c r="S619" s="25">
        <f t="shared" ca="1" si="527"/>
        <v>4225870.392874903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2757422.6504424997</v>
      </c>
      <c r="R620" s="25">
        <f t="array" aca="1" ref="R620" ca="1">INDEX('Lorri 401b'!L:L,MATCH('Retirement Calculator'!A620,'Lorri 401b'!N:N,0),0)</f>
        <v>1457674.3381864652</v>
      </c>
      <c r="S620" s="25">
        <f t="shared" ca="1" si="527"/>
        <v>4215096.9886289649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2760982.7725146073</v>
      </c>
      <c r="R621" s="25">
        <f t="array" aca="1" ref="R621" ca="1">INDEX('Lorri 401b'!L:L,MATCH('Retirement Calculator'!A621,'Lorri 401b'!N:N,0),0)</f>
        <v>1443295.9226840609</v>
      </c>
      <c r="S621" s="25">
        <f t="shared" ca="1" si="527"/>
        <v>4204278.6951986682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2764557.7284286823</v>
      </c>
      <c r="R622" s="25">
        <f t="array" aca="1" ref="R622" ca="1">INDEX('Lorri 401b'!L:L,MATCH('Retirement Calculator'!A622,'Lorri 401b'!N:N,0),0)</f>
        <v>1428857.5971170634</v>
      </c>
      <c r="S622" s="25">
        <f t="shared" ca="1" si="527"/>
        <v>4193415.3255457459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2768147.5799923991</v>
      </c>
      <c r="R623" s="25">
        <f t="array" aca="1" ref="R623" ca="1">INDEX('Lorri 401b'!L:L,MATCH('Retirement Calculator'!A623,'Lorri 401b'!N:N,0),0)</f>
        <v>1414359.1118602033</v>
      </c>
      <c r="S623" s="25">
        <f t="shared" ca="1" si="527"/>
        <v>4182506.6918526022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2771752.389270965</v>
      </c>
      <c r="R624" s="25">
        <f t="array" aca="1" ref="R624" ca="1">INDEX('Lorri 401b'!L:L,MATCH('Retirement Calculator'!A624,'Lorri 401b'!N:N,0),0)</f>
        <v>1399800.2162481062</v>
      </c>
      <c r="S624" s="25">
        <f t="shared" ca="1" si="527"/>
        <v>4171552.6055190712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2775372.2185881916</v>
      </c>
      <c r="R625" s="25">
        <f t="array" aca="1" ref="R625" ca="1">INDEX('Lorri 401b'!L:L,MATCH('Retirement Calculator'!A625,'Lorri 401b'!N:N,0),0)</f>
        <v>1385180.6585709588</v>
      </c>
      <c r="S625" s="25">
        <f t="shared" ca="1" si="527"/>
        <v>4160552.8771591503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2779007.1305275732</v>
      </c>
      <c r="R626" s="25">
        <f t="array" aca="1" ref="R626" ca="1">INDEX('Lorri 401b'!L:L,MATCH('Retirement Calculator'!A626,'Lorri 401b'!N:N,0),0)</f>
        <v>1370500.1860701565</v>
      </c>
      <c r="S626" s="25">
        <f t="shared" ca="1" si="527"/>
        <v>4149507.3165977299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2782657.1879333686</v>
      </c>
      <c r="R627" s="25">
        <f t="array" aca="1" ref="R627" ca="1">INDEX('Lorri 401b'!L:L,MATCH('Retirement Calculator'!A627,'Lorri 401b'!N:N,0),0)</f>
        <v>1355758.5449339342</v>
      </c>
      <c r="S627" s="25">
        <f t="shared" ca="1" si="527"/>
        <v>4138415.7328673028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2786322.4539116882</v>
      </c>
      <c r="R628" s="25">
        <f t="array" aca="1" ref="R628" ca="1">INDEX('Lorri 401b'!L:L,MATCH('Retirement Calculator'!A628,'Lorri 401b'!N:N,0),0)</f>
        <v>1340955.4802929778</v>
      </c>
      <c r="S628" s="25">
        <f t="shared" ca="1" si="527"/>
        <v>4127277.9342046659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2790002.9918315844</v>
      </c>
      <c r="R629" s="25">
        <f t="array" aca="1" ref="R629" ca="1">INDEX('Lorri 401b'!L:L,MATCH('Retirement Calculator'!A629,'Lorri 401b'!N:N,0),0)</f>
        <v>1326090.7362160173</v>
      </c>
      <c r="S629" s="25">
        <f t="shared" ca="1" si="527"/>
        <v>4116093.7280476019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2793698.8653261466</v>
      </c>
      <c r="R630" s="25">
        <f t="array" aca="1" ref="R630" ca="1">INDEX('Lorri 401b'!L:L,MATCH('Retirement Calculator'!A630,'Lorri 401b'!N:N,0),0)</f>
        <v>1311164.0557054027</v>
      </c>
      <c r="S630" s="25">
        <f t="shared" ca="1" si="527"/>
        <v>4104862.9210315496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2797410.138293603</v>
      </c>
      <c r="R631" s="25">
        <f t="array" aca="1" ref="R631" ca="1">INDEX('Lorri 401b'!L:L,MATCH('Retirement Calculator'!A631,'Lorri 401b'!N:N,0),0)</f>
        <v>1296175.1806926606</v>
      </c>
      <c r="S631" s="25">
        <f t="shared" ca="1" si="527"/>
        <v>4093585.3189862636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2801136.8748984239</v>
      </c>
      <c r="R632" s="25">
        <f t="array" aca="1" ref="R632" ca="1">INDEX('Lorri 401b'!L:L,MATCH('Retirement Calculator'!A632,'Lorri 401b'!N:N,0),0)</f>
        <v>1281123.8520340321</v>
      </c>
      <c r="S632" s="25">
        <f t="shared" ca="1" si="527"/>
        <v>4082260.7269324558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2804879.1395724313</v>
      </c>
      <c r="R633" s="25">
        <f t="array" aca="1" ref="R633" ca="1">INDEX('Lorri 401b'!L:L,MATCH('Retirement Calculator'!A633,'Lorri 401b'!N:N,0),0)</f>
        <v>1266009.8095059928</v>
      </c>
      <c r="S633" s="25">
        <f t="shared" ca="1" si="527"/>
        <v>4070888.9490784239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2808636.9970159139</v>
      </c>
      <c r="R634" s="25">
        <f t="array" aca="1" ref="R634" ca="1">INDEX('Lorri 401b'!L:L,MATCH('Retirement Calculator'!A634,'Lorri 401b'!N:N,0),0)</f>
        <v>1250832.7918007532</v>
      </c>
      <c r="S634" s="25">
        <f t="shared" ca="1" si="527"/>
        <v>4059469.7888166672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2812410.5121987443</v>
      </c>
      <c r="R635" s="25">
        <f t="array" aca="1" ref="R635" ca="1">INDEX('Lorri 401b'!L:L,MATCH('Retirement Calculator'!A635,'Lorri 401b'!N:N,0),0)</f>
        <v>1235592.5365217419</v>
      </c>
      <c r="S635" s="25">
        <f t="shared" ca="1" si="527"/>
        <v>4048003.0487204865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2816199.7503615031</v>
      </c>
      <c r="R636" s="25">
        <f t="array" aca="1" ref="R636" ca="1">INDEX('Lorri 401b'!L:L,MATCH('Retirement Calculator'!A636,'Lorri 401b'!N:N,0),0)</f>
        <v>1220288.780179068</v>
      </c>
      <c r="S636" s="25">
        <f t="shared" ca="1" si="527"/>
        <v>4036488.5305405711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2820004.7770166066</v>
      </c>
      <c r="R637" s="25">
        <f t="array" aca="1" ref="R637" ca="1">INDEX('Lorri 401b'!L:L,MATCH('Retirement Calculator'!A637,'Lorri 401b'!N:N,0),0)</f>
        <v>1204921.2581849662</v>
      </c>
      <c r="S637" s="25">
        <f t="shared" ca="1" si="527"/>
        <v>4024926.0352015728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2823825.6579494397</v>
      </c>
      <c r="R638" s="25">
        <f t="array" aca="1" ref="R638" ca="1">INDEX('Lorri 401b'!L:L,MATCH('Retirement Calculator'!A638,'Lorri 401b'!N:N,0),0)</f>
        <v>1189489.7048492222</v>
      </c>
      <c r="S638" s="25">
        <f t="shared" ca="1" si="527"/>
        <v>4013315.3627986619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2827662.459219493</v>
      </c>
      <c r="R639" s="25">
        <f t="array" aca="1" ref="R639" ca="1">INDEX('Lorri 401b'!L:L,MATCH('Retirement Calculator'!A639,'Lorri 401b'!N:N,0),0)</f>
        <v>1173993.8533745795</v>
      </c>
      <c r="S639" s="25">
        <f t="shared" ca="1" si="527"/>
        <v>4001656.3125940724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2831515.2471615048</v>
      </c>
      <c r="R640" s="25">
        <f t="array" aca="1" ref="R640" ca="1">INDEX('Lorri 401b'!L:L,MATCH('Retirement Calculator'!A640,'Lorri 401b'!N:N,0),0)</f>
        <v>1158433.4358521258</v>
      </c>
      <c r="S640" s="25">
        <f t="shared" ca="1" si="527"/>
        <v>3989948.6830136306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2835384.0883866083</v>
      </c>
      <c r="R641" s="25">
        <f t="array" aca="1" ref="R641" ca="1">INDEX('Lorri 401b'!L:L,MATCH('Retirement Calculator'!A641,'Lorri 401b'!N:N,0),0)</f>
        <v>1142808.1832566618</v>
      </c>
      <c r="S641" s="25">
        <f t="shared" ca="1" si="527"/>
        <v>3978192.2716432698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2839269.0497834831</v>
      </c>
      <c r="R642" s="25">
        <f t="array" aca="1" ref="R642" ca="1">INDEX('Lorri 401b'!L:L,MATCH('Retirement Calculator'!A642,'Lorri 401b'!N:N,0),0)</f>
        <v>1127117.8254420499</v>
      </c>
      <c r="S642" s="25">
        <f t="shared" ca="1" si="527"/>
        <v>3966386.8752255328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2843170.1985195116</v>
      </c>
      <c r="R643" s="25">
        <f t="array" aca="1" ref="R643" ca="1">INDEX('Lorri 401b'!L:L,MATCH('Retirement Calculator'!A643,'Lorri 401b'!N:N,0),0)</f>
        <v>1111362.0911365438</v>
      </c>
      <c r="S643" s="25">
        <f t="shared" ca="1" si="527"/>
        <v>3954532.2896560552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2847087.6020419402</v>
      </c>
      <c r="R644" s="25">
        <f t="array" aca="1" ref="R644" ca="1">INDEX('Lorri 401b'!L:L,MATCH('Retirement Calculator'!A644,'Lorri 401b'!N:N,0),0)</f>
        <v>1095540.7079380981</v>
      </c>
      <c r="S644" s="25">
        <f t="shared" ca="1" si="527"/>
        <v>3942628.3099800386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2851021.3280790458</v>
      </c>
      <c r="R645" s="25">
        <f t="array" aca="1" ref="R645" ca="1">INDEX('Lorri 401b'!L:L,MATCH('Retirement Calculator'!A645,'Lorri 401b'!N:N,0),0)</f>
        <v>1079653.4023096589</v>
      </c>
      <c r="S645" s="25">
        <f t="shared" ca="1" si="527"/>
        <v>3930674.7303887047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2854971.4446413061</v>
      </c>
      <c r="R646" s="25">
        <f t="array" aca="1" ref="R646" ca="1">INDEX('Lorri 401b'!L:L,MATCH('Retirement Calculator'!A646,'Lorri 401b'!N:N,0),0)</f>
        <v>1063699.8995744346</v>
      </c>
      <c r="S646" s="25">
        <f t="shared" ca="1" si="527"/>
        <v>3918671.3442157404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2858938.0200225757</v>
      </c>
      <c r="R647" s="25">
        <f t="array" aca="1" ref="R647" ca="1">INDEX('Lorri 401b'!L:L,MATCH('Retirement Calculator'!A647,'Lorri 401b'!N:N,0),0)</f>
        <v>1047679.9239111469</v>
      </c>
      <c r="S647" s="25">
        <f t="shared" ca="1" si="527"/>
        <v>3906617.9439337226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2862921.1228012671</v>
      </c>
      <c r="R648" s="25">
        <f t="array" aca="1" ref="R648" ca="1">INDEX('Lorri 401b'!L:L,MATCH('Retirement Calculator'!A648,'Lorri 401b'!N:N,0),0)</f>
        <v>1031593.1983492621</v>
      </c>
      <c r="S648" s="25">
        <f t="shared" ca="1" si="527"/>
        <v>3894514.3211505292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2866920.8218415366</v>
      </c>
      <c r="R649" s="25">
        <f t="array" aca="1" ref="R649" ca="1">INDEX('Lorri 401b'!L:L,MATCH('Retirement Calculator'!A649,'Lorri 401b'!N:N,0),0)</f>
        <v>1015439.4447642028</v>
      </c>
      <c r="S649" s="25">
        <f t="shared" ca="1" si="527"/>
        <v>3882360.2666057395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2870937.1862944737</v>
      </c>
      <c r="R650" s="25">
        <f t="array" aca="1" ref="R650" ca="1">INDEX('Lorri 401b'!L:L,MATCH('Retirement Calculator'!A650,'Lorri 401b'!N:N,0),0)</f>
        <v>999218.38387253915</v>
      </c>
      <c r="S650" s="25">
        <f t="shared" ca="1" si="527"/>
        <v>3870155.570167013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2874970.2855992983</v>
      </c>
      <c r="R651" s="25">
        <f t="array" aca="1" ref="R651" ca="1">INDEX('Lorri 401b'!L:L,MATCH('Retirement Calculator'!A651,'Lorri 401b'!N:N,0),0)</f>
        <v>982929.73522716016</v>
      </c>
      <c r="S651" s="25">
        <f t="shared" ca="1" si="527"/>
        <v>3857900.0208264585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2879020.1894845595</v>
      </c>
      <c r="R652" s="25">
        <f t="array" aca="1" ref="R652" ca="1">INDEX('Lorri 401b'!L:L,MATCH('Retirement Calculator'!A652,'Lorri 401b'!N:N,0),0)</f>
        <v>966573.21721242543</v>
      </c>
      <c r="S652" s="25">
        <f t="shared" ca="1" si="527"/>
        <v>3845593.406696985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2883086.9679693426</v>
      </c>
      <c r="R653" s="25">
        <f t="array" aca="1" ref="R653" ca="1">INDEX('Lorri 401b'!L:L,MATCH('Retirement Calculator'!A653,'Lorri 401b'!N:N,0),0)</f>
        <v>950148.54703929601</v>
      </c>
      <c r="S653" s="25">
        <f t="shared" ca="1" si="527"/>
        <v>3833235.5150086386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2887170.6913644788</v>
      </c>
      <c r="R654" s="25">
        <f t="array" aca="1" ref="R654" ca="1">INDEX('Lorri 401b'!L:L,MATCH('Retirement Calculator'!A654,'Lorri 401b'!N:N,0),0)</f>
        <v>933655.44074044516</v>
      </c>
      <c r="S654" s="25">
        <f t="shared" ca="1" si="527"/>
        <v>3820826.1321049239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2891271.4302737615</v>
      </c>
      <c r="R655" s="25">
        <f t="array" aca="1" ref="R655" ca="1">INDEX('Lorri 401b'!L:L,MATCH('Retirement Calculator'!A655,'Lorri 401b'!N:N,0),0)</f>
        <v>917093.61316534912</v>
      </c>
      <c r="S655" s="25">
        <f t="shared" ca="1" si="527"/>
        <v>3808365.0434391107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2895389.2555951662</v>
      </c>
      <c r="R656" s="25">
        <f t="array" aca="1" ref="R656" ca="1">INDEX('Lorri 401b'!L:L,MATCH('Retirement Calculator'!A656,'Lorri 401b'!N:N,0),0)</f>
        <v>900462.7779753569</v>
      </c>
      <c r="S656" s="25">
        <f t="shared" ca="1" si="527"/>
        <v>3795852.0335705234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2899524.238522077</v>
      </c>
      <c r="R657" s="25">
        <f t="array" aca="1" ref="R657" ca="1">INDEX('Lorri 401b'!L:L,MATCH('Retirement Calculator'!A657,'Lorri 401b'!N:N,0),0)</f>
        <v>883762.64763873967</v>
      </c>
      <c r="S657" s="25">
        <f t="shared" ca="1" si="527"/>
        <v>3783286.8861608165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2903676.4505445166</v>
      </c>
      <c r="R658" s="25">
        <f t="array" aca="1" ref="R658" ca="1">INDEX('Lorri 401b'!L:L,MATCH('Retirement Calculator'!A658,'Lorri 401b'!N:N,0),0)</f>
        <v>866992.93342571985</v>
      </c>
      <c r="S658" s="25">
        <f t="shared" ca="1" si="527"/>
        <v>3770669.3839702364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2907845.9634503829</v>
      </c>
      <c r="R659" s="25">
        <f t="array" aca="1" ref="R659" ca="1">INDEX('Lorri 401b'!L:L,MATCH('Retirement Calculator'!A659,'Lorri 401b'!N:N,0),0)</f>
        <v>850153.34540347918</v>
      </c>
      <c r="S659" s="25">
        <f t="shared" ca="1" si="527"/>
        <v>3757999.3088538619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2912032.8493266902</v>
      </c>
      <c r="R660" s="25">
        <f t="array" aca="1" ref="R660" ca="1">INDEX('Lorri 401b'!L:L,MATCH('Retirement Calculator'!A660,'Lorri 401b'!N:N,0),0)</f>
        <v>833243.59243114584</v>
      </c>
      <c r="S660" s="25">
        <f t="shared" ca="1" si="527"/>
        <v>3745276.4417578359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2916237.1805608156</v>
      </c>
      <c r="R661" s="25">
        <f t="array" aca="1" ref="R661" ca="1">INDEX('Lorri 401b'!L:L,MATCH('Retirement Calculator'!A661,'Lorri 401b'!N:N,0),0)</f>
        <v>816263.38215476112</v>
      </c>
      <c r="S661" s="25">
        <f t="shared" ca="1" si="527"/>
        <v>3732500.562715577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2920459.0298417499</v>
      </c>
      <c r="R662" s="25">
        <f t="array" aca="1" ref="R662" ca="1">INDEX('Lorri 401b'!L:L,MATCH('Retirement Calculator'!A662,'Lorri 401b'!N:N,0),0)</f>
        <v>799212.42100222479</v>
      </c>
      <c r="S662" s="25">
        <f t="shared" ca="1" si="527"/>
        <v>3719671.4508439749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2924698.4701613546</v>
      </c>
      <c r="R663" s="25">
        <f t="array" aca="1" ref="R663" ca="1">INDEX('Lorri 401b'!L:L,MATCH('Retirement Calculator'!A663,'Lorri 401b'!N:N,0),0)</f>
        <v>782090.41417821951</v>
      </c>
      <c r="S663" s="25">
        <f t="shared" ca="1" si="527"/>
        <v>3706788.8843395743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2928955.5748156244</v>
      </c>
      <c r="R664" s="25">
        <f t="array" aca="1" ref="R664" ca="1">INDEX('Lorri 401b'!L:L,MATCH('Retirement Calculator'!A664,'Lorri 401b'!N:N,0),0)</f>
        <v>764897.06565911416</v>
      </c>
      <c r="S664" s="25">
        <f t="shared" ca="1" si="527"/>
        <v>3693852.6404747386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2933230.4174059536</v>
      </c>
      <c r="R665" s="25">
        <f t="array" aca="1" ref="R665" ca="1">INDEX('Lorri 401b'!L:L,MATCH('Retirement Calculator'!A665,'Lorri 401b'!N:N,0),0)</f>
        <v>747632.07818784588</v>
      </c>
      <c r="S665" s="25">
        <f t="shared" ca="1" si="527"/>
        <v>3680862.4955937993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2937523.0718404092</v>
      </c>
      <c r="R666" s="25">
        <f t="array" aca="1" ref="R666" ca="1">INDEX('Lorri 401b'!L:L,MATCH('Retirement Calculator'!A666,'Lorri 401b'!N:N,0),0)</f>
        <v>730295.15326878068</v>
      </c>
      <c r="S666" s="25">
        <f t="shared" ca="1" si="527"/>
        <v>3667818.2251091897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2941833.6123350081</v>
      </c>
      <c r="R667" s="25">
        <f t="array" aca="1" ref="R667" ca="1">INDEX('Lorri 401b'!L:L,MATCH('Retirement Calculator'!A667,'Lorri 401b'!N:N,0),0)</f>
        <v>712885.99116255273</v>
      </c>
      <c r="S667" s="25">
        <f t="shared" ca="1" si="527"/>
        <v>3654719.6034975611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2946162.1134150014</v>
      </c>
      <c r="R668" s="25">
        <f t="array" aca="1" ref="R668" ca="1">INDEX('Lorri 401b'!L:L,MATCH('Retirement Calculator'!A668,'Lorri 401b'!N:N,0),0)</f>
        <v>695404.29088088218</v>
      </c>
      <c r="S668" s="25">
        <f t="shared" ca="1" si="527"/>
        <v>3641566.4042958836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2950508.6499161613</v>
      </c>
      <c r="R669" s="25">
        <f t="array" aca="1" ref="R669" ca="1">INDEX('Lorri 401b'!L:L,MATCH('Retirement Calculator'!A669,'Lorri 401b'!N:N,0),0)</f>
        <v>677849.75018137135</v>
      </c>
      <c r="S669" s="25">
        <f t="shared" ca="1" si="527"/>
        <v>3628358.4000975327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2954873.296986076</v>
      </c>
      <c r="R670" s="25">
        <f t="array" aca="1" ref="R670" ca="1">INDEX('Lorri 401b'!L:L,MATCH('Retirement Calculator'!A670,'Lorri 401b'!N:N,0),0)</f>
        <v>660222.0655622792</v>
      </c>
      <c r="S670" s="25">
        <f t="shared" ca="1" si="527"/>
        <v>3615095.362548355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2959256.1300854487</v>
      </c>
      <c r="R671" s="25">
        <f t="array" aca="1" ref="R671" ca="1">INDEX('Lorri 401b'!L:L,MATCH('Retirement Calculator'!A671,'Lorri 401b'!N:N,0),0)</f>
        <v>642520.93225727417</v>
      </c>
      <c r="S671" s="25">
        <f t="shared" ca="1" si="527"/>
        <v>3601777.0623427229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2963657.2249894021</v>
      </c>
      <c r="R672" s="25">
        <f t="array" aca="1" ref="R672" ca="1">INDEX('Lorri 401b'!L:L,MATCH('Retirement Calculator'!A672,'Lorri 401b'!N:N,0),0)</f>
        <v>624746.04423016496</v>
      </c>
      <c r="S672" s="25">
        <f t="shared" ca="1" si="527"/>
        <v>3588403.2692195671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2968076.6577887889</v>
      </c>
      <c r="R673" s="25">
        <f t="array" aca="1" ref="R673" ca="1">INDEX('Lorri 401b'!L:L,MATCH('Retirement Calculator'!A673,'Lorri 401b'!N:N,0),0)</f>
        <v>606897.09416960948</v>
      </c>
      <c r="S673" s="25">
        <f t="shared" ca="1" si="527"/>
        <v>3574973.7519583981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2972514.5048915064</v>
      </c>
      <c r="R674" s="25">
        <f t="array" aca="1" ref="R674" ca="1">INDEX('Lorri 401b'!L:L,MATCH('Retirement Calculator'!A674,'Lorri 401b'!N:N,0),0)</f>
        <v>588973.77348380163</v>
      </c>
      <c r="S674" s="25">
        <f t="shared" ca="1" si="527"/>
        <v>3561488.278375308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2976970.8430238185</v>
      </c>
      <c r="R675" s="25">
        <f t="array" aca="1" ref="R675" ca="1">INDEX('Lorri 401b'!L:L,MATCH('Retirement Calculator'!A675,'Lorri 401b'!N:N,0),0)</f>
        <v>570975.77229513624</v>
      </c>
      <c r="S675" s="25">
        <f t="shared" ca="1" si="527"/>
        <v>3547946.6153189549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2981445.7492316817</v>
      </c>
      <c r="R676" s="25">
        <f t="array" aca="1" ref="R676" ca="1">INDEX('Lorri 401b'!L:L,MATCH('Retirement Calculator'!A676,'Lorri 401b'!N:N,0),0)</f>
        <v>552902.77943485149</v>
      </c>
      <c r="S676" s="25">
        <f t="shared" ca="1" si="527"/>
        <v>3534348.5286665331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2985939.3008820778</v>
      </c>
      <c r="R677" s="25">
        <f t="array" aca="1" ref="R677" ca="1">INDEX('Lorri 401b'!L:L,MATCH('Retirement Calculator'!A677,'Lorri 401b'!N:N,0),0)</f>
        <v>534754.48243764881</v>
      </c>
      <c r="S677" s="25">
        <f t="shared" ca="1" si="527"/>
        <v>3520693.7833197266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2990451.5756643503</v>
      </c>
      <c r="R678" s="25">
        <f t="array" aca="1" ref="R678" ca="1">INDEX('Lorri 401b'!L:L,MATCH('Retirement Calculator'!A678,'Lorri 401b'!N:N,0),0)</f>
        <v>516530.56753629114</v>
      </c>
      <c r="S678" s="25">
        <f t="shared" ca="1" si="527"/>
        <v>3506982.1432006415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2994982.6515915492</v>
      </c>
      <c r="R679" s="25">
        <f t="array" aca="1" ref="R679" ca="1">INDEX('Lorri 401b'!L:L,MATCH('Retirement Calculator'!A679,'Lorri 401b'!N:N,0),0)</f>
        <v>498230.7196561778</v>
      </c>
      <c r="S679" s="25">
        <f t="shared" ca="1" si="527"/>
        <v>3493213.371247727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2999532.6070017782</v>
      </c>
      <c r="R680" s="25">
        <f t="array" aca="1" ref="R680" ca="1">INDEX('Lorri 401b'!L:L,MATCH('Retirement Calculator'!A680,'Lorri 401b'!N:N,0),0)</f>
        <v>479854.62240989733</v>
      </c>
      <c r="S680" s="25">
        <f t="shared" ca="1" si="527"/>
        <v>3479387.2294116756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3004101.5205595498</v>
      </c>
      <c r="R681" s="25">
        <f t="array" aca="1" ref="R681" ca="1">INDEX('Lorri 401b'!L:L,MATCH('Retirement Calculator'!A681,'Lorri 401b'!N:N,0),0)</f>
        <v>461401.95809175738</v>
      </c>
      <c r="S681" s="25">
        <f t="shared" ca="1" si="527"/>
        <v>3465503.4786513071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3008689.4712571455</v>
      </c>
      <c r="R682" s="25">
        <f t="array" aca="1" ref="R682" ca="1">INDEX('Lorri 401b'!L:L,MATCH('Retirement Calculator'!A682,'Lorri 401b'!N:N,0),0)</f>
        <v>442872.4076722918</v>
      </c>
      <c r="S682" s="25">
        <f t="shared" ca="1" si="527"/>
        <v>3451561.8789294371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3013296.538415981</v>
      </c>
      <c r="R683" s="25">
        <f t="array" aca="1" ref="R683" ca="1">INDEX('Lorri 401b'!L:L,MATCH('Retirement Calculator'!A683,'Lorri 401b'!N:N,0),0)</f>
        <v>424265.65079274512</v>
      </c>
      <c r="S683" s="25">
        <f t="shared" ca="1" si="527"/>
        <v>3437562.1892087259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3017922.8016879782</v>
      </c>
      <c r="R684" s="25">
        <f t="array" aca="1" ref="R684" ca="1">INDEX('Lorri 401b'!L:L,MATCH('Retirement Calculator'!A684,'Lorri 401b'!N:N,0),0)</f>
        <v>405581.36575953366</v>
      </c>
      <c r="S684" s="25">
        <f t="shared" ca="1" si="527"/>
        <v>3423504.167447512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3022568.341056942</v>
      </c>
      <c r="R685" s="25">
        <f t="array" aca="1" ref="R685" ca="1">INDEX('Lorri 401b'!L:L,MATCH('Retirement Calculator'!A685,'Lorri 401b'!N:N,0),0)</f>
        <v>386819.22953868384</v>
      </c>
      <c r="S685" s="25">
        <f t="shared" ca="1" si="527"/>
        <v>3409387.5705956258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3027233.2368399436</v>
      </c>
      <c r="R686" s="25">
        <f t="array" aca="1" ref="R686" ca="1">INDEX('Lorri 401b'!L:L,MATCH('Retirement Calculator'!A686,'Lorri 401b'!N:N,0),0)</f>
        <v>367978.91775024717</v>
      </c>
      <c r="S686" s="25">
        <f t="shared" ca="1" si="527"/>
        <v>3395212.1545901909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3031917.5696887076</v>
      </c>
      <c r="R687" s="25">
        <f t="array" aca="1" ref="R687" ca="1">INDEX('Lorri 401b'!L:L,MATCH('Retirement Calculator'!A687,'Lorri 401b'!N:N,0),0)</f>
        <v>349060.104662692</v>
      </c>
      <c r="S687" s="25">
        <f t="shared" ca="1" si="527"/>
        <v>3380977.6743513998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3036621.4205910079</v>
      </c>
      <c r="R688" s="25">
        <f t="array" aca="1" ref="R688" ca="1">INDEX('Lorri 401b'!L:L,MATCH('Retirement Calculator'!A688,'Lorri 401b'!N:N,0),0)</f>
        <v>330062.46318727202</v>
      </c>
      <c r="S688" s="25">
        <f t="shared" ca="1" si="527"/>
        <v>3366683.8837782801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3041344.8708720678</v>
      </c>
      <c r="R689" s="25">
        <f t="array" aca="1" ref="R689" ca="1">INDEX('Lorri 401b'!L:L,MATCH('Retirement Calculator'!A689,'Lorri 401b'!N:N,0),0)</f>
        <v>310985.66487237113</v>
      </c>
      <c r="S689" s="25">
        <f t="shared" ca="1" si="527"/>
        <v>3352330.5357444389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3046088.0021959655</v>
      </c>
      <c r="R690" s="25">
        <f t="array" aca="1" ref="R690" ca="1">INDEX('Lorri 401b'!L:L,MATCH('Retirement Calculator'!A690,'Lorri 401b'!N:N,0),0)</f>
        <v>291829.37989782478</v>
      </c>
      <c r="S690" s="25">
        <f t="shared" ca="1" si="527"/>
        <v>3337917.3820937905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3050850.8965670462</v>
      </c>
      <c r="R691" s="25">
        <f t="array" aca="1" ref="R691" ca="1">INDEX('Lorri 401b'!L:L,MATCH('Retirement Calculator'!A691,'Lorri 401b'!N:N,0),0)</f>
        <v>272593.27706921782</v>
      </c>
      <c r="S691" s="25">
        <f t="shared" ca="1" si="527"/>
        <v>3323444.1736362642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3055633.6363313398</v>
      </c>
      <c r="R692" s="25">
        <f t="array" aca="1" ref="R692" ca="1">INDEX('Lorri 401b'!L:L,MATCH('Retirement Calculator'!A692,'Lorri 401b'!N:N,0),0)</f>
        <v>253277.02381215835</v>
      </c>
      <c r="S692" s="25">
        <f t="shared" ca="1" si="527"/>
        <v>3308910.6601434983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3060436.3041779846</v>
      </c>
      <c r="R693" s="25">
        <f t="array" aca="1" ref="R693" ca="1">INDEX('Lorri 401b'!L:L,MATCH('Retirement Calculator'!A693,'Lorri 401b'!N:N,0),0)</f>
        <v>233880.2861665278</v>
      </c>
      <c r="S693" s="25">
        <f t="shared" ca="1" si="527"/>
        <v>3294316.5903445124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3065258.9831406567</v>
      </c>
      <c r="R694" s="25">
        <f t="array" aca="1" ref="R694" ca="1">INDEX('Lorri 401b'!L:L,MATCH('Retirement Calculator'!A694,'Lorri 401b'!N:N,0),0)</f>
        <v>214402.72878070714</v>
      </c>
      <c r="S694" s="25">
        <f t="shared" ca="1" si="527"/>
        <v>3279661.7119213641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3070101.7565990067</v>
      </c>
      <c r="R695" s="25">
        <f t="array" aca="1" ref="R695" ca="1">INDEX('Lorri 401b'!L:L,MATCH('Retirement Calculator'!A695,'Lorri 401b'!N:N,0),0)</f>
        <v>194844.01490577887</v>
      </c>
      <c r="S695" s="25">
        <f t="shared" ca="1" si="527"/>
        <v>3264945.7715047854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3074964.7082801</v>
      </c>
      <c r="R696" s="25">
        <f t="array" aca="1" ref="R696" ca="1">INDEX('Lorri 401b'!L:L,MATCH('Retirement Calculator'!A696,'Lorri 401b'!N:N,0),0)</f>
        <v>175203.80638970507</v>
      </c>
      <c r="S696" s="25">
        <f t="shared" ca="1" si="527"/>
        <v>3250168.5146698053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3079847.9222598644</v>
      </c>
      <c r="R697" s="25">
        <f t="array" aca="1" ref="R697" ca="1">INDEX('Lorri 401b'!L:L,MATCH('Retirement Calculator'!A697,'Lorri 401b'!N:N,0),0)</f>
        <v>155481.76367148096</v>
      </c>
      <c r="S697" s="25">
        <f t="shared" ca="1" si="527"/>
        <v>3235329.6859313454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3084751.4829645446</v>
      </c>
      <c r="R698" s="25">
        <f t="array" aca="1" ref="R698" ca="1">INDEX('Lorri 401b'!L:L,MATCH('Retirement Calculator'!A698,'Lorri 401b'!N:N,0),0)</f>
        <v>135677.54577526427</v>
      </c>
      <c r="S698" s="25">
        <f t="shared" ca="1" si="527"/>
        <v>3220429.0287398091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3089675.4751721611</v>
      </c>
      <c r="R699" s="25">
        <f t="array" aca="1" ref="R699" ca="1">INDEX('Lorri 401b'!L:L,MATCH('Retirement Calculator'!A699,'Lorri 401b'!N:N,0),0)</f>
        <v>115790.81030448001</v>
      </c>
      <c r="S699" s="25">
        <f t="shared" ca="1" si="527"/>
        <v>3205466.2854766413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3094619.9840139761</v>
      </c>
      <c r="R700" s="25">
        <f t="array" aca="1" ref="R700" ca="1">INDEX('Lorri 401b'!L:L,MATCH('Retirement Calculator'!A700,'Lorri 401b'!N:N,0),0)</f>
        <v>95821.21343590082</v>
      </c>
      <c r="S700" s="25">
        <f t="shared" ca="1" si="527"/>
        <v>3190441.1974498769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3099585.0949759651</v>
      </c>
      <c r="R701" s="25">
        <f t="array" aca="1" ref="R701" ca="1">INDEX('Lorri 401b'!L:L,MATCH('Retirement Calculator'!A701,'Lorri 401b'!N:N,0),0)</f>
        <v>75768.409913702548</v>
      </c>
      <c r="S701" s="25">
        <f t="shared" ca="1" si="527"/>
        <v>3175353.5048896675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3104570.8939002957</v>
      </c>
      <c r="R702" s="25">
        <f t="array" aca="1" ref="R702" ca="1">INDEX('Lorri 401b'!L:L,MATCH('Retirement Calculator'!A702,'Lorri 401b'!N:N,0),0)</f>
        <v>55632.053043495114</v>
      </c>
      <c r="S702" s="25">
        <f t="shared" ca="1" si="527"/>
        <v>3160202.9469437907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3109577.4669868113</v>
      </c>
      <c r="R703" s="25">
        <f t="array" aca="1" ref="R703" ca="1">INDEX('Lorri 401b'!L:L,MATCH('Retirement Calculator'!A703,'Lorri 401b'!N:N,0),0)</f>
        <v>35411.794686328474</v>
      </c>
      <c r="S703" s="25">
        <f t="shared" ca="1" si="527"/>
        <v>3144989.2616731399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3114604.9007945205</v>
      </c>
      <c r="R704" s="25">
        <f t="array" aca="1" ref="R704" ca="1">INDEX('Lorri 401b'!L:L,MATCH('Retirement Calculator'!A704,'Lorri 401b'!N:N,0),0)</f>
        <v>15107.285252673646</v>
      </c>
      <c r="S704" s="25">
        <f t="shared" ca="1" si="527"/>
        <v>3129712.1860471941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3119653.2822430949</v>
      </c>
      <c r="R705" s="25">
        <f t="array" aca="1" ref="R705" ca="1">INDEX('Lorri 401b'!L:L,MATCH('Retirement Calculator'!A705,'Lorri 401b'!N:N,0),0)</f>
        <v>-5281.8263036214112</v>
      </c>
      <c r="S705" s="25">
        <f t="shared" ca="1" si="527"/>
        <v>3114371.4559394736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3124722.6986143719</v>
      </c>
      <c r="R706" s="25">
        <f t="array" aca="1" ref="R706" ca="1">INDEX('Lorri 401b'!L:L,MATCH('Retirement Calculator'!A706,'Lorri 401b'!N:N,0),0)</f>
        <v>-25755.892491401031</v>
      </c>
      <c r="S706" s="25">
        <f t="shared" ca="1" si="527"/>
        <v>3098966.8061229708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3129813.2375538624</v>
      </c>
      <c r="R707" s="25">
        <f t="array" aca="1" ref="R707" ca="1">INDEX('Lorri 401b'!L:L,MATCH('Retirement Calculator'!A707,'Lorri 401b'!N:N,0),0)</f>
        <v>-46315.267288296403</v>
      </c>
      <c r="S707" s="25">
        <f t="shared" ca="1" si="527"/>
        <v>3083497.9702655659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3134924.9870722676</v>
      </c>
      <c r="R708" s="25">
        <f t="array" aca="1" ref="R708" ca="1">INDEX('Lorri 401b'!L:L,MATCH('Retirement Calculator'!A708,'Lorri 401b'!N:N,0),0)</f>
        <v>-66960.306146845513</v>
      </c>
      <c r="S708" s="25">
        <f t="shared" ca="1" si="527"/>
        <v>3067964.6809254219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3140058.0355469994</v>
      </c>
      <c r="R709" s="25">
        <f t="array" aca="1" ref="R709" ca="1">INDEX('Lorri 401b'!L:L,MATCH('Retirement Calculator'!A709,'Lorri 401b'!N:N,0),0)</f>
        <v>-87691.366000638562</v>
      </c>
      <c r="S709" s="25">
        <f t="shared" ca="1" si="527"/>
        <v>3052366.6695463611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3145212.4717237093</v>
      </c>
      <c r="R710" s="25">
        <f t="array" aca="1" ref="R710" ca="1">INDEX('Lorri 401b'!L:L,MATCH('Retirement Calculator'!A710,'Lorri 401b'!N:N,0),0)</f>
        <v>-108508.80527048909</v>
      </c>
      <c r="S710" s="25">
        <f t="shared" ca="1" si="527"/>
        <v>3036703.66645322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3150388.3847178221</v>
      </c>
      <c r="R711" s="25">
        <f t="array" aca="1" ref="R711" ca="1">INDEX('Lorri 401b'!L:L,MATCH('Retirement Calculator'!A711,'Lorri 401b'!N:N,0),0)</f>
        <v>-129412.98387063065</v>
      </c>
      <c r="S711" s="25">
        <f t="shared" ca="1" si="527"/>
        <v>3020975.4008471915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3155585.864016077</v>
      </c>
      <c r="R712" s="25">
        <f t="array" aca="1" ref="R712" ca="1">INDEX('Lorri 401b'!L:L,MATCH('Retirement Calculator'!A712,'Lorri 401b'!N:N,0),0)</f>
        <v>-150404.26321493948</v>
      </c>
      <c r="S712" s="25">
        <f t="shared" ca="1" si="527"/>
        <v>3005181.6008011377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3160804.9994780747</v>
      </c>
      <c r="R713" s="25">
        <f t="array" aca="1" ref="R713" ca="1">INDEX('Lorri 401b'!L:L,MATCH('Retirement Calculator'!A713,'Lorri 401b'!N:N,0),0)</f>
        <v>-171483.00622318292</v>
      </c>
      <c r="S713" s="25">
        <f t="shared" ca="1" si="527"/>
        <v>2989321.9932548916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3166045.8813378308</v>
      </c>
      <c r="R714" s="25">
        <f t="array" aca="1" ref="R714" ca="1">INDEX('Lorri 401b'!L:L,MATCH('Retirement Calculator'!A714,'Lorri 401b'!N:N,0),0)</f>
        <v>-192649.57732729407</v>
      </c>
      <c r="S714" s="25">
        <f t="shared" ca="1" si="527"/>
        <v>2973396.3040105365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3171308.6002053358</v>
      </c>
      <c r="R715" s="25">
        <f t="array" aca="1" ref="R715" ca="1">INDEX('Lorri 401b'!L:L,MATCH('Retirement Calculator'!A715,'Lorri 401b'!N:N,0),0)</f>
        <v>-213904.34247767233</v>
      </c>
      <c r="S715" s="25">
        <f t="shared" ca="1" si="527"/>
        <v>2957404.2577276635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3176593.247068122</v>
      </c>
      <c r="R716" s="25">
        <f t="array" aca="1" ref="R716" ca="1">INDEX('Lorri 401b'!L:L,MATCH('Retirement Calculator'!A716,'Lorri 401b'!N:N,0),0)</f>
        <v>-235247.6691495105</v>
      </c>
      <c r="S716" s="25">
        <f t="shared" ca="1" si="527"/>
        <v>2941345.5779186115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3181899.9132928364</v>
      </c>
      <c r="R717" s="25">
        <f t="array" aca="1" ref="R717" ca="1">INDEX('Lorri 401b'!L:L,MATCH('Retirement Calculator'!A717,'Lorri 401b'!N:N,0),0)</f>
        <v>-256679.92634914801</v>
      </c>
      <c r="S717" s="25">
        <f t="shared" ca="1" si="527"/>
        <v>2925219.9869436882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3187228.6906268205</v>
      </c>
      <c r="R718" s="25">
        <f t="array" aca="1" ref="R718" ca="1">INDEX('Lorri 401b'!L:L,MATCH('Retirement Calculator'!A718,'Lorri 401b'!N:N,0),0)</f>
        <v>-278201.48462045065</v>
      </c>
      <c r="S718" s="25">
        <f t="shared" ca="1" si="527"/>
        <v>2909027.20600637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3192579.6711996966</v>
      </c>
      <c r="R719" s="25">
        <f t="array" aca="1" ref="R719" ca="1">INDEX('Lorri 401b'!L:L,MATCH('Retirement Calculator'!A719,'Lorri 401b'!N:N,0),0)</f>
        <v>-299812.71605121705</v>
      </c>
      <c r="S719" s="25">
        <f t="shared" ca="1" si="527"/>
        <v>2892766.9551484794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3197952.9475249592</v>
      </c>
      <c r="R720" s="25">
        <f t="array" aca="1" ref="R720" ca="1">INDEX('Lorri 401b'!L:L,MATCH('Retirement Calculator'!A720,'Lorri 401b'!N:N,0),0)</f>
        <v>-321513.99427961168</v>
      </c>
      <c r="S720" s="25">
        <f t="shared" ca="1" si="527"/>
        <v>2876438.9532453474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3203348.6125015775</v>
      </c>
      <c r="R721" s="25">
        <f t="array" aca="1" ref="R721" ca="1">INDEX('Lorri 401b'!L:L,MATCH('Retirement Calculator'!A721,'Lorri 401b'!N:N,0),0)</f>
        <v>-343305.69450062461</v>
      </c>
      <c r="S721" s="25">
        <f t="shared" ca="1" si="527"/>
        <v>2860042.9180009528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3208766.7594155981</v>
      </c>
      <c r="R722" s="25">
        <f t="array" aca="1" ref="R722" ca="1">INDEX('Lorri 401b'!L:L,MATCH('Retirement Calculator'!A722,'Lorri 401b'!N:N,0),0)</f>
        <v>-365188.1934725584</v>
      </c>
      <c r="S722" s="25">
        <f t="shared" ca="1" si="527"/>
        <v>2843578.56594304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3214207.4819417605</v>
      </c>
      <c r="R723" s="25">
        <f t="array" aca="1" ref="R723" ca="1">INDEX('Lorri 401b'!L:L,MATCH('Retirement Calculator'!A723,'Lorri 401b'!N:N,0),0)</f>
        <v>-387161.86952354194</v>
      </c>
      <c r="S723" s="25">
        <f t="shared" ca="1" si="527"/>
        <v>2827045.6124182185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3219670.8741451153</v>
      </c>
      <c r="R724" s="25">
        <f t="array" aca="1" ref="R724" ca="1">INDEX('Lorri 401b'!L:L,MATCH('Retirement Calculator'!A724,'Lorri 401b'!N:N,0),0)</f>
        <v>-409227.10255807126</v>
      </c>
      <c r="S724" s="25">
        <f t="shared" ca="1" si="527"/>
        <v>2810443.771587044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3225157.0304826507</v>
      </c>
      <c r="R725" s="25">
        <f t="array" aca="1" ref="R725" ca="1">INDEX('Lorri 401b'!L:L,MATCH('Retirement Calculator'!A725,'Lorri 401b'!N:N,0),0)</f>
        <v>-431384.27406357776</v>
      </c>
      <c r="S725" s="25">
        <f t="shared" ca="1" si="527"/>
        <v>2793772.7564190729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3230666.0458049257</v>
      </c>
      <c r="R726" s="25">
        <f t="array" aca="1" ref="R726" ca="1">INDEX('Lorri 401b'!L:L,MATCH('Retirement Calculator'!A726,'Lorri 401b'!N:N,0),0)</f>
        <v>-453633.76711702388</v>
      </c>
      <c r="S726" s="25">
        <f t="shared" ca="1" si="527"/>
        <v>2777032.2786879018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3236198.0153577104</v>
      </c>
      <c r="R727" s="25">
        <f t="array" aca="1" ref="R727" ca="1">INDEX('Lorri 401b'!L:L,MATCH('Retirement Calculator'!A727,'Lorri 401b'!N:N,0),0)</f>
        <v>-475975.96639152599</v>
      </c>
      <c r="S727" s="25">
        <f t="shared" ca="1" si="527"/>
        <v>2760222.0489661843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3241753.0347836316</v>
      </c>
      <c r="R728" s="25">
        <f t="array" aca="1" ref="R728" ca="1">INDEX('Lorri 401b'!L:L,MATCH('Retirement Calculator'!A728,'Lorri 401b'!N:N,0),0)</f>
        <v>-498411.25816300523</v>
      </c>
      <c r="S728" s="25">
        <f t="shared" ca="1" si="527"/>
        <v>2743341.7766206264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3247331.2001238274</v>
      </c>
      <c r="R729" s="25">
        <f t="array" aca="1" ref="R729" ca="1">INDEX('Lorri 401b'!L:L,MATCH('Retirement Calculator'!A729,'Lorri 401b'!N:N,0),0)</f>
        <v>-520940.03031686565</v>
      </c>
      <c r="S729" s="25">
        <f t="shared" ca="1" si="527"/>
        <v>2726391.1698069619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3252932.6078196075</v>
      </c>
      <c r="R730" s="25">
        <f t="array" aca="1" ref="R730" ca="1">INDEX('Lorri 401b'!L:L,MATCH('Retirement Calculator'!A730,'Lorri 401b'!N:N,0),0)</f>
        <v>-543562.67235470051</v>
      </c>
      <c r="S730" s="25">
        <f t="shared" ca="1" si="527"/>
        <v>2709369.935464907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3258557.3547141198</v>
      </c>
      <c r="R731" s="25">
        <f t="array" aca="1" ref="R731" ca="1">INDEX('Lorri 401b'!L:L,MATCH('Retirement Calculator'!A731,'Lorri 401b'!N:N,0),0)</f>
        <v>-566279.57540102629</v>
      </c>
      <c r="S731" s="25">
        <f t="shared" ca="1" si="527"/>
        <v>2692277.7793130935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3264205.5380540262</v>
      </c>
      <c r="R732" s="25">
        <f t="array" aca="1" ref="R732" ca="1">INDEX('Lorri 401b'!L:L,MATCH('Retirement Calculator'!A732,'Lorri 401b'!N:N,0),0)</f>
        <v>-589091.13221004512</v>
      </c>
      <c r="S732" s="25">
        <f t="shared" ca="1" si="527"/>
        <v>2675114.4058439811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3269877.2554911822</v>
      </c>
      <c r="R733" s="25">
        <f t="array" aca="1" ref="R733" ca="1">INDEX('Lorri 401b'!L:L,MATCH('Retirement Calculator'!A733,'Lorri 401b'!N:N,0),0)</f>
        <v>-611997.7371724348</v>
      </c>
      <c r="S733" s="25">
        <f t="shared" ca="1" si="527"/>
        <v>2657879.5183187472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3275572.6050843261</v>
      </c>
      <c r="R734" s="25">
        <f t="array" aca="1" ref="R734" ca="1">INDEX('Lorri 401b'!L:L,MATCH('Retirement Calculator'!A734,'Lorri 401b'!N:N,0),0)</f>
        <v>-634999.78632216784</v>
      </c>
      <c r="S734" s="25">
        <f t="shared" ca="1" si="527"/>
        <v>2640572.818762158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3281291.6853007749</v>
      </c>
      <c r="R735" s="25">
        <f t="array" aca="1" ref="R735" ca="1">INDEX('Lorri 401b'!L:L,MATCH('Retirement Calculator'!A735,'Lorri 401b'!N:N,0),0)</f>
        <v>-658097.67734335805</v>
      </c>
      <c r="S735" s="25">
        <f t="shared" ca="1" si="527"/>
        <v>2623194.0079574166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3287034.5950181256</v>
      </c>
      <c r="R736" s="25">
        <f t="array" aca="1" ref="R736" ca="1">INDEX('Lorri 401b'!L:L,MATCH('Retirement Calculator'!A736,'Lorri 401b'!N:N,0),0)</f>
        <v>-681291.80957713653</v>
      </c>
      <c r="S736" s="25">
        <f t="shared" ca="1" si="527"/>
        <v>2605742.7854409888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3292801.4335259651</v>
      </c>
      <c r="R737" s="25">
        <f t="array" aca="1" ref="R737" ca="1">INDEX('Lorri 401b'!L:L,MATCH('Retirement Calculator'!A737,'Lorri 401b'!N:N,0),0)</f>
        <v>-704582.58402855578</v>
      </c>
      <c r="S737" s="25">
        <f t="shared" ca="1" si="527"/>
        <v>2588218.8494974095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3298592.3005275875</v>
      </c>
      <c r="R738" s="25">
        <f t="array" aca="1" ref="R738" ca="1">INDEX('Lorri 401b'!L:L,MATCH('Retirement Calculator'!A738,'Lorri 401b'!N:N,0),0)</f>
        <v>-727970.40337352268</v>
      </c>
      <c r="S738" s="25">
        <f t="shared" ca="1" si="527"/>
        <v>2570621.8971540648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3304407.2961417167</v>
      </c>
      <c r="R739" s="25">
        <f t="array" aca="1" ref="R739" ca="1">INDEX('Lorri 401b'!L:L,MATCH('Retirement Calculator'!A739,'Lorri 401b'!N:N,0),0)</f>
        <v>-751455.67196576018</v>
      </c>
      <c r="S739" s="25">
        <f t="shared" ca="1" si="527"/>
        <v>2552951.6241759565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3310246.5209042379</v>
      </c>
      <c r="R740" s="25">
        <f t="array" aca="1" ref="R740" ca="1">INDEX('Lorri 401b'!L:L,MATCH('Retirement Calculator'!A740,'Lorri 401b'!N:N,0),0)</f>
        <v>-775038.79584379867</v>
      </c>
      <c r="S740" s="25">
        <f t="shared" ca="1" si="527"/>
        <v>2535207.7250604392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3316110.0757699362</v>
      </c>
      <c r="R741" s="25">
        <f t="array" aca="1" ref="R741" ca="1">INDEX('Lorri 401b'!L:L,MATCH('Retirement Calculator'!A741,'Lorri 401b'!N:N,0),0)</f>
        <v>-798720.18273799575</v>
      </c>
      <c r="S741" s="25">
        <f t="shared" ca="1" si="527"/>
        <v>2517389.8930319403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3321998.0621142415</v>
      </c>
      <c r="R742" s="25">
        <f t="array" aca="1" ref="R742" ca="1">INDEX('Lorri 401b'!L:L,MATCH('Retirement Calculator'!A742,'Lorri 401b'!N:N,0),0)</f>
        <v>-822500.24207758531</v>
      </c>
      <c r="S742" s="25">
        <f t="shared" ca="1" si="527"/>
        <v>2499497.8200366562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3327910.5817349819</v>
      </c>
      <c r="R743" s="25">
        <f t="array" aca="1" ref="R743" ca="1">INDEX('Lorri 401b'!L:L,MATCH('Retirement Calculator'!A743,'Lorri 401b'!N:N,0),0)</f>
        <v>-846379.38499775645</v>
      </c>
      <c r="S743" s="25">
        <f t="shared" ca="1" si="527"/>
        <v>2481531.1967372252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3333847.7368541416</v>
      </c>
      <c r="R744" s="25">
        <f t="array" aca="1" ref="R744" ca="1">INDEX('Lorri 401b'!L:L,MATCH('Retirement Calculator'!A744,'Lorri 401b'!N:N,0),0)</f>
        <v>-870358.02434676164</v>
      </c>
      <c r="S744" s="25">
        <f t="shared" ca="1" si="527"/>
        <v>2463489.7125073802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3339809.6301196311</v>
      </c>
      <c r="R745" s="25">
        <f t="array" aca="1" ref="R745" ca="1">INDEX('Lorri 401b'!L:L,MATCH('Retirement Calculator'!A745,'Lorri 401b'!N:N,0),0)</f>
        <v>-894436.57469305431</v>
      </c>
      <c r="S745" s="25">
        <f t="shared" ca="1" si="527"/>
        <v>2445373.0554265766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3345796.3646070603</v>
      </c>
      <c r="R746" s="25">
        <f t="array" aca="1" ref="R746" ca="1">INDEX('Lorri 401b'!L:L,MATCH('Retirement Calculator'!A746,'Lorri 401b'!N:N,0),0)</f>
        <v>-918615.4523324566</v>
      </c>
      <c r="S746" s="25">
        <f t="shared" ca="1" si="527"/>
        <v>2427180.9122746037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3351808.0438215206</v>
      </c>
      <c r="R747" s="25">
        <f t="array" aca="1" ref="R747" ca="1">INDEX('Lorri 401b'!L:L,MATCH('Retirement Calculator'!A747,'Lorri 401b'!N:N,0),0)</f>
        <v>-942895.07529535634</v>
      </c>
      <c r="S747" s="25">
        <f t="shared" ca="1" si="527"/>
        <v>2408912.9685261641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3357844.7716993745</v>
      </c>
      <c r="R748" s="25">
        <f t="array" aca="1" ref="R748" ca="1">INDEX('Lorri 401b'!L:L,MATCH('Retirement Calculator'!A748,'Lorri 401b'!N:N,0),0)</f>
        <v>-967275.86335393484</v>
      </c>
      <c r="S748" s="25">
        <f t="shared" ca="1" si="527"/>
        <v>2390568.9083454395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3363906.6526100528</v>
      </c>
      <c r="R749" s="25">
        <f t="array" aca="1" ref="R749" ca="1">INDEX('Lorri 401b'!L:L,MATCH('Retirement Calculator'!A749,'Lorri 401b'!N:N,0),0)</f>
        <v>-991758.2380294241</v>
      </c>
      <c r="S749" s="25">
        <f t="shared" ca="1" si="527"/>
        <v>2372148.4145806287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3369993.791357859</v>
      </c>
      <c r="R750" s="25">
        <f t="array" aca="1" ref="R750" ca="1">INDEX('Lorri 401b'!L:L,MATCH('Retirement Calculator'!A750,'Lorri 401b'!N:N,0),0)</f>
        <v>-1016342.6225993945</v>
      </c>
      <c r="S750" s="25">
        <f t="shared" ca="1" si="527"/>
        <v>2353651.1687584645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3376106.2931837807</v>
      </c>
      <c r="R751" s="25">
        <f t="array" aca="1" ref="R751" ca="1">INDEX('Lorri 401b'!L:L,MATCH('Retirement Calculator'!A751,'Lorri 401b'!N:N,0),0)</f>
        <v>-1041029.4421050732</v>
      </c>
      <c r="S751" s="25">
        <f t="shared" ca="1" si="527"/>
        <v>2335076.8510787077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3382244.2637673104</v>
      </c>
      <c r="R752" s="25">
        <f t="array" aca="1" ref="R752" ca="1">INDEX('Lorri 401b'!L:L,MATCH('Retirement Calculator'!A752,'Lorri 401b'!N:N,0),0)</f>
        <v>-1065819.1233586923</v>
      </c>
      <c r="S752" s="25">
        <f t="shared" ca="1" si="527"/>
        <v>2316425.1404086184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3388407.8092282717</v>
      </c>
      <c r="R753" s="25">
        <f t="array" aca="1" ref="R753" ca="1">INDEX('Lorri 401b'!L:L,MATCH('Retirement Calculator'!A753,'Lorri 401b'!N:N,0),0)</f>
        <v>-1090712.094950868</v>
      </c>
      <c r="S753" s="25">
        <f t="shared" ca="1" si="527"/>
        <v>2297695.7142774034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3394597.0361286537</v>
      </c>
      <c r="R754" s="25">
        <f t="array" aca="1" ref="R754" ca="1">INDEX('Lorri 401b'!L:L,MATCH('Retirement Calculator'!A754,'Lorri 401b'!N:N,0),0)</f>
        <v>-1115708.7872580113</v>
      </c>
      <c r="S754" s="25">
        <f t="shared" ca="1" si="527"/>
        <v>2278888.2488706424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3400812.0514744539</v>
      </c>
      <c r="R755" s="25">
        <f t="array" aca="1" ref="R755" ca="1">INDEX('Lorri 401b'!L:L,MATCH('Retirement Calculator'!A755,'Lorri 401b'!N:N,0),0)</f>
        <v>-1140809.6324497676</v>
      </c>
      <c r="S755" s="25">
        <f t="shared" ca="1" si="527"/>
        <v>2260002.4190246863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3407052.962717528</v>
      </c>
      <c r="R756" s="25">
        <f t="array" aca="1" ref="R756" ca="1">INDEX('Lorri 401b'!L:L,MATCH('Retirement Calculator'!A756,'Lorri 401b'!N:N,0),0)</f>
        <v>-1166015.0644964895</v>
      </c>
      <c r="S756" s="25">
        <f t="shared" ca="1" si="527"/>
        <v>2241037.8982210383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3413319.8777574482</v>
      </c>
      <c r="R757" s="25">
        <f t="array" aca="1" ref="R757" ca="1">INDEX('Lorri 401b'!L:L,MATCH('Retirement Calculator'!A757,'Lorri 401b'!N:N,0),0)</f>
        <v>-1191325.5191767395</v>
      </c>
      <c r="S757" s="25">
        <f t="shared" ca="1" si="527"/>
        <v>2221994.3585807085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3419612.9049433684</v>
      </c>
      <c r="R758" s="25">
        <f t="array" aca="1" ref="R758" ca="1">INDEX('Lorri 401b'!L:L,MATCH('Retirement Calculator'!A758,'Lorri 401b'!N:N,0),0)</f>
        <v>-1216741.4340848238</v>
      </c>
      <c r="S758" s="25">
        <f t="shared" ca="1" si="527"/>
        <v>2202871.4708585446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3425932.1530758967</v>
      </c>
      <c r="R759" s="25">
        <f t="array" aca="1" ref="R759" ca="1">INDEX('Lorri 401b'!L:L,MATCH('Retirement Calculator'!A759,'Lorri 401b'!N:N,0),0)</f>
        <v>-1242263.2486383584</v>
      </c>
      <c r="S759" s="25">
        <f t="shared" ca="1" si="527"/>
        <v>2183668.9044375382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3432277.7314089769</v>
      </c>
      <c r="R760" s="25">
        <f t="array" aca="1" ref="R760" ca="1">INDEX('Lorri 401b'!L:L,MATCH('Retirement Calculator'!A760,'Lorri 401b'!N:N,0),0)</f>
        <v>-1267891.4040858662</v>
      </c>
      <c r="S760" s="25">
        <f t="shared" ca="1" si="527"/>
        <v>2164386.3273231108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3438649.7496517785</v>
      </c>
      <c r="R761" s="25">
        <f t="array" aca="1" ref="R761" ca="1">INDEX('Lorri 401b'!L:L,MATCH('Retirement Calculator'!A761,'Lorri 401b'!N:N,0),0)</f>
        <v>-1293626.3435144052</v>
      </c>
      <c r="S761" s="25">
        <f t="shared" ca="1" si="527"/>
        <v>2145023.4061373733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3445048.3179705916</v>
      </c>
      <c r="R762" s="25">
        <f t="array" aca="1" ref="R762" ca="1">INDEX('Lorri 401b'!L:L,MATCH('Retirement Calculator'!A762,'Lorri 401b'!N:N,0),0)</f>
        <v>-1319468.5118572298</v>
      </c>
      <c r="S762" s="25">
        <f t="shared" ca="1" si="527"/>
        <v>2125579.8061133618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3451473.5469907331</v>
      </c>
      <c r="R763" s="25">
        <f t="array" aca="1" ref="R763" ca="1">INDEX('Lorri 401b'!L:L,MATCH('Retirement Calculator'!A763,'Lorri 401b'!N:N,0),0)</f>
        <v>-1345418.3559014827</v>
      </c>
      <c r="S763" s="25">
        <f t="shared" ca="1" si="527"/>
        <v>2106055.1910892501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3457925.5477984585</v>
      </c>
      <c r="R764" s="25">
        <f t="array" aca="1" ref="R764" ca="1">INDEX('Lorri 401b'!L:L,MATCH('Retirement Calculator'!A764,'Lorri 401b'!N:N,0),0)</f>
        <v>-1371476.3242959201</v>
      </c>
      <c r="S764" s="25">
        <f t="shared" ca="1" si="527"/>
        <v>2086449.2235025384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3464404.4319428829</v>
      </c>
      <c r="R765" s="25">
        <f t="array" aca="1" ref="R765" ca="1">INDEX('Lorri 401b'!L:L,MATCH('Retirement Calculator'!A765,'Lorri 401b'!N:N,0),0)</f>
        <v>-1397642.8675586677</v>
      </c>
      <c r="S765" s="25">
        <f t="shared" ca="1" si="527"/>
        <v>2066761.5643842153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3470910.311437909</v>
      </c>
      <c r="R766" s="25">
        <f t="array" aca="1" ref="R766" ca="1">INDEX('Lorri 401b'!L:L,MATCH('Retirement Calculator'!A766,'Lorri 401b'!N:N,0),0)</f>
        <v>-1423918.43808501</v>
      </c>
      <c r="S766" s="25">
        <f t="shared" ca="1" si="527"/>
        <v>2046991.873352899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3477443.2987641646</v>
      </c>
      <c r="R767" s="25">
        <f t="array" aca="1" ref="R767" ca="1">INDEX('Lorri 401b'!L:L,MATCH('Retirement Calculator'!A767,'Lorri 401b'!N:N,0),0)</f>
        <v>-1450303.4901552121</v>
      </c>
      <c r="S767" s="25">
        <f t="shared" ca="1" si="527"/>
        <v>2027139.8086089524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3484003.5068709459</v>
      </c>
      <c r="R768" s="25">
        <f t="array" aca="1" ref="R768" ca="1">INDEX('Lorri 401b'!L:L,MATCH('Retirement Calculator'!A768,'Lorri 401b'!N:N,0),0)</f>
        <v>-1476798.4799423735</v>
      </c>
      <c r="S768" s="25">
        <f t="shared" ca="1" si="527"/>
        <v>2007205.0269285724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3490591.0491781724</v>
      </c>
      <c r="R769" s="25">
        <f t="array" aca="1" ref="R769" ca="1">INDEX('Lorri 401b'!L:L,MATCH('Retirement Calculator'!A769,'Lorri 401b'!N:N,0),0)</f>
        <v>-1503403.8655203145</v>
      </c>
      <c r="S769" s="25">
        <f t="shared" ca="1" si="527"/>
        <v>1987187.1836578578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3497206.0395783456</v>
      </c>
      <c r="R770" s="25">
        <f t="array" aca="1" ref="R770" ca="1">INDEX('Lorri 401b'!L:L,MATCH('Retirement Calculator'!A770,'Lorri 401b'!N:N,0),0)</f>
        <v>-1530120.1068714971</v>
      </c>
      <c r="S770" s="25">
        <f t="shared" ca="1" si="527"/>
        <v>1967085.9327068485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3503848.5924385195</v>
      </c>
      <c r="R771" s="25">
        <f t="array" aca="1" ref="R771" ca="1">INDEX('Lorri 401b'!L:L,MATCH('Retirement Calculator'!A771,'Lorri 401b'!N:N,0),0)</f>
        <v>-1556947.6658949761</v>
      </c>
      <c r="S771" s="25">
        <f t="shared" ca="1" si="527"/>
        <v>1946900.9265435433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3510518.8226022772</v>
      </c>
      <c r="R772" s="25">
        <f t="array" aca="1" ref="R772" ca="1">INDEX('Lorri 401b'!L:L,MATCH('Retirement Calculator'!A772,'Lorri 401b'!N:N,0),0)</f>
        <v>-1583887.0064143864</v>
      </c>
      <c r="S772" s="25">
        <f t="shared" ca="1" si="527"/>
        <v>1926631.8161878907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3517216.8453917173</v>
      </c>
      <c r="R773" s="25">
        <f t="array" aca="1" ref="R773" ca="1">INDEX('Lorri 401b'!L:L,MATCH('Retirement Calculator'!A773,'Lorri 401b'!N:N,0),0)</f>
        <v>-1610938.5941859609</v>
      </c>
      <c r="S773" s="25">
        <f t="shared" ca="1" si="527"/>
        <v>1906278.2512057563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3523942.7766094469</v>
      </c>
      <c r="R774" s="25">
        <f t="array" aca="1" ref="R774" ca="1">INDEX('Lorri 401b'!L:L,MATCH('Retirement Calculator'!A774,'Lorri 401b'!N:N,0),0)</f>
        <v>-1638102.8969065836</v>
      </c>
      <c r="S774" s="25">
        <f t="shared" ca="1" si="527"/>
        <v>1885839.8797028633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3530696.7325405837</v>
      </c>
      <c r="R775" s="25">
        <f t="array" aca="1" ref="R775" ca="1">INDEX('Lorri 401b'!L:L,MATCH('Retirement Calculator'!A775,'Lorri 401b'!N:N,0),0)</f>
        <v>-1665380.3842218756</v>
      </c>
      <c r="S775" s="25">
        <f t="shared" ca="1" si="527"/>
        <v>1865316.3483187081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3537478.8299547667</v>
      </c>
      <c r="R776" s="25">
        <f t="array" aca="1" ref="R776" ca="1">INDEX('Lorri 401b'!L:L,MATCH('Retirement Calculator'!A776,'Lorri 401b'!N:N,0),0)</f>
        <v>-1692771.5277343146</v>
      </c>
      <c r="S776" s="25">
        <f t="shared" ref="S776:S1030" ca="1" si="787">SUM(Q776:R776)</f>
        <v>1844707.3022204521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3544289.1861081757</v>
      </c>
      <c r="R777" s="25">
        <f t="array" aca="1" ref="R777" ca="1">INDEX('Lorri 401b'!L:L,MATCH('Retirement Calculator'!A777,'Lorri 401b'!N:N,0),0)</f>
        <v>-1720276.8010113887</v>
      </c>
      <c r="S777" s="25">
        <f t="shared" ca="1" si="787"/>
        <v>1824012.385096787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3551127.9187455573</v>
      </c>
      <c r="R778" s="25">
        <f t="array" aca="1" ref="R778" ca="1">INDEX('Lorri 401b'!L:L,MATCH('Retirement Calculator'!A778,'Lorri 401b'!N:N,0),0)</f>
        <v>-1747896.679593784</v>
      </c>
      <c r="S778" s="25">
        <f t="shared" ca="1" si="787"/>
        <v>1803231.2391517733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3557995.1461022613</v>
      </c>
      <c r="R779" s="25">
        <f t="array" aca="1" ref="R779" ca="1">INDEX('Lorri 401b'!L:L,MATCH('Retirement Calculator'!A779,'Lorri 401b'!N:N,0),0)</f>
        <v>-1775631.6410036059</v>
      </c>
      <c r="S779" s="25">
        <f t="shared" ca="1" si="787"/>
        <v>1782363.5050986554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3564890.9869062849</v>
      </c>
      <c r="R780" s="25">
        <f t="array" aca="1" ref="R780" ca="1">INDEX('Lorri 401b'!L:L,MATCH('Retirement Calculator'!A780,'Lorri 401b'!N:N,0),0)</f>
        <v>-1803482.1647526354</v>
      </c>
      <c r="S780" s="25">
        <f t="shared" ca="1" si="787"/>
        <v>1761408.8221536495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3571815.5603803252</v>
      </c>
      <c r="R781" s="25">
        <f t="array" aca="1" ref="R781" ca="1">INDEX('Lorri 401b'!L:L,MATCH('Retirement Calculator'!A781,'Lorri 401b'!N:N,0),0)</f>
        <v>-1831448.7323506193</v>
      </c>
      <c r="S781" s="25">
        <f t="shared" ca="1" si="787"/>
        <v>1740366.8280297059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3578768.9862438408</v>
      </c>
      <c r="R782" s="25">
        <f t="array" aca="1" ref="R782" ca="1">INDEX('Lorri 401b'!L:L,MATCH('Retirement Calculator'!A782,'Lorri 401b'!N:N,0),0)</f>
        <v>-1859531.8273135948</v>
      </c>
      <c r="S782" s="25">
        <f t="shared" ca="1" si="787"/>
        <v>1719237.158930246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3585751.3847151208</v>
      </c>
      <c r="R783" s="25">
        <f t="array" aca="1" ref="R783" ca="1">INDEX('Lorri 401b'!L:L,MATCH('Retirement Calculator'!A783,'Lorri 401b'!N:N,0),0)</f>
        <v>-1887731.9351722493</v>
      </c>
      <c r="S783" s="25">
        <f t="shared" ca="1" si="787"/>
        <v>1698019.4495428714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3592762.8765133647</v>
      </c>
      <c r="R784" s="25">
        <f t="array" aca="1" ref="R784" ca="1">INDEX('Lorri 401b'!L:L,MATCH('Retirement Calculator'!A784,'Lorri 401b'!N:N,0),0)</f>
        <v>-1916049.543480315</v>
      </c>
      <c r="S784" s="25">
        <f t="shared" ca="1" si="787"/>
        <v>1676713.3330330497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3599803.5828607678</v>
      </c>
      <c r="R785" s="25">
        <f t="array" aca="1" ref="R785" ca="1">INDEX('Lorri 401b'!L:L,MATCH('Retirement Calculator'!A785,'Lorri 401b'!N:N,0),0)</f>
        <v>-1944485.1418229975</v>
      </c>
      <c r="S785" s="25">
        <f t="shared" ca="1" si="787"/>
        <v>1655318.4410377704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3606873.6254846184</v>
      </c>
      <c r="R786" s="25">
        <f t="array" aca="1" ref="R786" ca="1">INDEX('Lorri 401b'!L:L,MATCH('Retirement Calculator'!A786,'Lorri 401b'!N:N,0),0)</f>
        <v>-1973039.2218254411</v>
      </c>
      <c r="S786" s="25">
        <f t="shared" ca="1" si="787"/>
        <v>1633834.4036591772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3613973.1266194019</v>
      </c>
      <c r="R787" s="25">
        <f t="array" aca="1" ref="R787" ca="1">INDEX('Lorri 401b'!L:L,MATCH('Retirement Calculator'!A787,'Lorri 401b'!N:N,0),0)</f>
        <v>-2001712.2771612282</v>
      </c>
      <c r="S787" s="25">
        <f t="shared" ca="1" si="787"/>
        <v>1612260.8494581736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3621102.2090089135</v>
      </c>
      <c r="R788" s="25">
        <f t="array" aca="1" ref="R788" ca="1">INDEX('Lorri 401b'!L:L,MATCH('Retirement Calculator'!A788,'Lorri 401b'!N:N,0),0)</f>
        <v>-2030504.8035609145</v>
      </c>
      <c r="S788" s="25">
        <f t="shared" ca="1" si="787"/>
        <v>1590597.405447999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3628260.9959083814</v>
      </c>
      <c r="R789" s="25">
        <f t="array" aca="1" ref="R789" ca="1">INDEX('Lorri 401b'!L:L,MATCH('Retirement Calculator'!A789,'Lorri 401b'!N:N,0),0)</f>
        <v>-2059417.2988205994</v>
      </c>
      <c r="S789" s="25">
        <f t="shared" ca="1" si="787"/>
        <v>1568843.697087782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3635449.6110865972</v>
      </c>
      <c r="R790" s="25">
        <f t="array" aca="1" ref="R790" ca="1">INDEX('Lorri 401b'!L:L,MATCH('Retirement Calculator'!A790,'Lorri 401b'!N:N,0),0)</f>
        <v>-2088450.2628105332</v>
      </c>
      <c r="S790" s="25">
        <f t="shared" ca="1" si="787"/>
        <v>1546999.348276064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3642668.1788280555</v>
      </c>
      <c r="R791" s="25">
        <f t="array" aca="1" ref="R791" ca="1">INDEX('Lorri 401b'!L:L,MATCH('Retirement Calculator'!A791,'Lorri 401b'!N:N,0),0)</f>
        <v>-2117604.197483758</v>
      </c>
      <c r="S791" s="25">
        <f t="shared" ca="1" si="787"/>
        <v>1525063.9813442975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3649916.8239351031</v>
      </c>
      <c r="R792" s="25">
        <f t="array" aca="1" ref="R792" ca="1">INDEX('Lorri 401b'!L:L,MATCH('Retirement Calculator'!A792,'Lorri 401b'!N:N,0),0)</f>
        <v>-2146879.6068847883</v>
      </c>
      <c r="S792" s="25">
        <f t="shared" ca="1" si="787"/>
        <v>1503037.2170503149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3657195.6717300969</v>
      </c>
      <c r="R793" s="25">
        <f t="array" aca="1" ref="R793" ca="1">INDEX('Lorri 401b'!L:L,MATCH('Retirement Calculator'!A793,'Lorri 401b'!N:N,0),0)</f>
        <v>-2176276.9971583229</v>
      </c>
      <c r="S793" s="25">
        <f t="shared" ca="1" si="787"/>
        <v>1480918.674571774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3664504.8480575699</v>
      </c>
      <c r="R794" s="25">
        <f t="array" aca="1" ref="R794" ca="1">INDEX('Lorri 401b'!L:L,MATCH('Retirement Calculator'!A794,'Lorri 401b'!N:N,0),0)</f>
        <v>-2205796.876557997</v>
      </c>
      <c r="S794" s="25">
        <f t="shared" ca="1" si="787"/>
        <v>1458707.971499573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3671844.4792864071</v>
      </c>
      <c r="R795" s="25">
        <f t="array" aca="1" ref="R795" ca="1">INDEX('Lorri 401b'!L:L,MATCH('Retirement Calculator'!A795,'Lorri 401b'!N:N,0),0)</f>
        <v>-2235439.7554551698</v>
      </c>
      <c r="S795" s="25">
        <f t="shared" ca="1" si="787"/>
        <v>1436404.7238312373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3679214.6923120311</v>
      </c>
      <c r="R796" s="25">
        <f t="array" aca="1" ref="R796" ca="1">INDEX('Lorri 401b'!L:L,MATCH('Retirement Calculator'!A796,'Lorri 401b'!N:N,0),0)</f>
        <v>-2265206.1463477476</v>
      </c>
      <c r="S796" s="25">
        <f t="shared" ca="1" si="787"/>
        <v>1414008.5459642834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3686615.6145585952</v>
      </c>
      <c r="R797" s="25">
        <f t="array" aca="1" ref="R797" ca="1">INDEX('Lorri 401b'!L:L,MATCH('Retirement Calculator'!A797,'Lorri 401b'!N:N,0),0)</f>
        <v>-2295096.5638690447</v>
      </c>
      <c r="S797" s="25">
        <f t="shared" ca="1" si="787"/>
        <v>1391519.0506895506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3694047.3739811867</v>
      </c>
      <c r="R798" s="25">
        <f t="array" aca="1" ref="R798" ca="1">INDEX('Lorri 401b'!L:L,MATCH('Retirement Calculator'!A798,'Lorri 401b'!N:N,0),0)</f>
        <v>-2325111.5247966801</v>
      </c>
      <c r="S798" s="25">
        <f t="shared" ca="1" si="787"/>
        <v>1368935.8491845066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3701510.0990680391</v>
      </c>
      <c r="R799" s="25">
        <f t="array" aca="1" ref="R799" ca="1">INDEX('Lorri 401b'!L:L,MATCH('Retirement Calculator'!A799,'Lorri 401b'!N:N,0),0)</f>
        <v>-2355251.5480615143</v>
      </c>
      <c r="S799" s="25">
        <f t="shared" ca="1" si="787"/>
        <v>1346258.5510065248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3709003.9188427534</v>
      </c>
      <c r="R800" s="25">
        <f t="array" aca="1" ref="R800" ca="1">INDEX('Lorri 401b'!L:L,MATCH('Retirement Calculator'!A800,'Lorri 401b'!N:N,0),0)</f>
        <v>-2385517.1547566187</v>
      </c>
      <c r="S800" s="25">
        <f t="shared" ca="1" si="787"/>
        <v>1323486.7640861347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3716528.9628665289</v>
      </c>
      <c r="R801" s="25">
        <f t="array" aca="1" ref="R801" ca="1">INDEX('Lorri 401b'!L:L,MATCH('Retirement Calculator'!A801,'Lorri 401b'!N:N,0),0)</f>
        <v>-2415908.8681462859</v>
      </c>
      <c r="S801" s="25">
        <f t="shared" ca="1" si="787"/>
        <v>1300620.094720243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3724085.3612404037</v>
      </c>
      <c r="R802" s="25">
        <f t="array" aca="1" ref="R802" ca="1">INDEX('Lorri 401b'!L:L,MATCH('Retirement Calculator'!A802,'Lorri 401b'!N:N,0),0)</f>
        <v>-2446427.2136750766</v>
      </c>
      <c r="S802" s="25">
        <f t="shared" ca="1" si="787"/>
        <v>1277658.1475653271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3731673.2446075026</v>
      </c>
      <c r="R803" s="25">
        <f t="array" aca="1" ref="R803" ca="1">INDEX('Lorri 401b'!L:L,MATCH('Retirement Calculator'!A803,'Lorri 401b'!N:N,0),0)</f>
        <v>-2477072.7189769042</v>
      </c>
      <c r="S803" s="25">
        <f t="shared" ca="1" si="787"/>
        <v>1254600.5256305984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3739292.744155298</v>
      </c>
      <c r="R804" s="25">
        <f t="array" aca="1" ref="R804" ca="1">INDEX('Lorri 401b'!L:L,MATCH('Retirement Calculator'!A804,'Lorri 401b'!N:N,0),0)</f>
        <v>-2507845.9138841559</v>
      </c>
      <c r="S804" s="25">
        <f t="shared" ca="1" si="787"/>
        <v>1231446.8302711421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3746943.9916178756</v>
      </c>
      <c r="R805" s="25">
        <f t="array" aca="1" ref="R805" ca="1">INDEX('Lorri 401b'!L:L,MATCH('Retirement Calculator'!A805,'Lorri 401b'!N:N,0),0)</f>
        <v>-2538747.3304368546</v>
      </c>
      <c r="S805" s="25">
        <f t="shared" ca="1" si="787"/>
        <v>1208196.661181021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3754627.1192782144</v>
      </c>
      <c r="R806" s="25">
        <f t="array" aca="1" ref="R806" ca="1">INDEX('Lorri 401b'!L:L,MATCH('Retirement Calculator'!A806,'Lorri 401b'!N:N,0),0)</f>
        <v>-2569777.5028918562</v>
      </c>
      <c r="S806" s="25">
        <f t="shared" ca="1" si="787"/>
        <v>1184849.6163863582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3762342.2599704713</v>
      </c>
      <c r="R807" s="25">
        <f t="array" aca="1" ref="R807" ca="1">INDEX('Lorri 401b'!L:L,MATCH('Retirement Calculator'!A807,'Lorri 401b'!N:N,0),0)</f>
        <v>-2600936.9677320868</v>
      </c>
      <c r="S807" s="25">
        <f t="shared" ca="1" si="787"/>
        <v>1161405.2922383845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3770089.5470822789</v>
      </c>
      <c r="R808" s="25">
        <f t="array" aca="1" ref="R808" ca="1">INDEX('Lorri 401b'!L:L,MATCH('Retirement Calculator'!A808,'Lorri 401b'!N:N,0),0)</f>
        <v>-2632226.2636758182</v>
      </c>
      <c r="S808" s="25">
        <f t="shared" ca="1" si="787"/>
        <v>1137863.2834064607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3777869.1145570525</v>
      </c>
      <c r="R809" s="25">
        <f t="array" aca="1" ref="R809" ca="1">INDEX('Lorri 401b'!L:L,MATCH('Retirement Calculator'!A809,'Lorri 401b'!N:N,0),0)</f>
        <v>-2663645.9316859818</v>
      </c>
      <c r="S809" s="25">
        <f t="shared" ca="1" si="787"/>
        <v>1114223.1828710707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3785681.0968963043</v>
      </c>
      <c r="R810" s="25">
        <f t="array" aca="1" ref="R810" ca="1">INDEX('Lorri 401b'!L:L,MATCH('Retirement Calculator'!A810,'Lorri 401b'!N:N,0),0)</f>
        <v>-2695196.5149795213</v>
      </c>
      <c r="S810" s="25">
        <f t="shared" ca="1" si="787"/>
        <v>1090484.581916783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3793525.6291619698</v>
      </c>
      <c r="R811" s="25">
        <f t="array" aca="1" ref="R811" ca="1">INDEX('Lorri 401b'!L:L,MATCH('Retirement Calculator'!A811,'Lorri 401b'!N:N,0),0)</f>
        <v>-2726878.5590367839</v>
      </c>
      <c r="S811" s="25">
        <f t="shared" ca="1" si="787"/>
        <v>1066647.0701251859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3801402.8469787422</v>
      </c>
      <c r="R812" s="25">
        <f t="array" aca="1" ref="R812" ca="1">INDEX('Lorri 401b'!L:L,MATCH('Retirement Calculator'!A812,'Lorri 401b'!N:N,0),0)</f>
        <v>-2758692.6116109518</v>
      </c>
      <c r="S812" s="25">
        <f t="shared" ca="1" si="787"/>
        <v>1042710.2353677903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3809312.8865364175</v>
      </c>
      <c r="R813" s="25">
        <f t="array" aca="1" ref="R813" ca="1">INDEX('Lorri 401b'!L:L,MATCH('Retirement Calculator'!A813,'Lorri 401b'!N:N,0),0)</f>
        <v>-2790639.2227375121</v>
      </c>
      <c r="S813" s="25">
        <f t="shared" ca="1" si="787"/>
        <v>1018673.6637989054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3817255.88459225</v>
      </c>
      <c r="R814" s="25">
        <f t="array" aca="1" ref="R814" ca="1">INDEX('Lorri 401b'!L:L,MATCH('Retirement Calculator'!A814,'Lorri 401b'!N:N,0),0)</f>
        <v>-2822718.9447437664</v>
      </c>
      <c r="S814" s="25">
        <f t="shared" ca="1" si="787"/>
        <v>994536.93984848354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3825231.978473315</v>
      </c>
      <c r="R815" s="25">
        <f t="array" aca="1" ref="R815" ca="1">INDEX('Lorri 401b'!L:L,MATCH('Retirement Calculator'!A815,'Lorri 401b'!N:N,0),0)</f>
        <v>-2854932.33225838</v>
      </c>
      <c r="S815" s="25">
        <f t="shared" ca="1" si="787"/>
        <v>970299.646214935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3833241.3060788848</v>
      </c>
      <c r="R816" s="25">
        <f t="array" aca="1" ref="R816" ca="1">INDEX('Lorri 401b'!L:L,MATCH('Retirement Calculator'!A816,'Lorri 401b'!N:N,0),0)</f>
        <v>-2887279.942220971</v>
      </c>
      <c r="S816" s="25">
        <f t="shared" ca="1" si="787"/>
        <v>945961.36385791376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3841284.0058828108</v>
      </c>
      <c r="R817" s="25">
        <f t="array" aca="1" ref="R817" ca="1">INDEX('Lorri 401b'!L:L,MATCH('Retirement Calculator'!A817,'Lorri 401b'!N:N,0),0)</f>
        <v>-2919762.3338917396</v>
      </c>
      <c r="S817" s="25">
        <f t="shared" ca="1" si="787"/>
        <v>921521.6719910712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3849360.2169359201</v>
      </c>
      <c r="R818" s="25">
        <f t="array" aca="1" ref="R818" ca="1">INDEX('Lorri 401b'!L:L,MATCH('Retirement Calculator'!A818,'Lorri 401b'!N:N,0),0)</f>
        <v>-2952380.0688611362</v>
      </c>
      <c r="S818" s="25">
        <f t="shared" ca="1" si="787"/>
        <v>896980.14807478385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3857470.0788684171</v>
      </c>
      <c r="R819" s="25">
        <f t="array" aca="1" ref="R819" ca="1">INDEX('Lorri 401b'!L:L,MATCH('Retirement Calculator'!A819,'Lorri 401b'!N:N,0),0)</f>
        <v>-2985133.7110595722</v>
      </c>
      <c r="S819" s="25">
        <f t="shared" ca="1" si="787"/>
        <v>872336.36780884489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3865613.7318922994</v>
      </c>
      <c r="R820" s="25">
        <f t="array" aca="1" ref="R820" ca="1">INDEX('Lorri 401b'!L:L,MATCH('Retirement Calculator'!A820,'Lorri 401b'!N:N,0),0)</f>
        <v>-3018023.8267671685</v>
      </c>
      <c r="S820" s="25">
        <f t="shared" ca="1" si="787"/>
        <v>847589.9051251309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3873791.3168037813</v>
      </c>
      <c r="R821" s="25">
        <f t="array" aca="1" ref="R821" ca="1">INDEX('Lorri 401b'!L:L,MATCH('Retirement Calculator'!A821,'Lorri 401b'!N:N,0),0)</f>
        <v>-3051050.9846235462</v>
      </c>
      <c r="S821" s="25">
        <f t="shared" ca="1" si="787"/>
        <v>822740.33218023507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3882002.974985728</v>
      </c>
      <c r="R822" s="25">
        <f t="array" aca="1" ref="R822" ca="1">INDEX('Lorri 401b'!L:L,MATCH('Retirement Calculator'!A822,'Lorri 401b'!N:N,0),0)</f>
        <v>-3084215.7556376588</v>
      </c>
      <c r="S822" s="25">
        <f t="shared" ca="1" si="787"/>
        <v>797787.21934806928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3890248.8484100993</v>
      </c>
      <c r="R823" s="25">
        <f t="array" aca="1" ref="R823" ca="1">INDEX('Lorri 401b'!L:L,MATCH('Retirement Calculator'!A823,'Lorri 401b'!N:N,0),0)</f>
        <v>-3117518.7131976634</v>
      </c>
      <c r="S823" s="25">
        <f t="shared" ca="1" si="787"/>
        <v>772730.13521243585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3898529.0796404053</v>
      </c>
      <c r="R824" s="25">
        <f t="array" aca="1" ref="R824" ca="1">INDEX('Lorri 401b'!L:L,MATCH('Retirement Calculator'!A824,'Lorri 401b'!N:N,0),0)</f>
        <v>-3150960.4330808348</v>
      </c>
      <c r="S824" s="25">
        <f t="shared" ca="1" si="787"/>
        <v>747568.64655957045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3906843.8118341709</v>
      </c>
      <c r="R825" s="25">
        <f t="array" aca="1" ref="R825" ca="1">INDEX('Lorri 401b'!L:L,MATCH('Retirement Calculator'!A825,'Lorri 401b'!N:N,0),0)</f>
        <v>-3184541.4934635195</v>
      </c>
      <c r="S825" s="25">
        <f t="shared" ca="1" si="787"/>
        <v>722302.31837065145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3915193.1887454106</v>
      </c>
      <c r="R826" s="25">
        <f t="array" aca="1" ref="R826" ca="1">INDEX('Lorri 401b'!L:L,MATCH('Retirement Calculator'!A826,'Lorri 401b'!N:N,0),0)</f>
        <v>-3218262.474931132</v>
      </c>
      <c r="S826" s="25">
        <f t="shared" ca="1" si="787"/>
        <v>696930.7138142786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3923577.3547271141</v>
      </c>
      <c r="R827" s="25">
        <f t="array" aca="1" ref="R827" ca="1">INDEX('Lorri 401b'!L:L,MATCH('Retirement Calculator'!A827,'Lorri 401b'!N:N,0),0)</f>
        <v>-3252123.9604881932</v>
      </c>
      <c r="S827" s="25">
        <f t="shared" ca="1" si="787"/>
        <v>671453.39423892088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3931996.454733741</v>
      </c>
      <c r="R828" s="25">
        <f t="array" aca="1" ref="R828" ca="1">INDEX('Lorri 401b'!L:L,MATCH('Retirement Calculator'!A828,'Lorri 401b'!N:N,0),0)</f>
        <v>-3286126.5355684087</v>
      </c>
      <c r="S828" s="25">
        <f t="shared" ca="1" si="787"/>
        <v>645869.91916533234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3940450.6343237292</v>
      </c>
      <c r="R829" s="25">
        <f t="array" aca="1" ref="R829" ca="1">INDEX('Lorri 401b'!L:L,MATCH('Retirement Calculator'!A829,'Lorri 401b'!N:N,0),0)</f>
        <v>-3320270.7880447917</v>
      </c>
      <c r="S829" s="25">
        <f t="shared" ca="1" si="787"/>
        <v>620179.84627893753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3948940.0396620086</v>
      </c>
      <c r="R830" s="25">
        <f t="array" aca="1" ref="R830" ca="1">INDEX('Lorri 401b'!L:L,MATCH('Retirement Calculator'!A830,'Lorri 401b'!N:N,0),0)</f>
        <v>-3354557.308239826</v>
      </c>
      <c r="S830" s="25">
        <f t="shared" ca="1" si="787"/>
        <v>594382.73142218264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3957464.8175225309</v>
      </c>
      <c r="R831" s="25">
        <f t="array" aca="1" ref="R831" ca="1">INDEX('Lorri 401b'!L:L,MATCH('Retirement Calculator'!A831,'Lorri 401b'!N:N,0),0)</f>
        <v>-3388986.6889356733</v>
      </c>
      <c r="S831" s="25">
        <f t="shared" ca="1" si="787"/>
        <v>568478.12858685758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3966025.1152908057</v>
      </c>
      <c r="R832" s="25">
        <f t="array" aca="1" ref="R832" ca="1">INDEX('Lorri 401b'!L:L,MATCH('Retirement Calculator'!A832,'Lorri 401b'!N:N,0),0)</f>
        <v>-3423559.5253844201</v>
      </c>
      <c r="S832" s="25">
        <f t="shared" ca="1" si="787"/>
        <v>542465.58990638563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3974621.0809664479</v>
      </c>
      <c r="R833" s="25">
        <f t="array" aca="1" ref="R833" ca="1">INDEX('Lorri 401b'!L:L,MATCH('Retirement Calculator'!A833,'Lorri 401b'!N:N,0),0)</f>
        <v>-3458276.4153183699</v>
      </c>
      <c r="S833" s="25">
        <f t="shared" ca="1" si="787"/>
        <v>516344.66564807808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3983252.863165739</v>
      </c>
      <c r="R834" s="25">
        <f t="array" aca="1" ref="R834" ca="1">INDEX('Lorri 401b'!L:L,MATCH('Retirement Calculator'!A834,'Lorri 401b'!N:N,0),0)</f>
        <v>-3493137.9589603776</v>
      </c>
      <c r="S834" s="25">
        <f t="shared" ca="1" si="787"/>
        <v>490114.90420536138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3991920.6111241938</v>
      </c>
      <c r="R835" s="25">
        <f t="array" aca="1" ref="R835" ca="1">INDEX('Lorri 401b'!L:L,MATCH('Retirement Calculator'!A835,'Lorri 401b'!N:N,0),0)</f>
        <v>-3528144.7590342271</v>
      </c>
      <c r="S835" s="25">
        <f t="shared" ca="1" si="787"/>
        <v>463775.85208996665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4000624.4746991419</v>
      </c>
      <c r="R836" s="25">
        <f t="array" aca="1" ref="R836" ca="1">INDEX('Lorri 401b'!L:L,MATCH('Retirement Calculator'!A836,'Lorri 401b'!N:N,0),0)</f>
        <v>-3563297.4207750508</v>
      </c>
      <c r="S836" s="25">
        <f t="shared" ca="1" si="787"/>
        <v>437327.05392409116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4009364.6043723193</v>
      </c>
      <c r="R837" s="25">
        <f t="array" aca="1" ref="R837" ca="1">INDEX('Lorri 401b'!L:L,MATCH('Retirement Calculator'!A837,'Lorri 401b'!N:N,0),0)</f>
        <v>-3598596.5519397948</v>
      </c>
      <c r="S837" s="25">
        <f t="shared" ca="1" si="787"/>
        <v>410768.05243252451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4018141.1512524681</v>
      </c>
      <c r="R838" s="25">
        <f t="array" aca="1" ref="R838" ca="1">INDEX('Lorri 401b'!L:L,MATCH('Retirement Calculator'!A838,'Lorri 401b'!N:N,0),0)</f>
        <v>-3634042.7628177251</v>
      </c>
      <c r="S838" s="25">
        <f t="shared" ca="1" si="787"/>
        <v>384098.38843474304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4026954.2670779508</v>
      </c>
      <c r="R839" s="25">
        <f t="array" aca="1" ref="R839" ca="1">INDEX('Lorri 401b'!L:L,MATCH('Retirement Calculator'!A839,'Lorri 401b'!N:N,0),0)</f>
        <v>-3669636.6662409799</v>
      </c>
      <c r="S839" s="25">
        <f t="shared" ca="1" si="787"/>
        <v>357317.60083697084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4035804.1042193728</v>
      </c>
      <c r="R840" s="25">
        <f t="array" aca="1" ref="R840" ca="1">INDEX('Lorri 401b'!L:L,MATCH('Retirement Calculator'!A840,'Lorri 401b'!N:N,0),0)</f>
        <v>-3705378.8775951653</v>
      </c>
      <c r="S840" s="25">
        <f t="shared" ca="1" si="787"/>
        <v>330425.22662420757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4044690.8156822175</v>
      </c>
      <c r="R841" s="25">
        <f t="array" aca="1" ref="R841" ca="1">INDEX('Lorri 401b'!L:L,MATCH('Retirement Calculator'!A841,'Lorri 401b'!N:N,0),0)</f>
        <v>-3741270.0148299928</v>
      </c>
      <c r="S841" s="25">
        <f t="shared" ca="1" si="787"/>
        <v>303420.8008522247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4053614.5551094906</v>
      </c>
      <c r="R842" s="25">
        <f t="array" aca="1" ref="R842" ca="1">INDEX('Lorri 401b'!L:L,MATCH('Retirement Calculator'!A842,'Lorri 401b'!N:N,0),0)</f>
        <v>-3777310.6984699657</v>
      </c>
      <c r="S842" s="25">
        <f t="shared" ca="1" si="787"/>
        <v>276303.85663952492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4062575.4767843778</v>
      </c>
      <c r="R843" s="25">
        <f t="array" aca="1" ref="R843" ca="1">INDEX('Lorri 401b'!L:L,MATCH('Retirement Calculator'!A843,'Lorri 401b'!N:N,0),0)</f>
        <v>-3813501.5516251051</v>
      </c>
      <c r="S843" s="25">
        <f t="shared" ca="1" si="787"/>
        <v>249073.92515927274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4071573.7356329099</v>
      </c>
      <c r="R844" s="25">
        <f t="array" aca="1" ref="R844" ca="1">INDEX('Lorri 401b'!L:L,MATCH('Retirement Calculator'!A844,'Lorri 401b'!N:N,0),0)</f>
        <v>-3849843.2000017241</v>
      </c>
      <c r="S844" s="25">
        <f t="shared" ca="1" si="787"/>
        <v>221730.53563118586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4080609.4872266445</v>
      </c>
      <c r="R845" s="25">
        <f t="array" aca="1" ref="R845" ca="1">INDEX('Lorri 401b'!L:L,MATCH('Retirement Calculator'!A845,'Lorri 401b'!N:N,0),0)</f>
        <v>-3886336.2719132458</v>
      </c>
      <c r="S845" s="25">
        <f t="shared" ca="1" si="787"/>
        <v>194273.21531339874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4089682.8877853528</v>
      </c>
      <c r="R846" s="25">
        <f t="array" aca="1" ref="R846" ca="1">INDEX('Lorri 401b'!L:L,MATCH('Retirement Calculator'!A846,'Lorri 401b'!N:N,0),0)</f>
        <v>-3922981.3982910654</v>
      </c>
      <c r="S846" s="25">
        <f t="shared" ca="1" si="787"/>
        <v>166701.48949428741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4098794.0941797225</v>
      </c>
      <c r="R847" s="25">
        <f t="array" aca="1" ref="R847" ca="1">INDEX('Lorri 401b'!L:L,MATCH('Retirement Calculator'!A847,'Lorri 401b'!N:N,0),0)</f>
        <v>-3959779.2126954594</v>
      </c>
      <c r="S847" s="25">
        <f t="shared" ca="1" si="787"/>
        <v>139014.88148426311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4107943.2639340688</v>
      </c>
      <c r="R848" s="25">
        <f t="array" aca="1" ref="R848" ca="1">INDEX('Lorri 401b'!L:L,MATCH('Retirement Calculator'!A848,'Lorri 401b'!N:N,0),0)</f>
        <v>-3996730.3513265382</v>
      </c>
      <c r="S848" s="25">
        <f t="shared" ca="1" si="787"/>
        <v>111212.9126075306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4117130.555229058</v>
      </c>
      <c r="R849" s="25">
        <f t="array" aca="1" ref="R849" ca="1">INDEX('Lorri 401b'!L:L,MATCH('Retirement Calculator'!A849,'Lorri 401b'!N:N,0),0)</f>
        <v>-4033835.4530352466</v>
      </c>
      <c r="S849" s="25">
        <f t="shared" ca="1" si="787"/>
        <v>83295.102193811443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4126356.1269044434</v>
      </c>
      <c r="R850" s="25">
        <f t="array" aca="1" ref="R850" ca="1">INDEX('Lorri 401b'!L:L,MATCH('Retirement Calculator'!A850,'Lorri 401b'!N:N,0),0)</f>
        <v>-4071095.1593344081</v>
      </c>
      <c r="S850" s="25">
        <f t="shared" ca="1" si="787"/>
        <v>55260.967570035253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4135620.1384618091</v>
      </c>
      <c r="R851" s="25">
        <f t="array" aca="1" ref="R851" ca="1">INDEX('Lorri 401b'!L:L,MATCH('Retirement Calculator'!A851,'Lorri 401b'!N:N,0),0)</f>
        <v>-4108510.114409816</v>
      </c>
      <c r="S851" s="25">
        <f t="shared" ca="1" si="787"/>
        <v>27110.024051993154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4144922.7500673309</v>
      </c>
      <c r="R852" s="25">
        <f t="array" aca="1" ref="R852" ca="1">INDEX('Lorri 401b'!L:L,MATCH('Retirement Calculator'!A852,'Lorri 401b'!N:N,0),0)</f>
        <v>-4146080.9651313713</v>
      </c>
      <c r="S852" s="25">
        <f t="shared" ca="1" si="787"/>
        <v>-1158.2150640403852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4154264.122554542</v>
      </c>
      <c r="R853" s="25">
        <f t="array" aca="1" ref="R853" ca="1">INDEX('Lorri 401b'!L:L,MATCH('Retirement Calculator'!A853,'Lorri 401b'!N:N,0),0)</f>
        <v>-4183808.3610642664</v>
      </c>
      <c r="S853" s="25">
        <f t="shared" ca="1" si="787"/>
        <v>-29544.238509724382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4163644.4174271165</v>
      </c>
      <c r="R854" s="25">
        <f t="array" aca="1" ref="R854" ca="1">INDEX('Lorri 401b'!L:L,MATCH('Retirement Calculator'!A854,'Lorri 401b'!N:N,0),0)</f>
        <v>-4221692.954480215</v>
      </c>
      <c r="S854" s="25">
        <f t="shared" ca="1" si="787"/>
        <v>-58048.537053098436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4173063.7968616602</v>
      </c>
      <c r="R855" s="25">
        <f t="array" aca="1" ref="R855" ca="1">INDEX('Lorri 401b'!L:L,MATCH('Retirement Calculator'!A855,'Lorri 401b'!N:N,0),0)</f>
        <v>-4259735.4003687305</v>
      </c>
      <c r="S855" s="25">
        <f t="shared" ca="1" si="787"/>
        <v>-86671.603507070336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4182522.4237105143</v>
      </c>
      <c r="R856" s="25">
        <f t="array" aca="1" ref="R856" ca="1">INDEX('Lorri 401b'!L:L,MATCH('Retirement Calculator'!A856,'Lorri 401b'!N:N,0),0)</f>
        <v>-4297936.3564484483</v>
      </c>
      <c r="S856" s="25">
        <f t="shared" ca="1" si="787"/>
        <v>-115413.93273793394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4192020.4615045721</v>
      </c>
      <c r="R857" s="25">
        <f t="array" aca="1" ref="R857" ca="1">INDEX('Lorri 401b'!L:L,MATCH('Retirement Calculator'!A857,'Lorri 401b'!N:N,0),0)</f>
        <v>-4336296.4831784982</v>
      </c>
      <c r="S857" s="25">
        <f t="shared" ca="1" si="787"/>
        <v>-144276.02167392615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4201558.074456105</v>
      </c>
      <c r="R858" s="25">
        <f t="array" aca="1" ref="R858" ca="1">INDEX('Lorri 401b'!L:L,MATCH('Retirement Calculator'!A858,'Lorri 401b'!N:N,0),0)</f>
        <v>-4374816.4437699234</v>
      </c>
      <c r="S858" s="25">
        <f t="shared" ca="1" si="787"/>
        <v>-173258.3693138184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4211135.4274616027</v>
      </c>
      <c r="R859" s="25">
        <f t="array" aca="1" ref="R859" ca="1">INDEX('Lorri 401b'!L:L,MATCH('Retirement Calculator'!A859,'Lorri 401b'!N:N,0),0)</f>
        <v>-4413496.9041971462</v>
      </c>
      <c r="S859" s="25">
        <f t="shared" ca="1" si="787"/>
        <v>-202361.47673554346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4220752.6861046236</v>
      </c>
      <c r="R860" s="25">
        <f t="array" aca="1" ref="R860" ca="1">INDEX('Lorri 401b'!L:L,MATCH('Retirement Calculator'!A860,'Lorri 401b'!N:N,0),0)</f>
        <v>-4452338.5332094822</v>
      </c>
      <c r="S860" s="25">
        <f t="shared" ca="1" si="787"/>
        <v>-231585.84710485861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4230410.0166586572</v>
      </c>
      <c r="R861" s="25">
        <f t="array" aca="1" ref="R861" ca="1">INDEX('Lorri 401b'!L:L,MATCH('Retirement Calculator'!A861,'Lorri 401b'!N:N,0),0)</f>
        <v>-4491342.0023427028</v>
      </c>
      <c r="S861" s="25">
        <f t="shared" ca="1" si="787"/>
        <v>-260931.98568404559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4240107.5860899994</v>
      </c>
      <c r="R862" s="25">
        <f t="array" aca="1" ref="R862" ca="1">INDEX('Lorri 401b'!L:L,MATCH('Retirement Calculator'!A862,'Lorri 401b'!N:N,0),0)</f>
        <v>-4530507.9859306449</v>
      </c>
      <c r="S862" s="25">
        <f t="shared" ca="1" si="787"/>
        <v>-290400.39984064549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4249845.5620606383</v>
      </c>
      <c r="R863" s="25">
        <f t="array" aca="1" ref="R863" ca="1">INDEX('Lorri 401b'!L:L,MATCH('Retirement Calculator'!A863,'Lorri 401b'!N:N,0),0)</f>
        <v>-4569837.1611168701</v>
      </c>
      <c r="S863" s="25">
        <f t="shared" ca="1" si="787"/>
        <v>-319991.59905623179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4259624.1129311547</v>
      </c>
      <c r="R864" s="25">
        <f t="array" aca="1" ref="R864" ca="1">INDEX('Lorri 401b'!L:L,MATCH('Retirement Calculator'!A864,'Lorri 401b'!N:N,0),0)</f>
        <v>-4609330.2078663716</v>
      </c>
      <c r="S864" s="25">
        <f t="shared" ca="1" si="787"/>
        <v>-349706.09493521694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4269443.407763632</v>
      </c>
      <c r="R865" s="25">
        <f t="array" aca="1" ref="R865" ca="1">INDEX('Lorri 401b'!L:L,MATCH('Retirement Calculator'!A865,'Lorri 401b'!N:N,0),0)</f>
        <v>-4648987.8089773292</v>
      </c>
      <c r="S865" s="25">
        <f t="shared" ca="1" si="787"/>
        <v>-379544.40121369716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4279303.6163245775</v>
      </c>
      <c r="R866" s="25">
        <f t="array" aca="1" ref="R866" ca="1">INDEX('Lorri 401b'!L:L,MATCH('Retirement Calculator'!A866,'Lorri 401b'!N:N,0),0)</f>
        <v>-4688810.6500929156</v>
      </c>
      <c r="S866" s="25">
        <f t="shared" ca="1" si="787"/>
        <v>-409507.03376833815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4289204.909087861</v>
      </c>
      <c r="R867" s="25">
        <f t="array" aca="1" ref="R867" ca="1">INDEX('Lorri 401b'!L:L,MATCH('Retirement Calculator'!A867,'Lorri 401b'!N:N,0),0)</f>
        <v>-4728799.4197131507</v>
      </c>
      <c r="S867" s="25">
        <f t="shared" ca="1" si="787"/>
        <v>-439594.51062528975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4299147.4572376581</v>
      </c>
      <c r="R868" s="25">
        <f t="array" aca="1" ref="R868" ca="1">INDEX('Lorri 401b'!L:L,MATCH('Retirement Calculator'!A868,'Lorri 401b'!N:N,0),0)</f>
        <v>-4768954.8092068033</v>
      </c>
      <c r="S868" s="25">
        <f t="shared" ca="1" si="787"/>
        <v>-469807.35196914524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4309131.4326714128</v>
      </c>
      <c r="R869" s="25">
        <f t="array" aca="1" ref="R869" ca="1">INDEX('Lorri 401b'!L:L,MATCH('Retirement Calculator'!A869,'Lorri 401b'!N:N,0),0)</f>
        <v>-4809277.5128233461</v>
      </c>
      <c r="S869" s="25">
        <f t="shared" ca="1" si="787"/>
        <v>-500146.08015193325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4319157.0080028074</v>
      </c>
      <c r="R870" s="25">
        <f t="array" aca="1" ref="R870" ca="1">INDEX('Lorri 401b'!L:L,MATCH('Retirement Calculator'!A870,'Lorri 401b'!N:N,0),0)</f>
        <v>-4849768.2277049581</v>
      </c>
      <c r="S870" s="25">
        <f t="shared" ca="1" si="787"/>
        <v>-530611.21970215067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4329224.35656475</v>
      </c>
      <c r="R871" s="25">
        <f t="array" aca="1" ref="R871" ca="1">INDEX('Lorri 401b'!L:L,MATCH('Retirement Calculator'!A871,'Lorri 401b'!N:N,0),0)</f>
        <v>-4890427.6538985763</v>
      </c>
      <c r="S871" s="25">
        <f t="shared" ca="1" si="787"/>
        <v>-561203.29733382631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4339333.6524123671</v>
      </c>
      <c r="R872" s="25">
        <f t="array" aca="1" ref="R872" ca="1">INDEX('Lorri 401b'!L:L,MATCH('Retirement Calculator'!A872,'Lorri 401b'!N:N,0),0)</f>
        <v>-4931256.4943680018</v>
      </c>
      <c r="S872" s="25">
        <f t="shared" ca="1" si="787"/>
        <v>-591922.84195563477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4349485.0703260163</v>
      </c>
      <c r="R873" s="25">
        <f t="array" aca="1" ref="R873" ca="1">INDEX('Lorri 401b'!L:L,MATCH('Retirement Calculator'!A873,'Lorri 401b'!N:N,0),0)</f>
        <v>-4972255.4550060499</v>
      </c>
      <c r="S873" s="25">
        <f t="shared" ca="1" si="787"/>
        <v>-622770.38468003366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4359678.7858143058</v>
      </c>
      <c r="R874" s="25">
        <f t="array" aca="1" ref="R874" ca="1">INDEX('Lorri 401b'!L:L,MATCH('Retirement Calculator'!A874,'Lorri 401b'!N:N,0),0)</f>
        <v>-5013425.244646756</v>
      </c>
      <c r="S874" s="25">
        <f t="shared" ca="1" si="787"/>
        <v>-653746.45883245021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4369914.9751171293</v>
      </c>
      <c r="R875" s="25">
        <f t="array" aca="1" ref="R875" ca="1">INDEX('Lorri 401b'!L:L,MATCH('Retirement Calculator'!A875,'Lorri 401b'!N:N,0),0)</f>
        <v>-5054766.5750776324</v>
      </c>
      <c r="S875" s="25">
        <f t="shared" ca="1" si="787"/>
        <v>-684851.59996050317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4380193.8152087145</v>
      </c>
      <c r="R876" s="25">
        <f t="array" aca="1" ref="R876" ca="1">INDEX('Lorri 401b'!L:L,MATCH('Retirement Calculator'!A876,'Lorri 401b'!N:N,0),0)</f>
        <v>-5096280.1610519709</v>
      </c>
      <c r="S876" s="25">
        <f t="shared" ca="1" si="787"/>
        <v>-716086.34584325645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4390515.4838006813</v>
      </c>
      <c r="R877" s="25">
        <f t="array" aca="1" ref="R877" ca="1">INDEX('Lorri 401b'!L:L,MATCH('Retirement Calculator'!A877,'Lorri 401b'!N:N,0),0)</f>
        <v>-5137966.7203012016</v>
      </c>
      <c r="S877" s="25">
        <f t="shared" ca="1" si="787"/>
        <v>-747451.23650052026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4400880.1593451146</v>
      </c>
      <c r="R878" s="25">
        <f t="array" aca="1" ref="R878" ca="1">INDEX('Lorri 401b'!L:L,MATCH('Retirement Calculator'!A878,'Lorri 401b'!N:N,0),0)</f>
        <v>-5179826.973547304</v>
      </c>
      <c r="S878" s="25">
        <f t="shared" ca="1" si="787"/>
        <v>-778946.81420218945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4411288.0210376503</v>
      </c>
      <c r="R879" s="25">
        <f t="array" aca="1" ref="R879" ca="1">INDEX('Lorri 401b'!L:L,MATCH('Retirement Calculator'!A879,'Lorri 401b'!N:N,0),0)</f>
        <v>-5221861.6445152657</v>
      </c>
      <c r="S879" s="25">
        <f t="shared" ca="1" si="787"/>
        <v>-810573.62347761542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4421739.2488205712</v>
      </c>
      <c r="R880" s="25">
        <f t="array" aca="1" ref="R880" ca="1">INDEX('Lorri 401b'!L:L,MATCH('Retirement Calculator'!A880,'Lorri 401b'!N:N,0),0)</f>
        <v>-5264071.459945594</v>
      </c>
      <c r="S880" s="25">
        <f t="shared" ca="1" si="787"/>
        <v>-842332.21112502273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4432234.0233859215</v>
      </c>
      <c r="R881" s="25">
        <f t="array" aca="1" ref="R881" ca="1">INDEX('Lorri 401b'!L:L,MATCH('Retirement Calculator'!A881,'Lorri 401b'!N:N,0),0)</f>
        <v>-5306457.1496068817</v>
      </c>
      <c r="S881" s="25">
        <f t="shared" ca="1" si="787"/>
        <v>-874223.12622096017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4442772.5261786273</v>
      </c>
      <c r="R882" s="25">
        <f t="array" aca="1" ref="R882" ca="1">INDEX('Lorri 401b'!L:L,MATCH('Retirement Calculator'!A882,'Lorri 401b'!N:N,0),0)</f>
        <v>-5349019.4463084247</v>
      </c>
      <c r="S882" s="25">
        <f t="shared" ca="1" si="787"/>
        <v>-906246.92012979742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4453354.9393996354</v>
      </c>
      <c r="R883" s="25">
        <f t="array" aca="1" ref="R883" ca="1">INDEX('Lorri 401b'!L:L,MATCH('Retirement Calculator'!A883,'Lorri 401b'!N:N,0),0)</f>
        <v>-5391759.0859128907</v>
      </c>
      <c r="S883" s="25">
        <f t="shared" ca="1" si="787"/>
        <v>-938404.14651325531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4463981.446009065</v>
      </c>
      <c r="R884" s="25">
        <f t="array" aca="1" ref="R884" ca="1">INDEX('Lorri 401b'!L:L,MATCH('Retirement Calculator'!A884,'Lorri 401b'!N:N,0),0)</f>
        <v>-5434676.807349042</v>
      </c>
      <c r="S884" s="25">
        <f t="shared" ca="1" si="787"/>
        <v>-970695.36133997701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4474652.2297293665</v>
      </c>
      <c r="R885" s="25">
        <f t="array" aca="1" ref="R885" ca="1">INDEX('Lorri 401b'!L:L,MATCH('Retirement Calculator'!A885,'Lorri 401b'!N:N,0),0)</f>
        <v>-5477773.3526245113</v>
      </c>
      <c r="S885" s="25">
        <f t="shared" ca="1" si="787"/>
        <v>-1003121.1228951449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4485367.4750485029</v>
      </c>
      <c r="R886" s="25">
        <f t="array" aca="1" ref="R886" ca="1">INDEX('Lorri 401b'!L:L,MATCH('Retirement Calculator'!A886,'Lorri 401b'!N:N,0),0)</f>
        <v>-5521049.4668386281</v>
      </c>
      <c r="S886" s="25">
        <f t="shared" ca="1" si="787"/>
        <v>-1035681.9917901251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4496127.3672231361</v>
      </c>
      <c r="R887" s="25">
        <f t="array" aca="1" ref="R887" ca="1">INDEX('Lorri 401b'!L:L,MATCH('Retirement Calculator'!A887,'Lorri 401b'!N:N,0),0)</f>
        <v>-5564505.898195304</v>
      </c>
      <c r="S887" s="25">
        <f t="shared" ca="1" si="787"/>
        <v>-1068378.5309721678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4506932.0922818296</v>
      </c>
      <c r="R888" s="25">
        <f t="array" aca="1" ref="R888" ca="1">INDEX('Lorri 401b'!L:L,MATCH('Retirement Calculator'!A888,'Lorri 401b'!N:N,0),0)</f>
        <v>-5608143.3980159657</v>
      </c>
      <c r="S888" s="25">
        <f t="shared" ca="1" si="787"/>
        <v>-1101211.3057341361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4517781.8370282678</v>
      </c>
      <c r="R889" s="25">
        <f t="array" aca="1" ref="R889" ca="1">INDEX('Lorri 401b'!L:L,MATCH('Retirement Calculator'!A889,'Lorri 401b'!N:N,0),0)</f>
        <v>-5651962.7207525466</v>
      </c>
      <c r="S889" s="25">
        <f t="shared" ca="1" si="787"/>
        <v>-1134180.8837242788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4528676.7890444826</v>
      </c>
      <c r="R890" s="25">
        <f t="array" aca="1" ref="R890" ca="1">INDEX('Lorri 401b'!L:L,MATCH('Retirement Calculator'!A890,'Lorri 401b'!N:N,0),0)</f>
        <v>-5695964.6240005298</v>
      </c>
      <c r="S890" s="25">
        <f t="shared" ca="1" si="787"/>
        <v>-1167287.8349560471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4539617.1366940988</v>
      </c>
      <c r="R891" s="25">
        <f t="array" aca="1" ref="R891" ca="1">INDEX('Lorri 401b'!L:L,MATCH('Retirement Calculator'!A891,'Lorri 401b'!N:N,0),0)</f>
        <v>-5740149.8685120465</v>
      </c>
      <c r="S891" s="25">
        <f t="shared" ca="1" si="787"/>
        <v>-1200532.7318179477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4550603.0691255881</v>
      </c>
      <c r="R892" s="25">
        <f t="array" aca="1" ref="R892" ca="1">INDEX('Lorri 401b'!L:L,MATCH('Retirement Calculator'!A892,'Lorri 401b'!N:N,0),0)</f>
        <v>-5784519.2182090282</v>
      </c>
      <c r="S892" s="25">
        <f t="shared" ca="1" si="787"/>
        <v>-1233916.1490834402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4561634.7762755416</v>
      </c>
      <c r="R893" s="25">
        <f t="array" aca="1" ref="R893" ca="1">INDEX('Lorri 401b'!L:L,MATCH('Retirement Calculator'!A893,'Lorri 401b'!N:N,0),0)</f>
        <v>-5829073.4401964135</v>
      </c>
      <c r="S893" s="25">
        <f t="shared" ca="1" si="787"/>
        <v>-1267438.6639208719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4572712.4488719534</v>
      </c>
      <c r="R894" s="25">
        <f t="array" aca="1" ref="R894" ca="1">INDEX('Lorri 401b'!L:L,MATCH('Retirement Calculator'!A894,'Lorri 401b'!N:N,0),0)</f>
        <v>-5873813.3047754131</v>
      </c>
      <c r="S894" s="25">
        <f t="shared" ca="1" si="787"/>
        <v>-1301100.8559034597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4583836.2784375176</v>
      </c>
      <c r="R895" s="25">
        <f t="array" aca="1" ref="R895" ca="1">INDEX('Lorri 401b'!L:L,MATCH('Retirement Calculator'!A895,'Lorri 401b'!N:N,0),0)</f>
        <v>-5918739.5854568249</v>
      </c>
      <c r="S895" s="25">
        <f t="shared" ca="1" si="787"/>
        <v>-1334903.3070193073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4595006.4572929377</v>
      </c>
      <c r="R896" s="25">
        <f t="array" aca="1" ref="R896" ca="1">INDEX('Lorri 401b'!L:L,MATCH('Retirement Calculator'!A896,'Lorri 401b'!N:N,0),0)</f>
        <v>-5963853.0589744095</v>
      </c>
      <c r="S896" s="25">
        <f t="shared" ca="1" si="787"/>
        <v>-1368846.6016814718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4606223.178560256</v>
      </c>
      <c r="R897" s="25">
        <f t="array" aca="1" ref="R897" ca="1">INDEX('Lorri 401b'!L:L,MATCH('Retirement Calculator'!A897,'Lorri 401b'!N:N,0),0)</f>
        <v>-6009154.5052983174</v>
      </c>
      <c r="S897" s="25">
        <f t="shared" ca="1" si="787"/>
        <v>-1402931.3267380614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4617486.6361661879</v>
      </c>
      <c r="R898" s="25">
        <f t="array" aca="1" ref="R898" ca="1">INDEX('Lorri 401b'!L:L,MATCH('Retirement Calculator'!A898,'Lorri 401b'!N:N,0),0)</f>
        <v>-6054644.7076485753</v>
      </c>
      <c r="S898" s="25">
        <f t="shared" ca="1" si="787"/>
        <v>-1437158.0714823874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4628797.0248454781</v>
      </c>
      <c r="R899" s="25">
        <f t="array" aca="1" ref="R899" ca="1">INDEX('Lorri 401b'!L:L,MATCH('Retirement Calculator'!A899,'Lorri 401b'!N:N,0),0)</f>
        <v>-6100324.4525086256</v>
      </c>
      <c r="S899" s="25">
        <f t="shared" ca="1" si="787"/>
        <v>-1471527.4276631474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4640154.5401442647</v>
      </c>
      <c r="R900" s="25">
        <f t="array" aca="1" ref="R900" ca="1">INDEX('Lorri 401b'!L:L,MATCH('Retirement Calculator'!A900,'Lorri 401b'!N:N,0),0)</f>
        <v>-6146194.5296389265</v>
      </c>
      <c r="S900" s="25">
        <f t="shared" ca="1" si="787"/>
        <v>-1506039.9894946618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4651559.3784234636</v>
      </c>
      <c r="R901" s="25">
        <f t="array" aca="1" ref="R901" ca="1">INDEX('Lorri 401b'!L:L,MATCH('Retirement Calculator'!A901,'Lorri 401b'!N:N,0),0)</f>
        <v>-6192255.7320906036</v>
      </c>
      <c r="S901" s="25">
        <f t="shared" ca="1" si="787"/>
        <v>-1540696.35366714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4663011.7368621584</v>
      </c>
      <c r="R902" s="25">
        <f t="array" aca="1" ref="R902" ca="1">INDEX('Lorri 401b'!L:L,MATCH('Retirement Calculator'!A902,'Lorri 401b'!N:N,0),0)</f>
        <v>-6238508.8562191622</v>
      </c>
      <c r="S902" s="25">
        <f t="shared" ca="1" si="787"/>
        <v>-1575497.1193570038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4674511.813461015</v>
      </c>
      <c r="R903" s="25">
        <f t="array" aca="1" ref="R903" ca="1">INDEX('Lorri 401b'!L:L,MATCH('Retirement Calculator'!A903,'Lorri 401b'!N:N,0),0)</f>
        <v>-6284954.7016982567</v>
      </c>
      <c r="S903" s="25">
        <f t="shared" ca="1" si="787"/>
        <v>-1610442.8882372417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4686059.8070457</v>
      </c>
      <c r="R904" s="25">
        <f t="array" aca="1" ref="R904" ca="1">INDEX('Lorri 401b'!L:L,MATCH('Retirement Calculator'!A904,'Lorri 401b'!N:N,0),0)</f>
        <v>-6331594.0715335142</v>
      </c>
      <c r="S904" s="25">
        <f t="shared" ca="1" si="787"/>
        <v>-1645534.2644878142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4697655.9172703214</v>
      </c>
      <c r="R905" s="25">
        <f t="array" aca="1" ref="R905" ca="1">INDEX('Lorri 401b'!L:L,MATCH('Retirement Calculator'!A905,'Lorri 401b'!N:N,0),0)</f>
        <v>-6378427.7720764186</v>
      </c>
      <c r="S905" s="25">
        <f t="shared" ca="1" si="787"/>
        <v>-1680771.8548060972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4709300.3446208788</v>
      </c>
      <c r="R906" s="25">
        <f t="array" aca="1" ref="R906" ca="1">INDEX('Lorri 401b'!L:L,MATCH('Retirement Calculator'!A906,'Lorri 401b'!N:N,0),0)</f>
        <v>-6425456.6130382512</v>
      </c>
      <c r="S906" s="25">
        <f t="shared" ca="1" si="787"/>
        <v>-1716156.2684173724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4720993.2904187301</v>
      </c>
      <c r="R907" s="25">
        <f t="array" aca="1" ref="R907" ca="1">INDEX('Lorri 401b'!L:L,MATCH('Retirement Calculator'!A907,'Lorri 401b'!N:N,0),0)</f>
        <v>-6472681.407504092</v>
      </c>
      <c r="S907" s="25">
        <f t="shared" ca="1" si="787"/>
        <v>-1751688.1170853619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4732734.9568240726</v>
      </c>
      <c r="R908" s="25">
        <f t="array" aca="1" ref="R908" ca="1">INDEX('Lorri 401b'!L:L,MATCH('Retirement Calculator'!A908,'Lorri 401b'!N:N,0),0)</f>
        <v>-6520102.9719468737</v>
      </c>
      <c r="S908" s="25">
        <f t="shared" ca="1" si="787"/>
        <v>-1787368.0151228011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4744525.5468394374</v>
      </c>
      <c r="R909" s="25">
        <f t="array" aca="1" ref="R909" ca="1">INDEX('Lorri 401b'!L:L,MATCH('Retirement Calculator'!A909,'Lorri 401b'!N:N,0),0)</f>
        <v>-6567722.1262415005</v>
      </c>
      <c r="S909" s="25">
        <f t="shared" ca="1" si="787"/>
        <v>-1823196.579402063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4756365.2643131996</v>
      </c>
      <c r="R910" s="25">
        <f t="array" aca="1" ref="R910" ca="1">INDEX('Lorri 401b'!L:L,MATCH('Retirement Calculator'!A910,'Lorri 401b'!N:N,0),0)</f>
        <v>-6615539.6936790217</v>
      </c>
      <c r="S910" s="25">
        <f t="shared" ca="1" si="787"/>
        <v>-1859174.4293658221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4768254.313943102</v>
      </c>
      <c r="R911" s="25">
        <f t="array" aca="1" ref="R911" ca="1">INDEX('Lorri 401b'!L:L,MATCH('Retirement Calculator'!A911,'Lorri 401b'!N:N,0),0)</f>
        <v>-6663556.5009808652</v>
      </c>
      <c r="S911" s="25">
        <f t="shared" ca="1" si="787"/>
        <v>-1895302.1870377632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4780192.9012797959</v>
      </c>
      <c r="R912" s="25">
        <f t="array" aca="1" ref="R912" ca="1">INDEX('Lorri 401b'!L:L,MATCH('Retirement Calculator'!A912,'Lorri 401b'!N:N,0),0)</f>
        <v>-6711773.3783131335</v>
      </c>
      <c r="S912" s="25">
        <f t="shared" ca="1" si="787"/>
        <v>-1931580.4770333376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4792181.2327303924</v>
      </c>
      <c r="R913" s="25">
        <f t="array" aca="1" ref="R913" ca="1">INDEX('Lorri 401b'!L:L,MATCH('Retirement Calculator'!A913,'Lorri 401b'!N:N,0),0)</f>
        <v>-6760191.1593009531</v>
      </c>
      <c r="S913" s="25">
        <f t="shared" ca="1" si="787"/>
        <v>-1968009.9265705608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4804219.5155620333</v>
      </c>
      <c r="R914" s="25">
        <f t="array" aca="1" ref="R914" ca="1">INDEX('Lorri 401b'!L:L,MATCH('Retirement Calculator'!A914,'Lorri 401b'!N:N,0),0)</f>
        <v>-6808810.6810428882</v>
      </c>
      <c r="S914" s="25">
        <f t="shared" ca="1" si="787"/>
        <v>-2004591.1654808549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4816307.9579054723</v>
      </c>
      <c r="R915" s="25">
        <f t="array" aca="1" ref="R915" ca="1">INDEX('Lorri 401b'!L:L,MATCH('Retirement Calculator'!A915,'Lorri 401b'!N:N,0),0)</f>
        <v>-6857632.7841254147</v>
      </c>
      <c r="S915" s="25">
        <f t="shared" ca="1" si="787"/>
        <v>-2041324.8262199424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4828446.768758676</v>
      </c>
      <c r="R916" s="25">
        <f t="array" aca="1" ref="R916" ca="1">INDEX('Lorri 401b'!L:L,MATCH('Retirement Calculator'!A916,'Lorri 401b'!N:N,0),0)</f>
        <v>-6906658.312637452</v>
      </c>
      <c r="S916" s="25">
        <f t="shared" ca="1" si="787"/>
        <v>-2078211.543878776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4840636.1579904342</v>
      </c>
      <c r="R917" s="25">
        <f t="array" aca="1" ref="R917" ca="1">INDEX('Lorri 401b'!L:L,MATCH('Retirement Calculator'!A917,'Lorri 401b'!N:N,0),0)</f>
        <v>-6955888.1141849561</v>
      </c>
      <c r="S917" s="25">
        <f t="shared" ca="1" si="787"/>
        <v>-2115251.9561945219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4852876.3363439916</v>
      </c>
      <c r="R918" s="25">
        <f t="array" aca="1" ref="R918" ca="1">INDEX('Lorri 401b'!L:L,MATCH('Retirement Calculator'!A918,'Lorri 401b'!N:N,0),0)</f>
        <v>-7005323.0399055742</v>
      </c>
      <c r="S918" s="25">
        <f t="shared" ca="1" si="787"/>
        <v>-2152446.7035615826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4865167.5154406894</v>
      </c>
      <c r="R919" s="25">
        <f t="array" aca="1" ref="R919" ca="1">INDEX('Lorri 401b'!L:L,MATCH('Retirement Calculator'!A919,'Lorri 401b'!N:N,0),0)</f>
        <v>-7054963.9444833621</v>
      </c>
      <c r="S919" s="25">
        <f t="shared" ca="1" si="787"/>
        <v>-2189796.4290426727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4877509.9077836229</v>
      </c>
      <c r="R920" s="25">
        <f t="array" aca="1" ref="R920" ca="1">INDEX('Lorri 401b'!L:L,MATCH('Retirement Calculator'!A920,'Lorri 401b'!N:N,0),0)</f>
        <v>-7104811.6861635577</v>
      </c>
      <c r="S920" s="25">
        <f t="shared" ca="1" si="787"/>
        <v>-2227301.7783799348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4889903.7267613187</v>
      </c>
      <c r="R921" s="25">
        <f t="array" aca="1" ref="R921" ca="1">INDEX('Lorri 401b'!L:L,MATCH('Retirement Calculator'!A921,'Lorri 401b'!N:N,0),0)</f>
        <v>-7154867.1267674202</v>
      </c>
      <c r="S921" s="25">
        <f t="shared" ca="1" si="787"/>
        <v>-2264963.4000061015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4902349.1866514217</v>
      </c>
      <c r="R922" s="25">
        <f t="array" aca="1" ref="R922" ca="1">INDEX('Lorri 401b'!L:L,MATCH('Retirement Calculator'!A922,'Lorri 401b'!N:N,0),0)</f>
        <v>-7205131.1317071328</v>
      </c>
      <c r="S922" s="25">
        <f t="shared" ca="1" si="787"/>
        <v>-2302781.9450557111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4914846.5026244</v>
      </c>
      <c r="R923" s="25">
        <f t="array" aca="1" ref="R923" ca="1">INDEX('Lorri 401b'!L:L,MATCH('Retirement Calculator'!A923,'Lorri 401b'!N:N,0),0)</f>
        <v>-7255604.5700007603</v>
      </c>
      <c r="S923" s="25">
        <f t="shared" ca="1" si="787"/>
        <v>-2340758.0673763603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4927395.8907472659</v>
      </c>
      <c r="R924" s="25">
        <f t="array" aca="1" ref="R924" ca="1">INDEX('Lorri 401b'!L:L,MATCH('Retirement Calculator'!A924,'Lorri 401b'!N:N,0),0)</f>
        <v>-7306288.3142872779</v>
      </c>
      <c r="S924" s="25">
        <f t="shared" ca="1" si="787"/>
        <v>-2378892.423540012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4939997.5679873107</v>
      </c>
      <c r="R925" s="25">
        <f t="array" aca="1" ref="R925" ca="1">INDEX('Lorri 401b'!L:L,MATCH('Retirement Calculator'!A925,'Lorri 401b'!N:N,0),0)</f>
        <v>-7357183.240841656</v>
      </c>
      <c r="S925" s="25">
        <f t="shared" ca="1" si="787"/>
        <v>-2417185.6728543453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4952651.7522158548</v>
      </c>
      <c r="R926" s="25">
        <f t="array" aca="1" ref="R926" ca="1">INDEX('Lorri 401b'!L:L,MATCH('Retirement Calculator'!A926,'Lorri 401b'!N:N,0),0)</f>
        <v>-7408290.2295900108</v>
      </c>
      <c r="S926" s="25">
        <f t="shared" ca="1" si="787"/>
        <v>-2455638.477374156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4965358.6622120179</v>
      </c>
      <c r="R927" s="25">
        <f t="array" aca="1" ref="R927" ca="1">INDEX('Lorri 401b'!L:L,MATCH('Retirement Calculator'!A927,'Lorri 401b'!N:N,0),0)</f>
        <v>-7459610.1641248167</v>
      </c>
      <c r="S927" s="25">
        <f t="shared" ca="1" si="787"/>
        <v>-2494251.5019127987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4978118.5176664991</v>
      </c>
      <c r="R928" s="25">
        <f t="array" aca="1" ref="R928" ca="1">INDEX('Lorri 401b'!L:L,MATCH('Retirement Calculator'!A928,'Lorri 401b'!N:N,0),0)</f>
        <v>-7511143.9317201842</v>
      </c>
      <c r="S928" s="25">
        <f t="shared" ca="1" si="787"/>
        <v>-2533025.414053685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4990931.539185374</v>
      </c>
      <c r="R929" s="25">
        <f t="array" aca="1" ref="R929" ca="1">INDEX('Lorri 401b'!L:L,MATCH('Retirement Calculator'!A929,'Lorri 401b'!N:N,0),0)</f>
        <v>-7562892.4233471993</v>
      </c>
      <c r="S929" s="25">
        <f t="shared" ca="1" si="787"/>
        <v>-2571960.8841618253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5003797.9482939104</v>
      </c>
      <c r="R930" s="25">
        <f t="array" aca="1" ref="R930" ca="1">INDEX('Lorri 401b'!L:L,MATCH('Retirement Calculator'!A930,'Lorri 401b'!N:N,0),0)</f>
        <v>-7614856.5336893275</v>
      </c>
      <c r="S930" s="25">
        <f t="shared" ca="1" si="787"/>
        <v>-2611058.5853954172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5016717.9674403993</v>
      </c>
      <c r="R931" s="25">
        <f t="array" aca="1" ref="R931" ca="1">INDEX('Lorri 401b'!L:L,MATCH('Retirement Calculator'!A931,'Lorri 401b'!N:N,0),0)</f>
        <v>-7667037.1611578809</v>
      </c>
      <c r="S931" s="25">
        <f t="shared" ca="1" si="787"/>
        <v>-2650319.1937174816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5029691.8199999984</v>
      </c>
      <c r="R932" s="25">
        <f t="array" aca="1" ref="R932" ca="1">INDEX('Lorri 401b'!L:L,MATCH('Retirement Calculator'!A932,'Lorri 401b'!N:N,0),0)</f>
        <v>-7719435.2079075528</v>
      </c>
      <c r="S932" s="25">
        <f t="shared" ca="1" si="787"/>
        <v>-2689743.3879075544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5042719.7302785963</v>
      </c>
      <c r="R933" s="25">
        <f t="array" aca="1" ref="R933" ca="1">INDEX('Lorri 401b'!L:L,MATCH('Retirement Calculator'!A933,'Lorri 401b'!N:N,0),0)</f>
        <v>-7772051.5798520157</v>
      </c>
      <c r="S933" s="25">
        <f t="shared" ca="1" si="787"/>
        <v>-2729331.8495734194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5055801.9235166879</v>
      </c>
      <c r="R934" s="25">
        <f t="array" aca="1" ref="R934" ca="1">INDEX('Lorri 401b'!L:L,MATCH('Retirement Calculator'!A934,'Lorri 401b'!N:N,0),0)</f>
        <v>-7824887.1866795802</v>
      </c>
      <c r="S934" s="25">
        <f t="shared" ca="1" si="787"/>
        <v>-2769085.2631628923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5068938.6258932715</v>
      </c>
      <c r="R935" s="25">
        <f t="array" aca="1" ref="R935" ca="1">INDEX('Lorri 401b'!L:L,MATCH('Retirement Calculator'!A935,'Lorri 401b'!N:N,0),0)</f>
        <v>-7877942.9418689264</v>
      </c>
      <c r="S935" s="25">
        <f t="shared" ca="1" si="787"/>
        <v>-2809004.3159756549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5082130.0645297579</v>
      </c>
      <c r="R936" s="25">
        <f t="array" aca="1" ref="R936" ca="1">INDEX('Lorri 401b'!L:L,MATCH('Retirement Calculator'!A936,'Lorri 401b'!N:N,0),0)</f>
        <v>-7931219.7627048949</v>
      </c>
      <c r="S936" s="25">
        <f t="shared" ca="1" si="787"/>
        <v>-2849089.6981751369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5095376.4674938964</v>
      </c>
      <c r="R937" s="25">
        <f t="array" aca="1" ref="R937" ca="1">INDEX('Lorri 401b'!L:L,MATCH('Retirement Calculator'!A937,'Lorri 401b'!N:N,0),0)</f>
        <v>-7984718.5702943467</v>
      </c>
      <c r="S937" s="25">
        <f t="shared" ca="1" si="787"/>
        <v>-2889342.1028004503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5108678.0638037184</v>
      </c>
      <c r="R938" s="25">
        <f t="array" aca="1" ref="R938" ca="1">INDEX('Lorri 401b'!L:L,MATCH('Retirement Calculator'!A938,'Lorri 401b'!N:N,0),0)</f>
        <v>-8038440.2895820877</v>
      </c>
      <c r="S938" s="25">
        <f t="shared" ca="1" si="787"/>
        <v>-2929762.2257783692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5122035.0834314981</v>
      </c>
      <c r="R939" s="25">
        <f t="array" aca="1" ref="R939" ca="1">INDEX('Lorri 401b'!L:L,MATCH('Retirement Calculator'!A939,'Lorri 401b'!N:N,0),0)</f>
        <v>-8092385.8493668605</v>
      </c>
      <c r="S939" s="25">
        <f t="shared" ca="1" si="787"/>
        <v>-2970350.7659353623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5135447.7573077269</v>
      </c>
      <c r="R940" s="25">
        <f t="array" aca="1" ref="R940" ca="1">INDEX('Lorri 401b'!L:L,MATCH('Retirement Calculator'!A940,'Lorri 401b'!N:N,0),0)</f>
        <v>-8146556.1823174031</v>
      </c>
      <c r="S940" s="25">
        <f t="shared" ca="1" si="787"/>
        <v>-3011108.4250096763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5148916.3173251068</v>
      </c>
      <c r="R941" s="25">
        <f t="array" aca="1" ref="R941" ca="1">INDEX('Lorri 401b'!L:L,MATCH('Retirement Calculator'!A941,'Lorri 401b'!N:N,0),0)</f>
        <v>-8200952.2249885732</v>
      </c>
      <c r="S941" s="25">
        <f t="shared" ca="1" si="787"/>
        <v>-3052035.9076634664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5162440.9963425584</v>
      </c>
      <c r="R942" s="25">
        <f t="array" aca="1" ref="R942" ca="1">INDEX('Lorri 401b'!L:L,MATCH('Retirement Calculator'!A942,'Lorri 401b'!N:N,0),0)</f>
        <v>-8255574.9178375406</v>
      </c>
      <c r="S942" s="25">
        <f t="shared" ca="1" si="787"/>
        <v>-3093133.9214949822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5176022.0281892503</v>
      </c>
      <c r="R943" s="25">
        <f t="array" aca="1" ref="R943" ca="1">INDEX('Lorri 401b'!L:L,MATCH('Retirement Calculator'!A943,'Lorri 401b'!N:N,0),0)</f>
        <v>-8310425.2052400447</v>
      </c>
      <c r="S943" s="25">
        <f t="shared" ca="1" si="787"/>
        <v>-3134403.1770507945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5189659.6476686364</v>
      </c>
      <c r="R944" s="25">
        <f t="array" aca="1" ref="R944" ca="1">INDEX('Lorri 401b'!L:L,MATCH('Retirement Calculator'!A944,'Lorri 401b'!N:N,0),0)</f>
        <v>-8365504.0355067262</v>
      </c>
      <c r="S944" s="25">
        <f t="shared" ca="1" si="787"/>
        <v>-3175844.3878380898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5203354.0905625196</v>
      </c>
      <c r="R945" s="25">
        <f t="array" aca="1" ref="R945" ca="1">INDEX('Lorri 401b'!L:L,MATCH('Retirement Calculator'!A945,'Lorri 401b'!N:N,0),0)</f>
        <v>-8420812.3608995192</v>
      </c>
      <c r="S945" s="25">
        <f t="shared" ca="1" si="787"/>
        <v>-3217458.2703369996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5217105.5936351279</v>
      </c>
      <c r="R946" s="25">
        <f t="array" aca="1" ref="R946" ca="1">INDEX('Lorri 401b'!L:L,MATCH('Retirement Calculator'!A946,'Lorri 401b'!N:N,0),0)</f>
        <v>-8476351.1376481149</v>
      </c>
      <c r="S946" s="25">
        <f t="shared" ca="1" si="787"/>
        <v>-3259245.5440129871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5230914.3946372047</v>
      </c>
      <c r="R947" s="25">
        <f t="array" aca="1" ref="R947" ca="1">INDEX('Lorri 401b'!L:L,MATCH('Retirement Calculator'!A947,'Lorri 401b'!N:N,0),0)</f>
        <v>-8532121.325966496</v>
      </c>
      <c r="S947" s="25">
        <f t="shared" ca="1" si="787"/>
        <v>-3301206.9313292913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5244780.7323101237</v>
      </c>
      <c r="R948" s="25">
        <f t="array" aca="1" ref="R948" ca="1">INDEX('Lorri 401b'!L:L,MATCH('Retirement Calculator'!A948,'Lorri 401b'!N:N,0),0)</f>
        <v>-8588123.8900695369</v>
      </c>
      <c r="S948" s="25">
        <f t="shared" ca="1" si="787"/>
        <v>-3343343.1577594131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5258704.8463900136</v>
      </c>
      <c r="R949" s="25">
        <f t="array" aca="1" ref="R949" ca="1">INDEX('Lorri 401b'!L:L,MATCH('Retirement Calculator'!A949,'Lorri 401b'!N:N,0),0)</f>
        <v>-8644359.7981896736</v>
      </c>
      <c r="S949" s="25">
        <f t="shared" ca="1" si="787"/>
        <v>-3385654.95179966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5272686.9776119031</v>
      </c>
      <c r="R950" s="25">
        <f t="array" aca="1" ref="R950" ca="1">INDEX('Lorri 401b'!L:L,MATCH('Retirement Calculator'!A950,'Lorri 401b'!N:N,0),0)</f>
        <v>-8700830.0225936435</v>
      </c>
      <c r="S950" s="25">
        <f t="shared" ca="1" si="787"/>
        <v>-3428143.0449817404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5286727.3677138835</v>
      </c>
      <c r="R951" s="25">
        <f t="array" aca="1" ref="R951" ca="1">INDEX('Lorri 401b'!L:L,MATCH('Retirement Calculator'!A951,'Lorri 401b'!N:N,0),0)</f>
        <v>-8757535.5395992976</v>
      </c>
      <c r="S951" s="25">
        <f t="shared" ca="1" si="787"/>
        <v>-3470808.171885414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5300826.2594412891</v>
      </c>
      <c r="R952" s="25">
        <f t="array" aca="1" ref="R952" ca="1">INDEX('Lorri 401b'!L:L,MATCH('Retirement Calculator'!A952,'Lorri 401b'!N:N,0),0)</f>
        <v>-8814477.3295924757</v>
      </c>
      <c r="S952" s="25">
        <f t="shared" ca="1" si="787"/>
        <v>-3513651.0701511865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5314983.8965508919</v>
      </c>
      <c r="R953" s="25">
        <f t="array" aca="1" ref="R953" ca="1">INDEX('Lorri 401b'!L:L,MATCH('Retirement Calculator'!A953,'Lorri 401b'!N:N,0),0)</f>
        <v>-8871656.3770439588</v>
      </c>
      <c r="S953" s="25">
        <f t="shared" ca="1" si="787"/>
        <v>-3556672.4804930668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5329200.5238151178</v>
      </c>
      <c r="R954" s="25">
        <f t="array" aca="1" ref="R954" ca="1">INDEX('Lorri 401b'!L:L,MATCH('Retirement Calculator'!A954,'Lorri 401b'!N:N,0),0)</f>
        <v>-8929073.6705264896</v>
      </c>
      <c r="S954" s="25">
        <f t="shared" ca="1" si="787"/>
        <v>-3599873.1467113718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5343476.3870262783</v>
      </c>
      <c r="R955" s="25">
        <f t="array" aca="1" ref="R955" ca="1">INDEX('Lorri 401b'!L:L,MATCH('Retirement Calculator'!A955,'Lorri 401b'!N:N,0),0)</f>
        <v>-8986730.2027318627</v>
      </c>
      <c r="S955" s="25">
        <f t="shared" ca="1" si="787"/>
        <v>-3643253.8157055844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5357811.7330008186</v>
      </c>
      <c r="R956" s="25">
        <f t="array" aca="1" ref="R956" ca="1">INDEX('Lorri 401b'!L:L,MATCH('Retirement Calculator'!A956,'Lorri 401b'!N:N,0),0)</f>
        <v>-9044626.9704880919</v>
      </c>
      <c r="S956" s="25">
        <f t="shared" ca="1" si="787"/>
        <v>-3686815.2374872733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5372206.8095835857</v>
      </c>
      <c r="R957" s="25">
        <f t="array" aca="1" ref="R957" ca="1">INDEX('Lorri 401b'!L:L,MATCH('Retirement Calculator'!A957,'Lorri 401b'!N:N,0),0)</f>
        <v>-9102764.9747766387</v>
      </c>
      <c r="S957" s="25">
        <f t="shared" ca="1" si="787"/>
        <v>-3730558.165193053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5386661.8656521151</v>
      </c>
      <c r="R958" s="25">
        <f t="array" aca="1" ref="R958" ca="1">INDEX('Lorri 401b'!L:L,MATCH('Retirement Calculator'!A958,'Lorri 401b'!N:N,0),0)</f>
        <v>-9161145.2207497209</v>
      </c>
      <c r="S958" s="25">
        <f t="shared" ca="1" si="787"/>
        <v>-3774483.3550976058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5401177.15112093</v>
      </c>
      <c r="R959" s="25">
        <f t="array" aca="1" ref="R959" ca="1">INDEX('Lorri 401b'!L:L,MATCH('Retirement Calculator'!A959,'Lorri 401b'!N:N,0),0)</f>
        <v>-9219768.717747692</v>
      </c>
      <c r="S959" s="25">
        <f t="shared" ca="1" si="787"/>
        <v>-3818591.566626762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5415752.9169458644</v>
      </c>
      <c r="R960" s="25">
        <f t="array" aca="1" ref="R960" ca="1">INDEX('Lorri 401b'!L:L,MATCH('Retirement Calculator'!A960,'Lorri 401b'!N:N,0),0)</f>
        <v>-9278636.4793164879</v>
      </c>
      <c r="S960" s="25">
        <f t="shared" ca="1" si="787"/>
        <v>-3862883.5623706235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5430389.4151284033</v>
      </c>
      <c r="R961" s="25">
        <f t="array" aca="1" ref="R961" ca="1">INDEX('Lorri 401b'!L:L,MATCH('Retirement Calculator'!A961,'Lorri 401b'!N:N,0),0)</f>
        <v>-9337749.5232251529</v>
      </c>
      <c r="S961" s="25">
        <f t="shared" ca="1" si="787"/>
        <v>-3907360.1080967495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5445086.8987200353</v>
      </c>
      <c r="R962" s="25">
        <f t="array" aca="1" ref="R962" ca="1">INDEX('Lorri 401b'!L:L,MATCH('Retirement Calculator'!A962,'Lorri 401b'!N:N,0),0)</f>
        <v>-9397108.8714834377</v>
      </c>
      <c r="S962" s="25">
        <f t="shared" ca="1" si="787"/>
        <v>-3952021.9727634024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5459845.6218266329</v>
      </c>
      <c r="R963" s="25">
        <f t="array" aca="1" ref="R963" ca="1">INDEX('Lorri 401b'!L:L,MATCH('Retirement Calculator'!A963,'Lorri 401b'!N:N,0),0)</f>
        <v>-9456715.5503594652</v>
      </c>
      <c r="S963" s="25">
        <f t="shared" ca="1" si="787"/>
        <v>-3996869.9285328323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5474665.8396128416</v>
      </c>
      <c r="R964" s="25">
        <f t="array" aca="1" ref="R964" ca="1">INDEX('Lorri 401b'!L:L,MATCH('Retirement Calculator'!A964,'Lorri 401b'!N:N,0),0)</f>
        <v>-9516570.5903974771</v>
      </c>
      <c r="S964" s="25">
        <f t="shared" ca="1" si="787"/>
        <v>-4041904.7507846355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5489547.8083064929</v>
      </c>
      <c r="R965" s="25">
        <f t="array" aca="1" ref="R965" ca="1">INDEX('Lorri 401b'!L:L,MATCH('Retirement Calculator'!A965,'Lorri 401b'!N:N,0),0)</f>
        <v>-9576675.0264356472</v>
      </c>
      <c r="S965" s="25">
        <f t="shared" ca="1" si="787"/>
        <v>-4087127.2181291543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5504491.7852030341</v>
      </c>
      <c r="R966" s="25">
        <f t="array" aca="1" ref="R966" ca="1">INDEX('Lorri 401b'!L:L,MATCH('Retirement Calculator'!A966,'Lorri 401b'!N:N,0),0)</f>
        <v>-9637029.8976239767</v>
      </c>
      <c r="S966" s="25">
        <f t="shared" ca="1" si="787"/>
        <v>-4132538.1124209426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5519498.0286699776</v>
      </c>
      <c r="R967" s="25">
        <f t="array" aca="1" ref="R967" ca="1">INDEX('Lorri 401b'!L:L,MATCH('Retirement Calculator'!A967,'Lorri 401b'!N:N,0),0)</f>
        <v>-9697636.2474422567</v>
      </c>
      <c r="S967" s="25">
        <f t="shared" ca="1" si="787"/>
        <v>-4178138.2187722791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5534566.7981513664</v>
      </c>
      <c r="R968" s="25">
        <f t="array" aca="1" ref="R968" ca="1">INDEX('Lorri 401b'!L:L,MATCH('Retirement Calculator'!A968,'Lorri 401b'!N:N,0),0)</f>
        <v>-9758495.1237181127</v>
      </c>
      <c r="S968" s="25">
        <f t="shared" ca="1" si="787"/>
        <v>-4223928.3255667463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5549698.3541722614</v>
      </c>
      <c r="R969" s="25">
        <f t="array" aca="1" ref="R969" ca="1">INDEX('Lorri 401b'!L:L,MATCH('Retirement Calculator'!A969,'Lorri 401b'!N:N,0),0)</f>
        <v>-9819607.5786451176</v>
      </c>
      <c r="S969" s="25">
        <f t="shared" ca="1" si="787"/>
        <v>-4269909.2244728561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5564892.9583432432</v>
      </c>
      <c r="R970" s="25">
        <f t="array" aca="1" ref="R970" ca="1">INDEX('Lorri 401b'!L:L,MATCH('Retirement Calculator'!A970,'Lorri 401b'!N:N,0),0)</f>
        <v>-9880974.6688009854</v>
      </c>
      <c r="S970" s="25">
        <f t="shared" ca="1" si="787"/>
        <v>-4316081.7104577422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5580150.8733649375</v>
      </c>
      <c r="R971" s="25">
        <f t="array" aca="1" ref="R971" ca="1">INDEX('Lorri 401b'!L:L,MATCH('Retirement Calculator'!A971,'Lorri 401b'!N:N,0),0)</f>
        <v>-9942597.455165837</v>
      </c>
      <c r="S971" s="25">
        <f t="shared" ca="1" si="787"/>
        <v>-4362446.5818008995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5595472.3630325552</v>
      </c>
      <c r="R972" s="25">
        <f t="array" aca="1" ref="R972" ca="1">INDEX('Lorri 401b'!L:L,MATCH('Retirement Calculator'!A972,'Lorri 401b'!N:N,0),0)</f>
        <v>-10004477.003140541</v>
      </c>
      <c r="S972" s="25">
        <f t="shared" ca="1" si="787"/>
        <v>-4409004.6401079856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5610857.6922404552</v>
      </c>
      <c r="R973" s="25">
        <f t="array" aca="1" ref="R973" ca="1">INDEX('Lorri 401b'!L:L,MATCH('Retirement Calculator'!A973,'Lorri 401b'!N:N,0),0)</f>
        <v>-10066614.382565141</v>
      </c>
      <c r="S973" s="25">
        <f t="shared" ca="1" si="787"/>
        <v>-4455756.6903246855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5626307.1269867215</v>
      </c>
      <c r="R974" s="25">
        <f t="array" aca="1" ref="R974" ca="1">INDEX('Lorri 401b'!L:L,MATCH('Retirement Calculator'!A974,'Lorri 401b'!N:N,0),0)</f>
        <v>-10129010.667737342</v>
      </c>
      <c r="S974" s="25">
        <f t="shared" ca="1" si="787"/>
        <v>-4502703.5407506209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5641820.9343777634</v>
      </c>
      <c r="R975" s="25">
        <f t="array" aca="1" ref="R975" ca="1">INDEX('Lorri 401b'!L:L,MATCH('Retirement Calculator'!A975,'Lorri 401b'!N:N,0),0)</f>
        <v>-10191666.937431095</v>
      </c>
      <c r="S975" s="25">
        <f t="shared" ca="1" si="787"/>
        <v>-4549846.0030533317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5657399.3826329345</v>
      </c>
      <c r="R976" s="25">
        <f t="array" aca="1" ref="R976" ca="1">INDEX('Lorri 401b'!L:L,MATCH('Retirement Calculator'!A976,'Lorri 401b'!N:N,0),0)</f>
        <v>-10254584.274915239</v>
      </c>
      <c r="S976" s="25">
        <f t="shared" ca="1" si="787"/>
        <v>-4597184.8922823044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5673042.7410891689</v>
      </c>
      <c r="R977" s="25">
        <f t="array" aca="1" ref="R977" ca="1">INDEX('Lorri 401b'!L:L,MATCH('Retirement Calculator'!A977,'Lorri 401b'!N:N,0),0)</f>
        <v>-10317763.767972233</v>
      </c>
      <c r="S977" s="25">
        <f t="shared" ca="1" si="787"/>
        <v>-4644721.0268830638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5688751.2802056381</v>
      </c>
      <c r="R978" s="25">
        <f t="array" aca="1" ref="R978" ca="1">INDEX('Lorri 401b'!L:L,MATCH('Retirement Calculator'!A978,'Lorri 401b'!N:N,0),0)</f>
        <v>-10381206.508916965</v>
      </c>
      <c r="S978" s="25">
        <f t="shared" ca="1" si="787"/>
        <v>-4692455.2287113266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5704525.2715684259</v>
      </c>
      <c r="R979" s="25">
        <f t="array" aca="1" ref="R979" ca="1">INDEX('Lorri 401b'!L:L,MATCH('Retirement Calculator'!A979,'Lorri 401b'!N:N,0),0)</f>
        <v>-10444913.594615633</v>
      </c>
      <c r="S979" s="25">
        <f t="shared" ca="1" si="787"/>
        <v>-4740388.3230472067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5720364.9878952252</v>
      </c>
      <c r="R980" s="25">
        <f t="array" aca="1" ref="R980" ca="1">INDEX('Lorri 401b'!L:L,MATCH('Retirement Calculator'!A980,'Lorri 401b'!N:N,0),0)</f>
        <v>-10508886.126504712</v>
      </c>
      <c r="S980" s="25">
        <f t="shared" ca="1" si="787"/>
        <v>-4788521.1386094866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5736270.7030400531</v>
      </c>
      <c r="R981" s="25">
        <f t="array" aca="1" ref="R981" ca="1">INDEX('Lorri 401b'!L:L,MATCH('Retirement Calculator'!A981,'Lorri 401b'!N:N,0),0)</f>
        <v>-10573125.210609995</v>
      </c>
      <c r="S981" s="25">
        <f t="shared" ca="1" si="787"/>
        <v>-4836854.5075699417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5752242.6919979844</v>
      </c>
      <c r="R982" s="25">
        <f t="array" aca="1" ref="R982" ca="1">INDEX('Lorri 401b'!L:L,MATCH('Retirement Calculator'!A982,'Lorri 401b'!N:N,0),0)</f>
        <v>-10637631.957565717</v>
      </c>
      <c r="S982" s="25">
        <f t="shared" ca="1" si="787"/>
        <v>-4885389.265567733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5768281.2309099063</v>
      </c>
      <c r="R983" s="25">
        <f t="array" aca="1" ref="R983" ca="1">INDEX('Lorri 401b'!L:L,MATCH('Retirement Calculator'!A983,'Lorri 401b'!N:N,0),0)</f>
        <v>-10702407.482633755</v>
      </c>
      <c r="S983" s="25">
        <f t="shared" ca="1" si="787"/>
        <v>-4934126.2517238483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5784386.5970672946</v>
      </c>
      <c r="R984" s="25">
        <f t="array" aca="1" ref="R984" ca="1">INDEX('Lorri 401b'!L:L,MATCH('Retirement Calculator'!A984,'Lorri 401b'!N:N,0),0)</f>
        <v>-10767452.905722909</v>
      </c>
      <c r="S984" s="25">
        <f t="shared" ca="1" si="787"/>
        <v>-4983066.308655614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5800559.0689170063</v>
      </c>
      <c r="R985" s="25">
        <f t="array" aca="1" ref="R985" ca="1">INDEX('Lorri 401b'!L:L,MATCH('Retirement Calculator'!A985,'Lorri 401b'!N:N,0),0)</f>
        <v>-10832769.351408267</v>
      </c>
      <c r="S985" s="25">
        <f t="shared" ca="1" si="787"/>
        <v>-5032210.2824912611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5816798.9260660913</v>
      </c>
      <c r="R986" s="25">
        <f t="array" aca="1" ref="R986" ca="1">INDEX('Lorri 401b'!L:L,MATCH('Retirement Calculator'!A986,'Lorri 401b'!N:N,0),0)</f>
        <v>-10898357.948950648</v>
      </c>
      <c r="S986" s="25">
        <f t="shared" ca="1" si="787"/>
        <v>-5081559.022884557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5833106.4492866304</v>
      </c>
      <c r="R987" s="25">
        <f t="array" aca="1" ref="R987" ca="1">INDEX('Lorri 401b'!L:L,MATCH('Retirement Calculator'!A987,'Lorri 401b'!N:N,0),0)</f>
        <v>-10964219.832316123</v>
      </c>
      <c r="S987" s="25">
        <f t="shared" ca="1" si="787"/>
        <v>-5131113.3830294926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5849481.9205205888</v>
      </c>
      <c r="R988" s="25">
        <f t="array" aca="1" ref="R988" ca="1">INDEX('Lorri 401b'!L:L,MATCH('Retirement Calculator'!A988,'Lorri 401b'!N:N,0),0)</f>
        <v>-11030356.140195621</v>
      </c>
      <c r="S988" s="25">
        <f t="shared" ca="1" si="787"/>
        <v>-5180874.2196750324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5865925.6228846889</v>
      </c>
      <c r="R989" s="25">
        <f t="array" aca="1" ref="R989" ca="1">INDEX('Lorri 401b'!L:L,MATCH('Retirement Calculator'!A989,'Lorri 401b'!N:N,0),0)</f>
        <v>-11096768.016024616</v>
      </c>
      <c r="S989" s="25">
        <f t="shared" ca="1" si="787"/>
        <v>-5230842.3931399267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5882437.8406753056</v>
      </c>
      <c r="R990" s="25">
        <f t="array" aca="1" ref="R990" ca="1">INDEX('Lorri 401b'!L:L,MATCH('Retirement Calculator'!A990,'Lorri 401b'!N:N,0),0)</f>
        <v>-11163456.608002899</v>
      </c>
      <c r="S990" s="25">
        <f t="shared" ca="1" si="787"/>
        <v>-5281018.7673275936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5899018.8593733832</v>
      </c>
      <c r="R991" s="25">
        <f t="array" aca="1" ref="R991" ca="1">INDEX('Lorri 401b'!L:L,MATCH('Retirement Calculator'!A991,'Lorri 401b'!N:N,0),0)</f>
        <v>-11230423.069114424</v>
      </c>
      <c r="S991" s="25">
        <f t="shared" ca="1" si="787"/>
        <v>-5331404.2097410411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5915668.9656493701</v>
      </c>
      <c r="R992" s="25">
        <f t="array" aca="1" ref="R992" ca="1">INDEX('Lorri 401b'!L:L,MATCH('Retirement Calculator'!A992,'Lorri 401b'!N:N,0),0)</f>
        <v>-11297668.557147248</v>
      </c>
      <c r="S992" s="25">
        <f t="shared" ca="1" si="787"/>
        <v>-5381999.5914978776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5932388.4473681729</v>
      </c>
      <c r="R993" s="25">
        <f t="array" aca="1" ref="R993" ca="1">INDEX('Lorri 401b'!L:L,MATCH('Retirement Calculator'!A993,'Lorri 401b'!N:N,0),0)</f>
        <v>-11365194.234713541</v>
      </c>
      <c r="S993" s="25">
        <f t="shared" ca="1" si="787"/>
        <v>-5432805.7873453684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5949177.5935941376</v>
      </c>
      <c r="R994" s="25">
        <f t="array" aca="1" ref="R994" ca="1">INDEX('Lorri 401b'!L:L,MATCH('Retirement Calculator'!A994,'Lorri 401b'!N:N,0),0)</f>
        <v>-11433001.269269696</v>
      </c>
      <c r="S994" s="25">
        <f t="shared" ca="1" si="787"/>
        <v>-5483823.6756755579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5966036.6945960438</v>
      </c>
      <c r="R995" s="25">
        <f t="array" aca="1" ref="R995" ca="1">INDEX('Lorri 401b'!L:L,MATCH('Retirement Calculator'!A995,'Lorri 401b'!N:N,0),0)</f>
        <v>-11501090.833136499</v>
      </c>
      <c r="S995" s="25">
        <f t="shared" ca="1" si="787"/>
        <v>-5535054.1385404551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5982966.041852125</v>
      </c>
      <c r="R996" s="25">
        <f t="array" aca="1" ref="R996" ca="1">INDEX('Lorri 401b'!L:L,MATCH('Retirement Calculator'!A996,'Lorri 401b'!N:N,0),0)</f>
        <v>-11569464.103519415</v>
      </c>
      <c r="S996" s="25">
        <f t="shared" ca="1" si="787"/>
        <v>-5586498.0616672905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5999965.9280551067</v>
      </c>
      <c r="R997" s="25">
        <f t="array" aca="1" ref="R997" ca="1">INDEX('Lorri 401b'!L:L,MATCH('Retirement Calculator'!A997,'Lorri 401b'!N:N,0),0)</f>
        <v>-11638122.262528926</v>
      </c>
      <c r="S997" s="25">
        <f t="shared" ca="1" si="787"/>
        <v>-5638156.3344738195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6017036.6471172674</v>
      </c>
      <c r="R998" s="25">
        <f t="array" aca="1" ref="R998" ca="1">INDEX('Lorri 401b'!L:L,MATCH('Retirement Calculator'!A998,'Lorri 401b'!N:N,0),0)</f>
        <v>-11707066.497200977</v>
      </c>
      <c r="S998" s="25">
        <f t="shared" ca="1" si="787"/>
        <v>-5690029.8500837097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6034178.4941755198</v>
      </c>
      <c r="R999" s="25">
        <f t="array" aca="1" ref="R999" ca="1">INDEX('Lorri 401b'!L:L,MATCH('Retirement Calculator'!A999,'Lorri 401b'!N:N,0),0)</f>
        <v>-11776297.999517495</v>
      </c>
      <c r="S999" s="25">
        <f t="shared" ca="1" si="787"/>
        <v>-5742119.505341975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6051391.7655965155</v>
      </c>
      <c r="R1000" s="25">
        <f t="array" aca="1" ref="R1000" ca="1">INDEX('Lorri 401b'!L:L,MATCH('Retirement Calculator'!A1000,'Lorri 401b'!N:N,0),0)</f>
        <v>-11845817.966426998</v>
      </c>
      <c r="S1000" s="25">
        <f t="shared" ca="1" si="787"/>
        <v>-5794426.2008304829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6068676.7589817652</v>
      </c>
      <c r="R1001" s="25">
        <f t="array" aca="1" ref="R1001" ca="1">INDEX('Lorri 401b'!L:L,MATCH('Retirement Calculator'!A1001,'Lorri 401b'!N:N,0),0)</f>
        <v>-11915627.599865291</v>
      </c>
      <c r="S1001" s="25">
        <f t="shared" ca="1" si="787"/>
        <v>-5846950.840883526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6086033.7731727865</v>
      </c>
      <c r="R1002" s="25">
        <f t="array" aca="1" ref="R1002" ca="1">INDEX('Lorri 401b'!L:L,MATCH('Retirement Calculator'!A1002,'Lorri 401b'!N:N,0),0)</f>
        <v>-11985728.106776243</v>
      </c>
      <c r="S1002" s="25">
        <f t="shared" ca="1" si="787"/>
        <v>-5899694.3336034566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6103463.1082562702</v>
      </c>
      <c r="R1003" s="25">
        <f t="array" aca="1" ref="R1003" ca="1">INDEX('Lorri 401b'!L:L,MATCH('Retirement Calculator'!A1003,'Lorri 401b'!N:N,0),0)</f>
        <v>-12056120.699132659</v>
      </c>
      <c r="S1003" s="25">
        <f t="shared" ca="1" si="787"/>
        <v>-5952657.5908763884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6120965.0655692685</v>
      </c>
      <c r="R1004" s="25">
        <f t="array" aca="1" ref="R1004" ca="1">INDEX('Lorri 401b'!L:L,MATCH('Retirement Calculator'!A1004,'Lorri 401b'!N:N,0),0)</f>
        <v>-12126806.593957225</v>
      </c>
      <c r="S1004" s="25">
        <f t="shared" ca="1" si="787"/>
        <v>-6005841.5283879563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6138539.9477044046</v>
      </c>
      <c r="R1005" s="25">
        <f t="array" aca="1" ref="R1005" ca="1">INDEX('Lorri 401b'!L:L,MATCH('Retirement Calculator'!A1005,'Lorri 401b'!N:N,0),0)</f>
        <v>-12197787.01334356</v>
      </c>
      <c r="S1005" s="25">
        <f t="shared" ca="1" si="787"/>
        <v>-6059247.065639155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6156188.0585151035</v>
      </c>
      <c r="R1006" s="25">
        <f t="array" aca="1" ref="R1006" ca="1">INDEX('Lorri 401b'!L:L,MATCH('Retirement Calculator'!A1006,'Lorri 401b'!N:N,0),0)</f>
        <v>-12269063.184477339</v>
      </c>
      <c r="S1006" s="25">
        <f t="shared" ca="1" si="787"/>
        <v>-6112875.125962235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6173909.7031208472</v>
      </c>
      <c r="R1007" s="25">
        <f t="array" aca="1" ref="R1007" ca="1">INDEX('Lorri 401b'!L:L,MATCH('Retirement Calculator'!A1007,'Lorri 401b'!N:N,0),0)</f>
        <v>-12340636.339657508</v>
      </c>
      <c r="S1007" s="25">
        <f t="shared" ca="1" si="787"/>
        <v>-6166726.6365366606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6191705.1879124483</v>
      </c>
      <c r="R1008" s="25">
        <f t="array" aca="1" ref="R1008" ca="1">INDEX('Lorri 401b'!L:L,MATCH('Retirement Calculator'!A1008,'Lorri 401b'!N:N,0),0)</f>
        <v>-12412507.716317594</v>
      </c>
      <c r="S1008" s="25">
        <f t="shared" ca="1" si="787"/>
        <v>-6220802.5284051457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6209574.8205573475</v>
      </c>
      <c r="R1009" s="25">
        <f t="array" aca="1" ref="R1009" ca="1">INDEX('Lorri 401b'!L:L,MATCH('Retirement Calculator'!A1009,'Lorri 401b'!N:N,0),0)</f>
        <v>-12484678.557047097</v>
      </c>
      <c r="S1009" s="25">
        <f t="shared" ca="1" si="787"/>
        <v>-6275103.7364897495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6227518.9100049343</v>
      </c>
      <c r="R1010" s="25">
        <f t="array" aca="1" ref="R1010" ca="1">INDEX('Lorri 401b'!L:L,MATCH('Retirement Calculator'!A1010,'Lorri 401b'!N:N,0),0)</f>
        <v>-12557150.109612973</v>
      </c>
      <c r="S1010" s="25">
        <f t="shared" ca="1" si="787"/>
        <v>-6329631.1996080391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6245537.7664918853</v>
      </c>
      <c r="R1011" s="25">
        <f t="array" aca="1" ref="R1011" ca="1">INDEX('Lorri 401b'!L:L,MATCH('Retirement Calculator'!A1011,'Lorri 401b'!N:N,0),0)</f>
        <v>-12629923.626981208</v>
      </c>
      <c r="S1011" s="25">
        <f t="shared" ca="1" si="787"/>
        <v>-6384385.8604893228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6263631.7015475323</v>
      </c>
      <c r="R1012" s="25">
        <f t="array" aca="1" ref="R1012" ca="1">INDEX('Lorri 401b'!L:L,MATCH('Retirement Calculator'!A1012,'Lorri 401b'!N:N,0),0)</f>
        <v>-12703000.367338477</v>
      </c>
      <c r="S1012" s="25">
        <f t="shared" ca="1" si="787"/>
        <v>-6439368.6657909444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6281801.0279992446</v>
      </c>
      <c r="R1013" s="25">
        <f t="array" aca="1" ref="R1013" ca="1">INDEX('Lorri 401b'!L:L,MATCH('Retirement Calculator'!A1013,'Lorri 401b'!N:N,0),0)</f>
        <v>-12776381.594113901</v>
      </c>
      <c r="S1013" s="25">
        <f t="shared" ca="1" si="787"/>
        <v>-6494580.5661146566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6300046.0599778388</v>
      </c>
      <c r="R1014" s="25">
        <f t="array" aca="1" ref="R1014" ca="1">INDEX('Lorri 401b'!L:L,MATCH('Retirement Calculator'!A1014,'Lorri 401b'!N:N,0),0)</f>
        <v>-12850068.57600089</v>
      </c>
      <c r="S1014" s="25">
        <f t="shared" ca="1" si="787"/>
        <v>-6550022.516023051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6318367.1129230103</v>
      </c>
      <c r="R1015" s="25">
        <f t="array" aca="1" ref="R1015" ca="1">INDEX('Lorri 401b'!L:L,MATCH('Retirement Calculator'!A1015,'Lorri 401b'!N:N,0),0)</f>
        <v>-12924062.586979074</v>
      </c>
      <c r="S1015" s="25">
        <f t="shared" ca="1" si="787"/>
        <v>-6605695.4740560642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6336764.5035887873</v>
      </c>
      <c r="R1016" s="25">
        <f t="array" aca="1" ref="R1016" ca="1">INDEX('Lorri 401b'!L:L,MATCH('Retirement Calculator'!A1016,'Lorri 401b'!N:N,0),0)</f>
        <v>-12998364.906336334</v>
      </c>
      <c r="S1016" s="25">
        <f t="shared" ca="1" si="787"/>
        <v>-6661600.4027475463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6355238.5500490051</v>
      </c>
      <c r="R1017" s="25">
        <f t="array" aca="1" ref="R1017" ca="1">INDEX('Lorri 401b'!L:L,MATCH('Retirement Calculator'!A1017,'Lorri 401b'!N:N,0),0)</f>
        <v>-13072976.818690915</v>
      </c>
      <c r="S1017" s="25">
        <f t="shared" ca="1" si="787"/>
        <v>-6717738.2686419096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6373789.5717028063</v>
      </c>
      <c r="R1018" s="25">
        <f t="array" aca="1" ref="R1018" ca="1">INDEX('Lorri 401b'!L:L,MATCH('Retirement Calculator'!A1018,'Lorri 401b'!N:N,0),0)</f>
        <v>-13147899.61401364</v>
      </c>
      <c r="S1018" s="25">
        <f t="shared" ca="1" si="787"/>
        <v>-6774110.0423108339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6392417.8892801655</v>
      </c>
      <c r="R1019" s="25">
        <f t="array" aca="1" ref="R1019" ca="1">INDEX('Lorri 401b'!L:L,MATCH('Retirement Calculator'!A1019,'Lorri 401b'!N:N,0),0)</f>
        <v>-13223134.587650212</v>
      </c>
      <c r="S1019" s="25">
        <f t="shared" ca="1" si="787"/>
        <v>-6830716.698370046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6411123.82484743</v>
      </c>
      <c r="R1020" s="25">
        <f t="array" aca="1" ref="R1020" ca="1">INDEX('Lorri 401b'!L:L,MATCH('Retirement Calculator'!A1020,'Lorri 401b'!N:N,0),0)</f>
        <v>-13298683.040343601</v>
      </c>
      <c r="S1020" s="25">
        <f t="shared" ca="1" si="787"/>
        <v>-6887559.2154961713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6429907.7018128913</v>
      </c>
      <c r="R1021" s="25">
        <f t="array" aca="1" ref="R1021" ca="1">INDEX('Lorri 401b'!L:L,MATCH('Retirement Calculator'!A1021,'Lorri 401b'!N:N,0),0)</f>
        <v>-13374546.278256547</v>
      </c>
      <c r="S1021" s="25">
        <f t="shared" ca="1" si="787"/>
        <v>-6944638.5764436554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6448769.8449323755</v>
      </c>
      <c r="R1022" s="25">
        <f t="array" aca="1" ref="R1022" ca="1">INDEX('Lorri 401b'!L:L,MATCH('Retirement Calculator'!A1022,'Lorri 401b'!N:N,0),0)</f>
        <v>-13450725.612994129</v>
      </c>
      <c r="S1022" s="25">
        <f t="shared" ca="1" si="787"/>
        <v>-7001955.7680617534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6467710.5803148579</v>
      </c>
      <c r="R1023" s="25">
        <f t="array" aca="1" ref="R1023" ca="1">INDEX('Lorri 401b'!L:L,MATCH('Retirement Calculator'!A1023,'Lorri 401b'!N:N,0),0)</f>
        <v>-13527222.361626452</v>
      </c>
      <c r="S1023" s="25">
        <f t="shared" ca="1" si="787"/>
        <v>-7059511.7813115939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6486730.2354281005</v>
      </c>
      <c r="R1024" s="25">
        <f t="array" aca="1" ref="R1024" ca="1">INDEX('Lorri 401b'!L:L,MATCH('Retirement Calculator'!A1024,'Lorri 401b'!N:N,0),0)</f>
        <v>-13604037.846711408</v>
      </c>
      <c r="S1024" s="25">
        <f t="shared" ca="1" si="787"/>
        <v>-7117307.6112833079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6505829.1391043151</v>
      </c>
      <c r="R1025" s="25">
        <f t="array" aca="1" ref="R1025" ca="1">INDEX('Lorri 401b'!L:L,MATCH('Retirement Calculator'!A1025,'Lorri 401b'!N:N,0),0)</f>
        <v>-13681173.396317553</v>
      </c>
      <c r="S1025" s="25">
        <f t="shared" ca="1" si="787"/>
        <v>-7175344.2572132377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6525007.6215458475</v>
      </c>
      <c r="R1026" s="25">
        <f t="array" aca="1" ref="R1026" ca="1">INDEX('Lorri 401b'!L:L,MATCH('Retirement Calculator'!A1026,'Lorri 401b'!N:N,0),0)</f>
        <v>-13758630.344047057</v>
      </c>
      <c r="S1026" s="25">
        <f t="shared" ca="1" si="787"/>
        <v>-7233622.722501209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6544266.0143308863</v>
      </c>
      <c r="R1027" s="25">
        <f t="array" aca="1" ref="R1027" ca="1">INDEX('Lorri 401b'!L:L,MATCH('Retirement Calculator'!A1027,'Lorri 401b'!N:N,0),0)</f>
        <v>-13836410.029058766</v>
      </c>
      <c r="S1027" s="25">
        <f t="shared" ca="1" si="787"/>
        <v>-7292144.0147278793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6563604.6504191961</v>
      </c>
      <c r="R1028" s="25">
        <f t="array" aca="1" ref="R1028" ca="1">INDEX('Lorri 401b'!L:L,MATCH('Retirement Calculator'!A1028,'Lorri 401b'!N:N,0),0)</f>
        <v>-13914513.796091357</v>
      </c>
      <c r="S1028" s="25">
        <f t="shared" ca="1" si="787"/>
        <v>-7350909.1456721611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6583023.8641578732</v>
      </c>
      <c r="R1029" s="25">
        <f t="array" aca="1" ref="R1029" ca="1">INDEX('Lorri 401b'!L:L,MATCH('Retirement Calculator'!A1029,'Lorri 401b'!N:N,0),0)</f>
        <v>-13992942.995486585</v>
      </c>
      <c r="S1029" s="25">
        <f t="shared" ca="1" si="787"/>
        <v>-7409919.1313287122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6602523.9912871281</v>
      </c>
      <c r="R1030" s="25">
        <f t="array" aca="1" ref="R1030" ca="1">INDEX('Lorri 401b'!L:L,MATCH('Retirement Calculator'!A1030,'Lorri 401b'!N:N,0),0)</f>
        <v>-14071698.983212626</v>
      </c>
      <c r="S1030" s="25">
        <f t="shared" ca="1" si="787"/>
        <v>-7469174.9919254975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6622105.3689460885</v>
      </c>
      <c r="R1031" s="25">
        <f t="array" aca="1" ref="R1031" ca="1">INDEX('Lorri 401b'!L:L,MATCH('Retirement Calculator'!A1031,'Lorri 401b'!N:N,0),0)</f>
        <v>-14150783.120887525</v>
      </c>
      <c r="S1031" s="25">
        <f t="shared" ref="S1031:S1171" ca="1" si="1047">SUM(Q1031:R1031)</f>
        <v>-7528677.7519414369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6641768.3356786277</v>
      </c>
      <c r="R1032" s="25">
        <f t="array" aca="1" ref="R1032" ca="1">INDEX('Lorri 401b'!L:L,MATCH('Retirement Calculator'!A1032,'Lorri 401b'!N:N,0),0)</f>
        <v>-14230196.775802737</v>
      </c>
      <c r="S1032" s="25">
        <f t="shared" ca="1" si="1047"/>
        <v>-7588428.4401241094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6661513.2314392198</v>
      </c>
      <c r="R1033" s="25">
        <f t="array" aca="1" ref="R1033" ca="1">INDEX('Lorri 401b'!L:L,MATCH('Retirement Calculator'!A1033,'Lorri 401b'!N:N,0),0)</f>
        <v>-14309941.320946762</v>
      </c>
      <c r="S1033" s="25">
        <f t="shared" ca="1" si="1047"/>
        <v>-7648428.0895075426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6681340.3975988142</v>
      </c>
      <c r="R1034" s="25">
        <f t="array" aca="1" ref="R1034" ca="1">INDEX('Lorri 401b'!L:L,MATCH('Retirement Calculator'!A1034,'Lorri 401b'!N:N,0),0)</f>
        <v>-14390018.135028888</v>
      </c>
      <c r="S1034" s="25">
        <f t="shared" ca="1" si="1047"/>
        <v>-7708677.7374300733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6701250.1769507397</v>
      </c>
      <c r="R1035" s="25">
        <f t="array" aca="1" ref="R1035" ca="1">INDEX('Lorri 401b'!L:L,MATCH('Retirement Calculator'!A1035,'Lorri 401b'!N:N,0),0)</f>
        <v>-14470428.602503022</v>
      </c>
      <c r="S1035" s="25">
        <f t="shared" ca="1" si="1047"/>
        <v>-7769178.4255522825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6721242.9137166319</v>
      </c>
      <c r="R1036" s="25">
        <f t="array" aca="1" ref="R1036" ca="1">INDEX('Lorri 401b'!L:L,MATCH('Retirement Calculator'!A1036,'Lorri 401b'!N:N,0),0)</f>
        <v>-14551174.113591632</v>
      </c>
      <c r="S1036" s="25">
        <f t="shared" ca="1" si="1047"/>
        <v>-7829931.1998749999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6741318.9535523821</v>
      </c>
      <c r="R1037" s="25">
        <f t="array" aca="1" ref="R1037" ca="1">INDEX('Lorri 401b'!L:L,MATCH('Retirement Calculator'!A1037,'Lorri 401b'!N:N,0),0)</f>
        <v>-14632256.064309778</v>
      </c>
      <c r="S1037" s="25">
        <f t="shared" ca="1" si="1047"/>
        <v>-7890937.1107573956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6761478.6435541147</v>
      </c>
      <c r="R1038" s="25">
        <f t="array" aca="1" ref="R1038" ca="1">INDEX('Lorri 401b'!L:L,MATCH('Retirement Calculator'!A1038,'Lorri 401b'!N:N,0),0)</f>
        <v>-14713675.856489249</v>
      </c>
      <c r="S1038" s="25">
        <f t="shared" ca="1" si="1047"/>
        <v>-7952197.2129351338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6781722.3322641877</v>
      </c>
      <c r="R1039" s="25">
        <f t="array" aca="1" ref="R1039" ca="1">INDEX('Lorri 401b'!L:L,MATCH('Retirement Calculator'!A1039,'Lorri 401b'!N:N,0),0)</f>
        <v>-14795434.8978028</v>
      </c>
      <c r="S1039" s="25">
        <f t="shared" ca="1" si="1047"/>
        <v>-8013712.5655386122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6802050.3696772195</v>
      </c>
      <c r="R1040" s="25">
        <f t="array" aca="1" ref="R1040" ca="1">INDEX('Lorri 401b'!L:L,MATCH('Retirement Calculator'!A1040,'Lorri 401b'!N:N,0),0)</f>
        <v>-14877534.601788491</v>
      </c>
      <c r="S1040" s="25">
        <f t="shared" ca="1" si="1047"/>
        <v>-8075484.2321112715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6822463.1072461391</v>
      </c>
      <c r="R1041" s="25">
        <f t="array" aca="1" ref="R1041" ca="1">INDEX('Lorri 401b'!L:L,MATCH('Retirement Calculator'!A1041,'Lorri 401b'!N:N,0),0)</f>
        <v>-14959976.387874123</v>
      </c>
      <c r="S1041" s="25">
        <f t="shared" ca="1" si="1047"/>
        <v>-8137513.2806279836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6842960.8978882618</v>
      </c>
      <c r="R1042" s="25">
        <f t="array" aca="1" ref="R1042" ca="1">INDEX('Lorri 401b'!L:L,MATCH('Retirement Calculator'!A1042,'Lorri 401b'!N:N,0),0)</f>
        <v>-15042761.681401778</v>
      </c>
      <c r="S1042" s="25">
        <f t="shared" ca="1" si="1047"/>
        <v>-8199800.7835135162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6863544.0959913936</v>
      </c>
      <c r="R1043" s="25">
        <f t="array" aca="1" ref="R1043" ca="1">INDEX('Lorri 401b'!L:L,MATCH('Retirement Calculator'!A1043,'Lorri 401b'!N:N,0),0)</f>
        <v>-15125891.913652467</v>
      </c>
      <c r="S1043" s="25">
        <f t="shared" ca="1" si="1047"/>
        <v>-8262347.8176610731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6884213.0574199548</v>
      </c>
      <c r="R1044" s="25">
        <f t="array" aca="1" ref="R1044" ca="1">INDEX('Lorri 401b'!L:L,MATCH('Retirement Calculator'!A1044,'Lorri 401b'!N:N,0),0)</f>
        <v>-15209368.521870866</v>
      </c>
      <c r="S1044" s="25">
        <f t="shared" ca="1" si="1047"/>
        <v>-8325155.4644509116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6904968.139521135</v>
      </c>
      <c r="R1045" s="25">
        <f t="array" aca="1" ref="R1045" ca="1">INDEX('Lorri 401b'!L:L,MATCH('Retirement Calculator'!A1045,'Lorri 401b'!N:N,0),0)</f>
        <v>-15293192.949290175</v>
      </c>
      <c r="S1045" s="25">
        <f t="shared" ca="1" si="1047"/>
        <v>-8388224.80976904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6925809.70113107</v>
      </c>
      <c r="R1046" s="25">
        <f t="array" aca="1" ref="R1046" ca="1">INDEX('Lorri 401b'!L:L,MATCH('Retirement Calculator'!A1046,'Lorri 401b'!N:N,0),0)</f>
        <v>-15377366.645157065</v>
      </c>
      <c r="S1046" s="25">
        <f t="shared" ca="1" si="1047"/>
        <v>-8451556.9440259952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6946738.1025810465</v>
      </c>
      <c r="R1047" s="25">
        <f t="array" aca="1" ref="R1047" ca="1">INDEX('Lorri 401b'!L:L,MATCH('Retirement Calculator'!A1047,'Lorri 401b'!N:N,0),0)</f>
        <v>-15461891.064756732</v>
      </c>
      <c r="S1047" s="25">
        <f t="shared" ca="1" si="1047"/>
        <v>-8515152.9621756859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6967753.7057037316</v>
      </c>
      <c r="R1048" s="25">
        <f t="array" aca="1" ref="R1048" ca="1">INDEX('Lorri 401b'!L:L,MATCH('Retirement Calculator'!A1048,'Lorri 401b'!N:N,0),0)</f>
        <v>-15546767.669438066</v>
      </c>
      <c r="S1048" s="25">
        <f t="shared" ca="1" si="1047"/>
        <v>-8579013.9637343343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6988856.8738394277</v>
      </c>
      <c r="R1049" s="25">
        <f t="array" aca="1" ref="R1049" ca="1">INDEX('Lorri 401b'!L:L,MATCH('Retirement Calculator'!A1049,'Lorri 401b'!N:N,0),0)</f>
        <v>-15631997.926638905</v>
      </c>
      <c r="S1049" s="25">
        <f t="shared" ca="1" si="1047"/>
        <v>-8643141.0527994782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7010047.971842356</v>
      </c>
      <c r="R1050" s="25">
        <f t="array" aca="1" ref="R1050" ca="1">INDEX('Lorri 401b'!L:L,MATCH('Retirement Calculator'!A1050,'Lorri 401b'!N:N,0),0)</f>
        <v>-15717583.309911413</v>
      </c>
      <c r="S1050" s="25">
        <f t="shared" ca="1" si="1047"/>
        <v>-8707535.3380690571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7031327.3660869636</v>
      </c>
      <c r="R1051" s="25">
        <f t="array" aca="1" ref="R1051" ca="1">INDEX('Lorri 401b'!L:L,MATCH('Retirement Calculator'!A1051,'Lorri 401b'!N:N,0),0)</f>
        <v>-15803525.298947558</v>
      </c>
      <c r="S1051" s="25">
        <f t="shared" ca="1" si="1047"/>
        <v>-8772197.9328605942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7052695.424474257</v>
      </c>
      <c r="R1052" s="25">
        <f t="array" aca="1" ref="R1052" ca="1">INDEX('Lorri 401b'!L:L,MATCH('Retirement Calculator'!A1052,'Lorri 401b'!N:N,0),0)</f>
        <v>-15889825.379604686</v>
      </c>
      <c r="S1052" s="25">
        <f t="shared" ca="1" si="1047"/>
        <v>-8837129.9551304281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7074152.5164381638</v>
      </c>
      <c r="R1053" s="25">
        <f t="array" aca="1" ref="R1053" ca="1">INDEX('Lorri 401b'!L:L,MATCH('Retirement Calculator'!A1053,'Lorri 401b'!N:N,0),0)</f>
        <v>-15976485.04393122</v>
      </c>
      <c r="S1053" s="25">
        <f t="shared" ca="1" si="1047"/>
        <v>-8902332.5274930559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7095699.0129519198</v>
      </c>
      <c r="R1054" s="25">
        <f t="array" aca="1" ref="R1054" ca="1">INDEX('Lorri 401b'!L:L,MATCH('Retirement Calculator'!A1054,'Lorri 401b'!N:N,0),0)</f>
        <v>-16063505.790192448</v>
      </c>
      <c r="S1054" s="25">
        <f t="shared" ca="1" si="1047"/>
        <v>-8967806.7772405278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7117335.2865344835</v>
      </c>
      <c r="R1055" s="25">
        <f t="array" aca="1" ref="R1055" ca="1">INDEX('Lorri 401b'!L:L,MATCH('Retirement Calculator'!A1055,'Lorri 401b'!N:N,0),0)</f>
        <v>-16150889.122896429</v>
      </c>
      <c r="S1055" s="25">
        <f t="shared" ca="1" si="1047"/>
        <v>-9033553.8363619447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7139061.7112569744</v>
      </c>
      <c r="R1056" s="25">
        <f t="array" aca="1" ref="R1056" ca="1">INDEX('Lorri 401b'!L:L,MATCH('Retirement Calculator'!A1056,'Lorri 401b'!N:N,0),0)</f>
        <v>-16238636.552820012</v>
      </c>
      <c r="S1056" s="25">
        <f t="shared" ca="1" si="1047"/>
        <v>-9099574.8415630385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7160878.6627491424</v>
      </c>
      <c r="R1057" s="25">
        <f t="array" aca="1" ref="R1057" ca="1">INDEX('Lorri 401b'!L:L,MATCH('Retirement Calculator'!A1057,'Lorri 401b'!N:N,0),0)</f>
        <v>-16326749.597034942</v>
      </c>
      <c r="S1057" s="25">
        <f t="shared" ca="1" si="1047"/>
        <v>-9165870.9342858009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7182786.5182058616</v>
      </c>
      <c r="R1058" s="25">
        <f t="array" aca="1" ref="R1058" ca="1">INDEX('Lorri 401b'!L:L,MATCH('Retirement Calculator'!A1058,'Lorri 401b'!N:N,0),0)</f>
        <v>-16415229.778934101</v>
      </c>
      <c r="S1058" s="25">
        <f t="shared" ca="1" si="1047"/>
        <v>-9232443.26072824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7204785.65639365</v>
      </c>
      <c r="R1059" s="25">
        <f t="array" aca="1" ref="R1059" ca="1">INDEX('Lorri 401b'!L:L,MATCH('Retirement Calculator'!A1059,'Lorri 401b'!N:N,0),0)</f>
        <v>-16504078.628257839</v>
      </c>
      <c r="S1059" s="25">
        <f t="shared" ca="1" si="1047"/>
        <v>-9299292.97186419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7226876.4576572208</v>
      </c>
      <c r="R1060" s="25">
        <f t="array" aca="1" ref="R1060" ca="1">INDEX('Lorri 401b'!L:L,MATCH('Retirement Calculator'!A1060,'Lorri 401b'!N:N,0),0)</f>
        <v>-16593297.681120427</v>
      </c>
      <c r="S1060" s="25">
        <f t="shared" ca="1" si="1047"/>
        <v>-9366421.2234632075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7249059.3039260563</v>
      </c>
      <c r="R1061" s="25">
        <f t="array" aca="1" ref="R1061" ca="1">INDEX('Lorri 401b'!L:L,MATCH('Retirement Calculator'!A1061,'Lorri 401b'!N:N,0),0)</f>
        <v>-16682888.480036609</v>
      </c>
      <c r="S1061" s="25">
        <f t="shared" ca="1" si="1047"/>
        <v>-9433829.1761105526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7271334.578721012</v>
      </c>
      <c r="R1062" s="25">
        <f t="array" aca="1" ref="R1062" ca="1">INDEX('Lorri 401b'!L:L,MATCH('Retirement Calculator'!A1062,'Lorri 401b'!N:N,0),0)</f>
        <v>-16772852.573948275</v>
      </c>
      <c r="S1062" s="25">
        <f t="shared" ca="1" si="1047"/>
        <v>-9501517.9952272624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7293702.6671609469</v>
      </c>
      <c r="R1063" s="25">
        <f t="array" aca="1" ref="R1063" ca="1">INDEX('Lorri 401b'!L:L,MATCH('Retirement Calculator'!A1063,'Lorri 401b'!N:N,0),0)</f>
        <v>-16863191.51825124</v>
      </c>
      <c r="S1063" s="25">
        <f t="shared" ca="1" si="1047"/>
        <v>-9569488.8510902934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7316163.9559693811</v>
      </c>
      <c r="R1064" s="25">
        <f t="array" aca="1" ref="R1064" ca="1">INDEX('Lorri 401b'!L:L,MATCH('Retirement Calculator'!A1064,'Lorri 401b'!N:N,0),0)</f>
        <v>-16953906.874822132</v>
      </c>
      <c r="S1064" s="25">
        <f t="shared" ca="1" si="1047"/>
        <v>-9637742.9188527502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7338718.8334811842</v>
      </c>
      <c r="R1065" s="25">
        <f t="array" aca="1" ref="R1065" ca="1">INDEX('Lorri 401b'!L:L,MATCH('Retirement Calculator'!A1065,'Lorri 401b'!N:N,0),0)</f>
        <v>-17045000.212045405</v>
      </c>
      <c r="S1065" s="25">
        <f t="shared" ca="1" si="1047"/>
        <v>-9706281.3785642199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7361367.6896492867</v>
      </c>
      <c r="R1066" s="25">
        <f t="array" aca="1" ref="R1066" ca="1">INDEX('Lorri 401b'!L:L,MATCH('Retirement Calculator'!A1066,'Lorri 401b'!N:N,0),0)</f>
        <v>-17136473.104840443</v>
      </c>
      <c r="S1066" s="25">
        <f t="shared" ca="1" si="1047"/>
        <v>-9775105.4151911549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7384110.9160514232</v>
      </c>
      <c r="R1067" s="25">
        <f t="array" aca="1" ref="R1067" ca="1">INDEX('Lorri 401b'!L:L,MATCH('Retirement Calculator'!A1067,'Lorri 401b'!N:N,0),0)</f>
        <v>-17228327.134688791</v>
      </c>
      <c r="S1067" s="25">
        <f t="shared" ca="1" si="1047"/>
        <v>-9844216.2186373677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7406948.9058969012</v>
      </c>
      <c r="R1068" s="25">
        <f t="array" aca="1" ref="R1068" ca="1">INDEX('Lorri 401b'!L:L,MATCH('Retirement Calculator'!A1068,'Lorri 401b'!N:N,0),0)</f>
        <v>-17320563.88966151</v>
      </c>
      <c r="S1068" s="25">
        <f t="shared" ca="1" si="1047"/>
        <v>-9913614.9837646075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7429882.0540334024</v>
      </c>
      <c r="R1069" s="25">
        <f t="array" aca="1" ref="R1069" ca="1">INDEX('Lorri 401b'!L:L,MATCH('Retirement Calculator'!A1069,'Lorri 401b'!N:N,0),0)</f>
        <v>-17413184.964446612</v>
      </c>
      <c r="S1069" s="25">
        <f t="shared" ca="1" si="1047"/>
        <v>-9983302.9104132093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7452910.7569538057</v>
      </c>
      <c r="R1070" s="25">
        <f t="array" aca="1" ref="R1070" ca="1">INDEX('Lorri 401b'!L:L,MATCH('Retirement Calculator'!A1070,'Lorri 401b'!N:N,0),0)</f>
        <v>-17506191.960376654</v>
      </c>
      <c r="S1070" s="25">
        <f t="shared" ca="1" si="1047"/>
        <v>-10053281.203422848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7476035.4128030436</v>
      </c>
      <c r="R1071" s="25">
        <f t="array" aca="1" ref="R1071" ca="1">INDEX('Lorri 401b'!L:L,MATCH('Retirement Calculator'!A1071,'Lorri 401b'!N:N,0),0)</f>
        <v>-17599586.485456403</v>
      </c>
      <c r="S1071" s="25">
        <f t="shared" ca="1" si="1047"/>
        <v>-10123551.072653361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7499256.4213849874</v>
      </c>
      <c r="R1072" s="25">
        <f t="array" aca="1" ref="R1072" ca="1">INDEX('Lorri 401b'!L:L,MATCH('Retirement Calculator'!A1072,'Lorri 401b'!N:N,0),0)</f>
        <v>-17693370.154390652</v>
      </c>
      <c r="S1072" s="25">
        <f t="shared" ca="1" si="1047"/>
        <v>-10194113.733005665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7522574.1841693558</v>
      </c>
      <c r="R1073" s="25">
        <f t="array" aca="1" ref="R1073" ca="1">INDEX('Lorri 401b'!L:L,MATCH('Retirement Calculator'!A1073,'Lorri 401b'!N:N,0),0)</f>
        <v>-17787544.588612128</v>
      </c>
      <c r="S1073" s="25">
        <f t="shared" ca="1" si="1047"/>
        <v>-10264970.404442772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7545989.1042986587</v>
      </c>
      <c r="R1074" s="25">
        <f t="array" aca="1" ref="R1074" ca="1">INDEX('Lorri 401b'!L:L,MATCH('Retirement Calculator'!A1074,'Lorri 401b'!N:N,0),0)</f>
        <v>-17882111.416309524</v>
      </c>
      <c r="S1074" s="25">
        <f t="shared" ca="1" si="1047"/>
        <v>-10336122.312010866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7569501.5865951674</v>
      </c>
      <c r="R1075" s="25">
        <f t="array" aca="1" ref="R1075" ca="1">INDEX('Lorri 401b'!L:L,MATCH('Retirement Calculator'!A1075,'Lorri 401b'!N:N,0),0)</f>
        <v>-17977072.272455662</v>
      </c>
      <c r="S1075" s="25">
        <f t="shared" ca="1" si="1047"/>
        <v>-10407570.685860496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7593112.0375679117</v>
      </c>
      <c r="R1076" s="25">
        <f t="array" aca="1" ref="R1076" ca="1">INDEX('Lorri 401b'!L:L,MATCH('Retirement Calculator'!A1076,'Lorri 401b'!N:N,0),0)</f>
        <v>-18072428.798835739</v>
      </c>
      <c r="S1076" s="25">
        <f t="shared" ca="1" si="1047"/>
        <v>-10479316.761267828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7616820.8654197091</v>
      </c>
      <c r="R1077" s="25">
        <f t="array" aca="1" ref="R1077" ca="1">INDEX('Lorri 401b'!L:L,MATCH('Retirement Calculator'!A1077,'Lorri 401b'!N:N,0),0)</f>
        <v>-18168182.644075736</v>
      </c>
      <c r="S1077" s="25">
        <f t="shared" ca="1" si="1047"/>
        <v>-10551361.778656028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7640628.480054222</v>
      </c>
      <c r="R1078" s="25">
        <f t="array" aca="1" ref="R1078" ca="1">INDEX('Lorri 401b'!L:L,MATCH('Retirement Calculator'!A1078,'Lorri 401b'!N:N,0),0)</f>
        <v>-18264335.463670898</v>
      </c>
      <c r="S1078" s="25">
        <f t="shared" ca="1" si="1047"/>
        <v>-10623706.983616676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7664535.2930830456</v>
      </c>
      <c r="R1079" s="25">
        <f t="array" aca="1" ref="R1079" ca="1">INDEX('Lorri 401b'!L:L,MATCH('Retirement Calculator'!A1079,'Lorri 401b'!N:N,0),0)</f>
        <v>-18360888.920014374</v>
      </c>
      <c r="S1079" s="25">
        <f t="shared" ca="1" si="1047"/>
        <v>-10696353.626931328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7688541.7178328224</v>
      </c>
      <c r="R1080" s="25">
        <f t="array" aca="1" ref="R1080" ca="1">INDEX('Lorri 401b'!L:L,MATCH('Retirement Calculator'!A1080,'Lorri 401b'!N:N,0),0)</f>
        <v>-18457844.682425946</v>
      </c>
      <c r="S1080" s="25">
        <f t="shared" ca="1" si="1047"/>
        <v>-10769302.964593124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7712648.1693523899</v>
      </c>
      <c r="R1081" s="25">
        <f t="array" aca="1" ref="R1081" ca="1">INDEX('Lorri 401b'!L:L,MATCH('Retirement Calculator'!A1081,'Lorri 401b'!N:N,0),0)</f>
        <v>-18555204.427180901</v>
      </c>
      <c r="S1081" s="25">
        <f t="shared" ca="1" si="1047"/>
        <v>-10842556.257828511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7736855.0644199559</v>
      </c>
      <c r="R1082" s="25">
        <f t="array" aca="1" ref="R1082" ca="1">INDEX('Lorri 401b'!L:L,MATCH('Retirement Calculator'!A1082,'Lorri 401b'!N:N,0),0)</f>
        <v>-18652969.837539002</v>
      </c>
      <c r="S1082" s="25">
        <f t="shared" ca="1" si="1047"/>
        <v>-10916114.773119047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7761162.8215503031</v>
      </c>
      <c r="R1083" s="25">
        <f t="array" aca="1" ref="R1083" ca="1">INDEX('Lorri 401b'!L:L,MATCH('Retirement Calculator'!A1083,'Lorri 401b'!N:N,0),0)</f>
        <v>-18751142.603773594</v>
      </c>
      <c r="S1083" s="25">
        <f t="shared" ca="1" si="1047"/>
        <v>-10989979.782223292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7785571.8610020271</v>
      </c>
      <c r="R1084" s="25">
        <f t="array" aca="1" ref="R1084" ca="1">INDEX('Lorri 401b'!L:L,MATCH('Retirement Calculator'!A1084,'Lorri 401b'!N:N,0),0)</f>
        <v>-18849724.423200831</v>
      </c>
      <c r="S1084" s="25">
        <f t="shared" ca="1" si="1047"/>
        <v>-11064152.562198803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7810082.6047847997</v>
      </c>
      <c r="R1085" s="25">
        <f t="array" aca="1" ref="R1085" ca="1">INDEX('Lorri 401b'!L:L,MATCH('Retirement Calculator'!A1085,'Lorri 401b'!N:N,0),0)</f>
        <v>-18948717.000209015</v>
      </c>
      <c r="S1085" s="25">
        <f t="shared" ca="1" si="1047"/>
        <v>-11138634.395424215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7834695.4766666675</v>
      </c>
      <c r="R1086" s="25">
        <f t="array" aca="1" ref="R1086" ca="1">INDEX('Lorri 401b'!L:L,MATCH('Retirement Calculator'!A1086,'Lorri 401b'!N:N,0),0)</f>
        <v>-19048122.046288066</v>
      </c>
      <c r="S1086" s="25">
        <f t="shared" ca="1" si="1047"/>
        <v>-11213426.569621399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7859410.9021813758</v>
      </c>
      <c r="R1087" s="25">
        <f t="array" aca="1" ref="R1087" ca="1">INDEX('Lorri 401b'!L:L,MATCH('Retirement Calculator'!A1087,'Lorri 401b'!N:N,0),0)</f>
        <v>-19147941.280059114</v>
      </c>
      <c r="S1087" s="25">
        <f t="shared" ca="1" si="1047"/>
        <v>-11288530.377877738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7884229.3086357294</v>
      </c>
      <c r="R1088" s="25">
        <f t="array" aca="1" ref="R1088" ca="1">INDEX('Lorri 401b'!L:L,MATCH('Retirement Calculator'!A1088,'Lorri 401b'!N:N,0),0)</f>
        <v>-19248176.427304208</v>
      </c>
      <c r="S1088" s="25">
        <f t="shared" ca="1" si="1047"/>
        <v>-11363947.118668478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7909151.125116976</v>
      </c>
      <c r="R1089" s="25">
        <f t="array" aca="1" ref="R1089" ca="1">INDEX('Lorri 401b'!L:L,MATCH('Retirement Calculator'!A1089,'Lorri 401b'!N:N,0),0)</f>
        <v>-19348829.220996156</v>
      </c>
      <c r="S1089" s="25">
        <f t="shared" ca="1" si="1047"/>
        <v>-11439678.09587918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7934176.7825002279</v>
      </c>
      <c r="R1090" s="25">
        <f t="array" aca="1" ref="R1090" ca="1">INDEX('Lorri 401b'!L:L,MATCH('Retirement Calculator'!A1090,'Lorri 401b'!N:N,0),0)</f>
        <v>-19449901.401328485</v>
      </c>
      <c r="S1090" s="25">
        <f t="shared" ca="1" si="1047"/>
        <v>-11515724.618828258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7959306.7134559099</v>
      </c>
      <c r="R1091" s="25">
        <f t="array" aca="1" ref="R1091" ca="1">INDEX('Lorri 401b'!L:L,MATCH('Retirement Calculator'!A1091,'Lorri 401b'!N:N,0),0)</f>
        <v>-19551394.715745535</v>
      </c>
      <c r="S1091" s="25">
        <f t="shared" ca="1" si="1047"/>
        <v>-11592088.002289625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7984541.3524572402</v>
      </c>
      <c r="R1092" s="25">
        <f t="array" aca="1" ref="R1092" ca="1">INDEX('Lorri 401b'!L:L,MATCH('Retirement Calculator'!A1092,'Lorri 401b'!N:N,0),0)</f>
        <v>-19653310.918972656</v>
      </c>
      <c r="S1092" s="25">
        <f t="shared" ca="1" si="1047"/>
        <v>-11668769.566515416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8009881.1357877431</v>
      </c>
      <c r="R1093" s="25">
        <f t="array" aca="1" ref="R1093" ca="1">INDEX('Lorri 401b'!L:L,MATCH('Retirement Calculator'!A1093,'Lorri 401b'!N:N,0),0)</f>
        <v>-19755651.773046557</v>
      </c>
      <c r="S1093" s="25">
        <f t="shared" ca="1" si="1047"/>
        <v>-11745770.637258813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8035326.5015487894</v>
      </c>
      <c r="R1094" s="25">
        <f t="array" aca="1" ref="R1094" ca="1">INDEX('Lorri 401b'!L:L,MATCH('Retirement Calculator'!A1094,'Lorri 401b'!N:N,0),0)</f>
        <v>-19858419.047345765</v>
      </c>
      <c r="S1094" s="25">
        <f t="shared" ca="1" si="1047"/>
        <v>-11823092.545796975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8060877.8896671738</v>
      </c>
      <c r="R1095" s="25">
        <f t="array" aca="1" ref="R1095" ca="1">INDEX('Lorri 401b'!L:L,MATCH('Retirement Calculator'!A1095,'Lorri 401b'!N:N,0),0)</f>
        <v>-19961614.518621217</v>
      </c>
      <c r="S1095" s="25">
        <f t="shared" ca="1" si="1047"/>
        <v>-11900736.628954044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8086535.7419027174</v>
      </c>
      <c r="R1096" s="25">
        <f t="array" aca="1" ref="R1096" ca="1">INDEX('Lorri 401b'!L:L,MATCH('Retirement Calculator'!A1096,'Lorri 401b'!N:N,0),0)</f>
        <v>-20065239.971026987</v>
      </c>
      <c r="S1096" s="25">
        <f t="shared" ca="1" si="1047"/>
        <v>-11978704.22912427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8112300.5018559098</v>
      </c>
      <c r="R1097" s="25">
        <f t="array" aca="1" ref="R1097" ca="1">INDEX('Lorri 401b'!L:L,MATCH('Retirement Calculator'!A1097,'Lorri 401b'!N:N,0),0)</f>
        <v>-20169297.196151111</v>
      </c>
      <c r="S1097" s="25">
        <f t="shared" ca="1" si="1047"/>
        <v>-12056996.694295201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8138172.6149755735</v>
      </c>
      <c r="R1098" s="25">
        <f t="array" aca="1" ref="R1098" ca="1">INDEX('Lorri 401b'!L:L,MATCH('Retirement Calculator'!A1098,'Lorri 401b'!N:N,0),0)</f>
        <v>-20273787.993046589</v>
      </c>
      <c r="S1098" s="25">
        <f t="shared" ca="1" si="1047"/>
        <v>-12135615.378071016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8164152.5285665691</v>
      </c>
      <c r="R1099" s="25">
        <f t="array" aca="1" ref="R1099" ca="1">INDEX('Lorri 401b'!L:L,MATCH('Retirement Calculator'!A1099,'Lorri 401b'!N:N,0),0)</f>
        <v>-20378714.168262463</v>
      </c>
      <c r="S1099" s="25">
        <f t="shared" ca="1" si="1047"/>
        <v>-12214561.639695894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8190240.6917975275</v>
      </c>
      <c r="R1100" s="25">
        <f t="array" aca="1" ref="R1100" ca="1">INDEX('Lorri 401b'!L:L,MATCH('Retirement Calculator'!A1100,'Lorri 401b'!N:N,0),0)</f>
        <v>-20484077.535875071</v>
      </c>
      <c r="S1100" s="25">
        <f t="shared" ca="1" si="1047"/>
        <v>-12293836.844077542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8216437.5557086142</v>
      </c>
      <c r="R1101" s="25">
        <f t="array" aca="1" ref="R1101" ca="1">INDEX('Lorri 401b'!L:L,MATCH('Retirement Calculator'!A1101,'Lorri 401b'!N:N,0),0)</f>
        <v>-20589879.917519398</v>
      </c>
      <c r="S1101" s="25">
        <f t="shared" ca="1" si="1047"/>
        <v>-12373442.361810785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8242743.573219331</v>
      </c>
      <c r="R1102" s="25">
        <f t="array" aca="1" ref="R1102" ca="1">INDEX('Lorri 401b'!L:L,MATCH('Retirement Calculator'!A1102,'Lorri 401b'!N:N,0),0)</f>
        <v>-20696123.142420575</v>
      </c>
      <c r="S1102" s="25">
        <f t="shared" ca="1" si="1047"/>
        <v>-12453379.569201244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8269159.1991363419</v>
      </c>
      <c r="R1103" s="25">
        <f t="array" aca="1" ref="R1103" ca="1">INDEX('Lorri 401b'!L:L,MATCH('Retirement Calculator'!A1103,'Lorri 401b'!N:N,0),0)</f>
        <v>-20802809.047425508</v>
      </c>
      <c r="S1103" s="25">
        <f t="shared" ca="1" si="1047"/>
        <v>-12533649.848289166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8295684.8901613411</v>
      </c>
      <c r="R1104" s="25">
        <f t="array" aca="1" ref="R1104" ca="1">INDEX('Lorri 401b'!L:L,MATCH('Retirement Calculator'!A1104,'Lorri 401b'!N:N,0),0)</f>
        <v>-20909939.477034628</v>
      </c>
      <c r="S1104" s="25">
        <f t="shared" ca="1" si="1047"/>
        <v>-12614254.586873287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8322321.1048989445</v>
      </c>
      <c r="R1105" s="25">
        <f t="array" aca="1" ref="R1105" ca="1">INDEX('Lorri 401b'!L:L,MATCH('Retirement Calculator'!A1105,'Lorri 401b'!N:N,0),0)</f>
        <v>-21017516.283433788</v>
      </c>
      <c r="S1105" s="25">
        <f t="shared" ca="1" si="1047"/>
        <v>-12695195.178534843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8349068.3038646206</v>
      </c>
      <c r="R1106" s="25">
        <f t="array" aca="1" ref="R1106" ca="1">INDEX('Lorri 401b'!L:L,MATCH('Retirement Calculator'!A1106,'Lorri 401b'!N:N,0),0)</f>
        <v>-21125541.326526277</v>
      </c>
      <c r="S1106" s="25">
        <f t="shared" ca="1" si="1047"/>
        <v>-12776473.022661656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8375926.9494926538</v>
      </c>
      <c r="R1107" s="25">
        <f t="array" aca="1" ref="R1107" ca="1">INDEX('Lorri 401b'!L:L,MATCH('Retirement Calculator'!A1107,'Lorri 401b'!N:N,0),0)</f>
        <v>-21234016.473964982</v>
      </c>
      <c r="S1107" s="25">
        <f t="shared" ca="1" si="1047"/>
        <v>-12858089.524472328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8402897.5061441381</v>
      </c>
      <c r="R1108" s="25">
        <f t="array" aca="1" ref="R1108" ca="1">INDEX('Lorri 401b'!L:L,MATCH('Retirement Calculator'!A1108,'Lorri 401b'!N:N,0),0)</f>
        <v>-21342943.601184681</v>
      </c>
      <c r="S1108" s="25">
        <f t="shared" ca="1" si="1047"/>
        <v>-12940046.095040543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8429980.4401150029</v>
      </c>
      <c r="R1109" s="25">
        <f t="array" aca="1" ref="R1109" ca="1">INDEX('Lorri 401b'!L:L,MATCH('Retirement Calculator'!A1109,'Lorri 401b'!N:N,0),0)</f>
        <v>-21452324.591434464</v>
      </c>
      <c r="S1109" s="25">
        <f t="shared" ca="1" si="1047"/>
        <v>-13022344.151319461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8457176.219644079</v>
      </c>
      <c r="R1110" s="25">
        <f t="array" aca="1" ref="R1110" ca="1">INDEX('Lorri 401b'!L:L,MATCH('Retirement Calculator'!A1110,'Lorri 401b'!N:N,0),0)</f>
        <v>-21562161.335810289</v>
      </c>
      <c r="S1110" s="25">
        <f t="shared" ca="1" si="1047"/>
        <v>-13104985.11616621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8484485.3149211928</v>
      </c>
      <c r="R1111" s="25">
        <f t="array" aca="1" ref="R1111" ca="1">INDEX('Lorri 401b'!L:L,MATCH('Retirement Calculator'!A1111,'Lorri 401b'!N:N,0),0)</f>
        <v>-21672455.733287677</v>
      </c>
      <c r="S1111" s="25">
        <f t="shared" ca="1" si="1047"/>
        <v>-13187970.418366484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8511908.1980952956</v>
      </c>
      <c r="R1112" s="25">
        <f t="array" aca="1" ref="R1112" ca="1">INDEX('Lorri 401b'!L:L,MATCH('Retirement Calculator'!A1112,'Lorri 401b'!N:N,0),0)</f>
        <v>-21783209.690754555</v>
      </c>
      <c r="S1112" s="25">
        <f t="shared" ca="1" si="1047"/>
        <v>-13271301.49265926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8539445.3432826232</v>
      </c>
      <c r="R1113" s="25">
        <f t="array" aca="1" ref="R1113" ca="1">INDEX('Lorri 401b'!L:L,MATCH('Retirement Calculator'!A1113,'Lorri 401b'!N:N,0),0)</f>
        <v>-21894425.123044211</v>
      </c>
      <c r="S1113" s="25">
        <f t="shared" ca="1" si="1047"/>
        <v>-13354979.779761588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8567097.2265748978</v>
      </c>
      <c r="R1114" s="25">
        <f t="array" aca="1" ref="R1114" ca="1">INDEX('Lorri 401b'!L:L,MATCH('Retirement Calculator'!A1114,'Lorri 401b'!N:N,0),0)</f>
        <v>-22006103.952968407</v>
      </c>
      <c r="S1114" s="25">
        <f t="shared" ca="1" si="1047"/>
        <v>-13439006.72639351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8594864.3260475565</v>
      </c>
      <c r="R1115" s="25">
        <f t="array" aca="1" ref="R1115" ca="1">INDEX('Lorri 401b'!L:L,MATCH('Retirement Calculator'!A1115,'Lorri 401b'!N:N,0),0)</f>
        <v>-22118248.111350622</v>
      </c>
      <c r="S1115" s="25">
        <f t="shared" ca="1" si="1047"/>
        <v>-13523383.785303066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8622747.1217680182</v>
      </c>
      <c r="R1116" s="25">
        <f t="array" aca="1" ref="R1116" ca="1">INDEX('Lorri 401b'!L:L,MATCH('Retirement Calculator'!A1116,'Lorri 401b'!N:N,0),0)</f>
        <v>-22230859.53705943</v>
      </c>
      <c r="S1116" s="25">
        <f t="shared" ca="1" si="1047"/>
        <v>-13608112.415291412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8650746.0958039816</v>
      </c>
      <c r="R1117" s="25">
        <f t="array" aca="1" ref="R1117" ca="1">INDEX('Lorri 401b'!L:L,MATCH('Retirement Calculator'!A1117,'Lorri 401b'!N:N,0),0)</f>
        <v>-22343940.177042026</v>
      </c>
      <c r="S1117" s="25">
        <f t="shared" ca="1" si="1047"/>
        <v>-13693194.081238044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8678861.7322317623</v>
      </c>
      <c r="R1118" s="25">
        <f t="array" aca="1" ref="R1118" ca="1">INDEX('Lorri 401b'!L:L,MATCH('Retirement Calculator'!A1118,'Lorri 401b'!N:N,0),0)</f>
        <v>-22457491.986357883</v>
      </c>
      <c r="S1118" s="25">
        <f t="shared" ca="1" si="1047"/>
        <v>-13778630.25412612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8707094.5171446595</v>
      </c>
      <c r="R1119" s="25">
        <f t="array" aca="1" ref="R1119" ca="1">INDEX('Lorri 401b'!L:L,MATCH('Retirement Calculator'!A1119,'Lorri 401b'!N:N,0),0)</f>
        <v>-22571516.928212553</v>
      </c>
      <c r="S1119" s="25">
        <f t="shared" ca="1" si="1047"/>
        <v>-13864422.411067894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8735444.9386613593</v>
      </c>
      <c r="R1120" s="25">
        <f t="array" aca="1" ref="R1120" ca="1">INDEX('Lorri 401b'!L:L,MATCH('Retirement Calculator'!A1120,'Lorri 401b'!N:N,0),0)</f>
        <v>-22686016.973991618</v>
      </c>
      <c r="S1120" s="25">
        <f t="shared" ca="1" si="1047"/>
        <v>-13950572.035330258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8763913.4869343787</v>
      </c>
      <c r="R1121" s="25">
        <f t="array" aca="1" ref="R1121" ca="1">INDEX('Lorri 401b'!L:L,MATCH('Retirement Calculator'!A1121,'Lorri 401b'!N:N,0),0)</f>
        <v>-22800994.103294764</v>
      </c>
      <c r="S1121" s="25">
        <f t="shared" ca="1" si="1047"/>
        <v>-14037080.616360385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8792500.6541585363</v>
      </c>
      <c r="R1122" s="25">
        <f t="array" aca="1" ref="R1122" ca="1">INDEX('Lorri 401b'!L:L,MATCH('Retirement Calculator'!A1122,'Lorri 401b'!N:N,0),0)</f>
        <v>-22916450.303970005</v>
      </c>
      <c r="S1122" s="25">
        <f t="shared" ca="1" si="1047"/>
        <v>-14123949.649811469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8821206.9345794618</v>
      </c>
      <c r="R1123" s="25">
        <f t="array" aca="1" ref="R1123" ca="1">INDEX('Lorri 401b'!L:L,MATCH('Retirement Calculator'!A1123,'Lorri 401b'!N:N,0),0)</f>
        <v>-23032387.572148062</v>
      </c>
      <c r="S1123" s="25">
        <f t="shared" ca="1" si="1047"/>
        <v>-14211180.6375686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8850032.8245021403</v>
      </c>
      <c r="R1124" s="25">
        <f t="array" aca="1" ref="R1124" ca="1">INDEX('Lorri 401b'!L:L,MATCH('Retirement Calculator'!A1124,'Lorri 401b'!N:N,0),0)</f>
        <v>-23148807.91227686</v>
      </c>
      <c r="S1124" s="25">
        <f t="shared" ca="1" si="1047"/>
        <v>-14298775.08777472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8878978.8222994972</v>
      </c>
      <c r="R1125" s="25">
        <f t="array" aca="1" ref="R1125" ca="1">INDEX('Lorri 401b'!L:L,MATCH('Retirement Calculator'!A1125,'Lorri 401b'!N:N,0),0)</f>
        <v>-23265713.337156195</v>
      </c>
      <c r="S1125" s="25">
        <f t="shared" ca="1" si="1047"/>
        <v>-14386734.514856698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8908045.4284210093</v>
      </c>
      <c r="R1126" s="25">
        <f t="array" aca="1" ref="R1126" ca="1">INDEX('Lorri 401b'!L:L,MATCH('Retirement Calculator'!A1126,'Lorri 401b'!N:N,0),0)</f>
        <v>-23383105.867972527</v>
      </c>
      <c r="S1126" s="25">
        <f t="shared" ca="1" si="1047"/>
        <v>-14475060.439551517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8937233.1454013605</v>
      </c>
      <c r="R1127" s="25">
        <f t="array" aca="1" ref="R1127" ca="1">INDEX('Lorri 401b'!L:L,MATCH('Retirement Calculator'!A1127,'Lorri 401b'!N:N,0),0)</f>
        <v>-23500987.534333926</v>
      </c>
      <c r="S1127" s="25">
        <f t="shared" ca="1" si="1047"/>
        <v>-14563754.388932565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8966542.4778691307</v>
      </c>
      <c r="R1128" s="25">
        <f t="array" aca="1" ref="R1128" ca="1">INDEX('Lorri 401b'!L:L,MATCH('Retirement Calculator'!A1128,'Lorri 401b'!N:N,0),0)</f>
        <v>-23619360.374305163</v>
      </c>
      <c r="S1128" s="25">
        <f t="shared" ca="1" si="1047"/>
        <v>-14652817.896436032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8995973.9325555153</v>
      </c>
      <c r="R1129" s="25">
        <f t="array" aca="1" ref="R1129" ca="1">INDEX('Lorri 401b'!L:L,MATCH('Retirement Calculator'!A1129,'Lorri 401b'!N:N,0),0)</f>
        <v>-23738226.434442949</v>
      </c>
      <c r="S1129" s="25">
        <f t="shared" ca="1" si="1047"/>
        <v>-14742252.501887433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9025528.0183030944</v>
      </c>
      <c r="R1130" s="25">
        <f t="array" aca="1" ref="R1130" ca="1">INDEX('Lorri 401b'!L:L,MATCH('Retirement Calculator'!A1130,'Lorri 401b'!N:N,0),0)</f>
        <v>-23857587.769831307</v>
      </c>
      <c r="S1130" s="25">
        <f t="shared" ca="1" si="1047"/>
        <v>-14832059.751528213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9055205.2460746206</v>
      </c>
      <c r="R1131" s="25">
        <f t="array" aca="1" ref="R1131" ca="1">INDEX('Lorri 401b'!L:L,MATCH('Retirement Calculator'!A1131,'Lorri 401b'!N:N,0),0)</f>
        <v>-23977446.444117118</v>
      </c>
      <c r="S1131" s="25">
        <f t="shared" ca="1" si="1047"/>
        <v>-14922241.198042497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9085006.128961863</v>
      </c>
      <c r="R1132" s="25">
        <f t="array" aca="1" ref="R1132" ca="1">INDEX('Lorri 401b'!L:L,MATCH('Retirement Calculator'!A1132,'Lorri 401b'!N:N,0),0)</f>
        <v>-24097804.529545788</v>
      </c>
      <c r="S1132" s="25">
        <f t="shared" ca="1" si="1047"/>
        <v>-15012798.400583925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9114931.1821944676</v>
      </c>
      <c r="R1133" s="25">
        <f t="array" aca="1" ref="R1133" ca="1">INDEX('Lorri 401b'!L:L,MATCH('Retirement Calculator'!A1133,'Lorri 401b'!N:N,0),0)</f>
        <v>-24218664.106997076</v>
      </c>
      <c r="S1133" s="25">
        <f t="shared" ca="1" si="1047"/>
        <v>-15103732.924802609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9144980.9231488761</v>
      </c>
      <c r="R1134" s="25">
        <f t="array" aca="1" ref="R1134" ca="1">INDEX('Lorri 401b'!L:L,MATCH('Retirement Calculator'!A1134,'Lorri 401b'!N:N,0),0)</f>
        <v>-24340027.266021077</v>
      </c>
      <c r="S1134" s="25">
        <f t="shared" ca="1" si="1047"/>
        <v>-15195046.342872201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9175155.8713572603</v>
      </c>
      <c r="R1135" s="25">
        <f t="array" aca="1" ref="R1135" ca="1">INDEX('Lorri 401b'!L:L,MATCH('Retirement Calculator'!A1135,'Lorri 401b'!N:N,0),0)</f>
        <v>-24461896.104874346</v>
      </c>
      <c r="S1135" s="25">
        <f t="shared" ca="1" si="1047"/>
        <v>-15286740.233517086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9205456.5485165138</v>
      </c>
      <c r="R1136" s="25">
        <f t="array" aca="1" ref="R1136" ca="1">INDEX('Lorri 401b'!L:L,MATCH('Retirement Calculator'!A1136,'Lorri 401b'!N:N,0),0)</f>
        <v>-24584272.730556171</v>
      </c>
      <c r="S1136" s="25">
        <f t="shared" ca="1" si="1047"/>
        <v>-15378816.182039658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9235883.478497263</v>
      </c>
      <c r="R1137" s="25">
        <f t="array" aca="1" ref="R1137" ca="1">INDEX('Lorri 401b'!L:L,MATCH('Retirement Calculator'!A1137,'Lorri 401b'!N:N,0),0)</f>
        <v>-24707159.258845001</v>
      </c>
      <c r="S1137" s="25">
        <f t="shared" ca="1" si="1047"/>
        <v>-15471275.780347738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9266437.187352933</v>
      </c>
      <c r="R1138" s="25">
        <f t="array" aca="1" ref="R1138" ca="1">INDEX('Lorri 401b'!L:L,MATCH('Retirement Calculator'!A1138,'Lorri 401b'!N:N,0),0)</f>
        <v>-24830557.814335037</v>
      </c>
      <c r="S1138" s="25">
        <f t="shared" ca="1" si="1047"/>
        <v>-15564120.626982104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9297118.2033288348</v>
      </c>
      <c r="R1139" s="25">
        <f t="array" aca="1" ref="R1139" ca="1">INDEX('Lorri 401b'!L:L,MATCH('Retirement Calculator'!A1139,'Lorri 401b'!N:N,0),0)</f>
        <v>-24954470.530472945</v>
      </c>
      <c r="S1139" s="25">
        <f t="shared" ca="1" si="1047"/>
        <v>-15657352.327144111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9327927.0568713024</v>
      </c>
      <c r="R1140" s="25">
        <f t="array" aca="1" ref="R1140" ca="1">INDEX('Lorri 401b'!L:L,MATCH('Retirement Calculator'!A1140,'Lorri 401b'!N:N,0),0)</f>
        <v>-25078899.549594764</v>
      </c>
      <c r="S1140" s="25">
        <f t="shared" ca="1" si="1047"/>
        <v>-15750972.492723461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9358864.2806368638</v>
      </c>
      <c r="R1141" s="25">
        <f t="array" aca="1" ref="R1141" ca="1">INDEX('Lorri 401b'!L:L,MATCH('Retirement Calculator'!A1141,'Lorri 401b'!N:N,0),0)</f>
        <v>-25203847.02296292</v>
      </c>
      <c r="S1141" s="25">
        <f t="shared" ca="1" si="1047"/>
        <v>-15844982.742326057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9389930.4095014483</v>
      </c>
      <c r="R1142" s="25">
        <f t="array" aca="1" ref="R1142" ca="1">INDEX('Lorri 401b'!L:L,MATCH('Retirement Calculator'!A1142,'Lorri 401b'!N:N,0),0)</f>
        <v>-25329315.110803448</v>
      </c>
      <c r="S1142" s="25">
        <f t="shared" ca="1" si="1047"/>
        <v>-15939384.701301999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9421125.9805696346</v>
      </c>
      <c r="R1143" s="25">
        <f t="array" aca="1" ref="R1143" ca="1">INDEX('Lorri 401b'!L:L,MATCH('Retirement Calculator'!A1143,'Lorri 401b'!N:N,0),0)</f>
        <v>-25455305.982343309</v>
      </c>
      <c r="S1143" s="25">
        <f t="shared" ca="1" si="1047"/>
        <v>-16034180.001773674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9452451.5331839379</v>
      </c>
      <c r="R1144" s="25">
        <f t="array" aca="1" ref="R1144" ca="1">INDEX('Lorri 401b'!L:L,MATCH('Retirement Calculator'!A1144,'Lorri 401b'!N:N,0),0)</f>
        <v>-25581821.815847918</v>
      </c>
      <c r="S1144" s="25">
        <f t="shared" ca="1" si="1047"/>
        <v>-16129370.28266398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9483907.6089341342</v>
      </c>
      <c r="R1145" s="25">
        <f t="array" aca="1" ref="R1145" ca="1">INDEX('Lorri 401b'!L:L,MATCH('Retirement Calculator'!A1145,'Lorri 401b'!N:N,0),0)</f>
        <v>-25708864.798658799</v>
      </c>
      <c r="S1145" s="25">
        <f t="shared" ca="1" si="1047"/>
        <v>-16224957.189724665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9515494.7516666241</v>
      </c>
      <c r="R1146" s="25">
        <f t="array" aca="1" ref="R1146" ca="1">INDEX('Lorri 401b'!L:L,MATCH('Retirement Calculator'!A1146,'Lorri 401b'!N:N,0),0)</f>
        <v>-25836437.127231393</v>
      </c>
      <c r="S1146" s="25">
        <f t="shared" ca="1" si="1047"/>
        <v>-16320942.375564769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9547213.5074938331</v>
      </c>
      <c r="R1147" s="25">
        <f t="array" aca="1" ref="R1147" ca="1">INDEX('Lorri 401b'!L:L,MATCH('Retirement Calculator'!A1147,'Lorri 401b'!N:N,0),0)</f>
        <v>-25964541.007173039</v>
      </c>
      <c r="S1147" s="25">
        <f t="shared" ca="1" si="1047"/>
        <v>-16417327.499679206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9579064.4248036556</v>
      </c>
      <c r="R1148" s="25">
        <f t="array" aca="1" ref="R1148" ca="1">INDEX('Lorri 401b'!L:L,MATCH('Retirement Calculator'!A1148,'Lorri 401b'!N:N,0),0)</f>
        <v>-26093178.653281108</v>
      </c>
      <c r="S1148" s="25">
        <f t="shared" ca="1" si="1047"/>
        <v>-16514114.228477452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9611048.0542689357</v>
      </c>
      <c r="R1149" s="25">
        <f t="array" aca="1" ref="R1149" ca="1">INDEX('Lorri 401b'!L:L,MATCH('Retirement Calculator'!A1149,'Lorri 401b'!N:N,0),0)</f>
        <v>-26222352.289581291</v>
      </c>
      <c r="S1149" s="25">
        <f t="shared" ca="1" si="1047"/>
        <v>-16611304.235312356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9643164.9488569871</v>
      </c>
      <c r="R1150" s="25">
        <f t="array" aca="1" ref="R1150" ca="1">INDEX('Lorri 401b'!L:L,MATCH('Retirement Calculator'!A1150,'Lorri 401b'!N:N,0),0)</f>
        <v>-26352064.149366062</v>
      </c>
      <c r="S1150" s="25">
        <f t="shared" ca="1" si="1047"/>
        <v>-16708899.200509075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9675415.6638391558</v>
      </c>
      <c r="R1151" s="25">
        <f t="array" aca="1" ref="R1151" ca="1">INDEX('Lorri 401b'!L:L,MATCH('Retirement Calculator'!A1151,'Lorri 401b'!N:N,0),0)</f>
        <v>-26482316.475233268</v>
      </c>
      <c r="S1151" s="25">
        <f t="shared" ca="1" si="1047"/>
        <v>-16806900.81139411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9707800.7568004169</v>
      </c>
      <c r="R1152" s="25">
        <f t="array" aca="1" ref="R1152" ca="1">INDEX('Lorri 401b'!L:L,MATCH('Retirement Calculator'!A1152,'Lorri 401b'!N:N,0),0)</f>
        <v>-26613111.519124921</v>
      </c>
      <c r="S1152" s="25">
        <f t="shared" ca="1" si="1047"/>
        <v>-16905310.762324505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9740320.7876490168</v>
      </c>
      <c r="R1153" s="25">
        <f t="array" aca="1" ref="R1153" ca="1">INDEX('Lorri 401b'!L:L,MATCH('Retirement Calculator'!A1153,'Lorri 401b'!N:N,0),0)</f>
        <v>-26744451.542366121</v>
      </c>
      <c r="S1153" s="25">
        <f t="shared" ca="1" si="1047"/>
        <v>-17004130.754717104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9772976.3186261524</v>
      </c>
      <c r="R1154" s="25">
        <f t="array" aca="1" ref="R1154" ca="1">INDEX('Lorri 401b'!L:L,MATCH('Retirement Calculator'!A1154,'Lorri 401b'!N:N,0),0)</f>
        <v>-26876338.815704159</v>
      </c>
      <c r="S1154" s="25">
        <f t="shared" ca="1" si="1047"/>
        <v>-17103362.497078009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9805767.9143156912</v>
      </c>
      <c r="R1155" s="25">
        <f t="array" aca="1" ref="R1155" ca="1">INDEX('Lorri 401b'!L:L,MATCH('Retirement Calculator'!A1155,'Lorri 401b'!N:N,0),0)</f>
        <v>-27008775.619347773</v>
      </c>
      <c r="S1155" s="25">
        <f t="shared" ca="1" si="1047"/>
        <v>-17203007.70503208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9838696.1416539382</v>
      </c>
      <c r="R1156" s="25">
        <f t="array" aca="1" ref="R1156" ca="1">INDEX('Lorri 401b'!L:L,MATCH('Retirement Calculator'!A1156,'Lorri 401b'!N:N,0),0)</f>
        <v>-27141764.243006568</v>
      </c>
      <c r="S1156" s="25">
        <f t="shared" ca="1" si="1047"/>
        <v>-17303068.101352632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9871761.5699394271</v>
      </c>
      <c r="R1157" s="25">
        <f t="array" aca="1" ref="R1157" ca="1">INDEX('Lorri 401b'!L:L,MATCH('Retirement Calculator'!A1157,'Lorri 401b'!N:N,0),0)</f>
        <v>-27275306.98593061</v>
      </c>
      <c r="S1157" s="25">
        <f t="shared" ca="1" si="1047"/>
        <v>-17403545.415991183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9904964.770842772</v>
      </c>
      <c r="R1158" s="25">
        <f t="array" aca="1" ref="R1158" ca="1">INDEX('Lorri 401b'!L:L,MATCH('Retirement Calculator'!A1158,'Lorri 401b'!N:N,0),0)</f>
        <v>-27409406.156950168</v>
      </c>
      <c r="S1158" s="25">
        <f t="shared" ca="1" si="1047"/>
        <v>-17504441.386107396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9938306.318416547</v>
      </c>
      <c r="R1159" s="25">
        <f t="array" aca="1" ref="R1159" ca="1">INDEX('Lorri 401b'!L:L,MATCH('Retirement Calculator'!A1159,'Lorri 401b'!N:N,0),0)</f>
        <v>-27544064.074515641</v>
      </c>
      <c r="S1159" s="25">
        <f t="shared" ca="1" si="1047"/>
        <v>-17605757.756099094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9971786.7891052142</v>
      </c>
      <c r="R1160" s="25">
        <f t="array" aca="1" ref="R1160" ca="1">INDEX('Lorri 401b'!L:L,MATCH('Retirement Calculator'!A1160,'Lorri 401b'!N:N,0),0)</f>
        <v>-27679283.066737637</v>
      </c>
      <c r="S1160" s="25">
        <f t="shared" ca="1" si="1047"/>
        <v>-17707496.277632423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10005406.761755083</v>
      </c>
      <c r="R1161" s="25">
        <f t="array" aca="1" ref="R1161" ca="1">INDEX('Lorri 401b'!L:L,MATCH('Retirement Calculator'!A1161,'Lorri 401b'!N:N,0),0)</f>
        <v>-27815065.471427225</v>
      </c>
      <c r="S1161" s="25">
        <f t="shared" ca="1" si="1047"/>
        <v>-17809658.709672142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10039166.817624327</v>
      </c>
      <c r="R1162" s="25">
        <f t="array" aca="1" ref="R1162" ca="1">INDEX('Lorri 401b'!L:L,MATCH('Retirement Calculator'!A1162,'Lorri 401b'!N:N,0),0)</f>
        <v>-27951413.636136353</v>
      </c>
      <c r="S1162" s="25">
        <f t="shared" ca="1" si="1047"/>
        <v>-17912246.818512026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10073067.540393025</v>
      </c>
      <c r="R1163" s="25">
        <f t="array" aca="1" ref="R1163" ca="1">INDEX('Lorri 401b'!L:L,MATCH('Retirement Calculator'!A1163,'Lorri 401b'!N:N,0),0)</f>
        <v>-28088329.918198436</v>
      </c>
      <c r="S1163" s="25">
        <f t="shared" ca="1" si="1047"/>
        <v>-18015262.377805412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10107109.51617326</v>
      </c>
      <c r="R1164" s="25">
        <f t="array" aca="1" ref="R1164" ca="1">INDEX('Lorri 401b'!L:L,MATCH('Retirement Calculator'!A1164,'Lorri 401b'!N:N,0),0)</f>
        <v>-28225816.684769109</v>
      </c>
      <c r="S1164" s="25">
        <f t="shared" ca="1" si="1047"/>
        <v>-18118707.16859585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10141293.333519246</v>
      </c>
      <c r="R1165" s="25">
        <f t="array" aca="1" ref="R1165" ca="1">INDEX('Lorri 401b'!L:L,MATCH('Retirement Calculator'!A1165,'Lorri 401b'!N:N,0),0)</f>
        <v>-28363876.312867161</v>
      </c>
      <c r="S1165" s="25">
        <f t="shared" ca="1" si="1047"/>
        <v>-18222582.979347914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10175619.583437508</v>
      </c>
      <c r="R1166" s="25">
        <f t="array" aca="1" ref="R1166" ca="1">INDEX('Lorri 401b'!L:L,MATCH('Retirement Calculator'!A1166,'Lorri 401b'!N:N,0),0)</f>
        <v>-28502511.189415623</v>
      </c>
      <c r="S1166" s="25">
        <f t="shared" ca="1" si="1047"/>
        <v>-18326891.605978116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10210088.859397095</v>
      </c>
      <c r="R1167" s="25">
        <f t="array" aca="1" ref="R1167" ca="1">INDEX('Lorri 401b'!L:L,MATCH('Retirement Calculator'!A1167,'Lorri 401b'!N:N,0),0)</f>
        <v>-28641723.711283036</v>
      </c>
      <c r="S1167" s="25">
        <f t="shared" ca="1" si="1047"/>
        <v>-18431634.851885941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10244701.757339846</v>
      </c>
      <c r="R1168" s="25">
        <f t="array" aca="1" ref="R1168" ca="1">INDEX('Lorri 401b'!L:L,MATCH('Retirement Calculator'!A1168,'Lorri 401b'!N:N,0),0)</f>
        <v>-28781516.285324894</v>
      </c>
      <c r="S1168" s="25">
        <f t="shared" ca="1" si="1047"/>
        <v>-18536814.527985048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10279458.875690693</v>
      </c>
      <c r="R1169" s="25">
        <f t="array" aca="1" ref="R1169" ca="1">INDEX('Lorri 401b'!L:L,MATCH('Retirement Calculator'!A1169,'Lorri 401b'!N:N,0),0)</f>
        <v>-28921891.328425262</v>
      </c>
      <c r="S1169" s="25">
        <f t="shared" ca="1" si="1047"/>
        <v>-18642432.452734567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10314360.815368002</v>
      </c>
      <c r="R1170" s="25">
        <f t="array" aca="1" ref="R1170" ca="1">INDEX('Lorri 401b'!L:L,MATCH('Retirement Calculator'!A1170,'Lorri 401b'!N:N,0),0)</f>
        <v>-29062851.267538548</v>
      </c>
      <c r="S1170" s="25">
        <f t="shared" ca="1" si="1047"/>
        <v>-18748490.452170543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10349408.179793967</v>
      </c>
      <c r="R1171" s="25">
        <f t="array" aca="1" ref="R1171" ca="1">INDEX('Lorri 401b'!L:L,MATCH('Retirement Calculator'!A1171,'Lorri 401b'!N:N,0),0)</f>
        <v>-29204398.539731473</v>
      </c>
      <c r="S1171" s="25">
        <f t="shared" ca="1" si="1047"/>
        <v>-18854990.359937504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E81" sqref="E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16.032876712328768</v>
      </c>
      <c r="R1" s="400"/>
      <c r="S1" s="400"/>
      <c r="T1" s="400"/>
      <c r="U1" s="400"/>
      <c r="V1" s="401">
        <f ca="1">(TODAY()-B16)/365</f>
        <v>16.528767123287672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18.783561643835615</v>
      </c>
      <c r="B2" s="338">
        <v>39356</v>
      </c>
      <c r="C2" s="338">
        <f ca="1">TODAY()</f>
        <v>46212</v>
      </c>
      <c r="D2" s="399">
        <f>-(SUM(D7:D80))</f>
        <v>-435224.27000000008</v>
      </c>
      <c r="E2" s="399">
        <f>(H82+L82+Q82+V82)*-1</f>
        <v>1123301.79</v>
      </c>
      <c r="F2" s="285">
        <f ca="1">D4</f>
        <v>0.11530213952064514</v>
      </c>
      <c r="G2" s="402">
        <f ca="1">(72/(F2*100))</f>
        <v>6.2444634851817487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0.11530213952064514</v>
      </c>
      <c r="E4" s="400"/>
      <c r="F4" s="296"/>
      <c r="G4" s="296"/>
      <c r="H4" s="296"/>
      <c r="I4" s="400"/>
      <c r="J4" s="296">
        <f ca="1">XIRR(H8:H82,B8:B82)</f>
        <v>0.11684096455574036</v>
      </c>
      <c r="K4" s="296"/>
      <c r="L4" s="296"/>
      <c r="M4" s="296"/>
      <c r="N4" s="400"/>
      <c r="O4" s="296">
        <f ca="1">XIRR(L7:L82,B7:B82)</f>
        <v>0.11463311314582825</v>
      </c>
      <c r="P4" s="296"/>
      <c r="Q4" s="296"/>
      <c r="R4" s="400"/>
      <c r="S4" s="400"/>
      <c r="T4" s="296">
        <f ca="1">XIRR(Q18:Q82,B18:B82)</f>
        <v>0.11405335068702699</v>
      </c>
      <c r="U4" s="296"/>
      <c r="V4" s="296"/>
      <c r="W4" s="296"/>
      <c r="X4" s="400"/>
      <c r="Y4" s="296">
        <f ca="1">XIRR(V16:V82,B16:B82)</f>
        <v>0.11400843262672425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46203</v>
      </c>
      <c r="D81" s="399">
        <f t="shared" si="1"/>
        <v>9231.8000000000011</v>
      </c>
      <c r="E81" s="341">
        <f t="shared" ref="E81:F81" si="86">I81+N81+S81+X81</f>
        <v>149519.69</v>
      </c>
      <c r="F81" s="341">
        <f t="shared" si="86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1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24"/>
      <c r="B82" s="411">
        <f ca="1">TODAY()</f>
        <v>46212</v>
      </c>
      <c r="C82" s="425"/>
      <c r="D82" s="426">
        <f>-F81</f>
        <v>-1123301.79</v>
      </c>
      <c r="E82" s="426"/>
      <c r="F82" s="426"/>
      <c r="G82" s="426"/>
      <c r="H82" s="426">
        <f>-J81</f>
        <v>-440594.61</v>
      </c>
      <c r="I82" s="427"/>
      <c r="J82" s="426"/>
      <c r="K82" s="426"/>
      <c r="L82" s="426">
        <f>-O81</f>
        <v>-143144.48999999996</v>
      </c>
      <c r="M82" s="426"/>
      <c r="N82" s="427"/>
      <c r="O82" s="426"/>
      <c r="P82" s="426"/>
      <c r="Q82" s="426">
        <f>-T81</f>
        <v>-413384.18999999994</v>
      </c>
      <c r="R82" s="426"/>
      <c r="S82" s="426"/>
      <c r="T82" s="426"/>
      <c r="U82" s="426"/>
      <c r="V82" s="426">
        <f>-Y81</f>
        <v>-126178.50000000006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5.7289109105383693E-2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3.3949124306264407E-2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46212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13.897330595482547</v>
      </c>
      <c r="D3" s="429" t="s">
        <v>633</v>
      </c>
      <c r="E3" s="441">
        <f ca="1">'TSP-401K'!J4</f>
        <v>0.11684096455574036</v>
      </c>
      <c r="F3" s="429" t="s">
        <v>633</v>
      </c>
      <c r="G3" s="441">
        <f ca="1">'TSP-401K'!O4</f>
        <v>0.11463311314582825</v>
      </c>
      <c r="H3" s="429" t="s">
        <v>633</v>
      </c>
      <c r="I3" s="441">
        <f ca="1">'TSP-401K'!T4</f>
        <v>0.11405335068702699</v>
      </c>
      <c r="J3" s="429" t="s">
        <v>633</v>
      </c>
      <c r="K3" s="441">
        <f ca="1">'TSP-401K'!Y4</f>
        <v>0.11400843262672425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13.897330595482547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1123301.79</v>
      </c>
      <c r="D6" s="429" t="s">
        <v>637</v>
      </c>
      <c r="E6" s="445">
        <f>'TSP-401K'!H82*-1</f>
        <v>440594.61</v>
      </c>
      <c r="F6" s="429" t="s">
        <v>637</v>
      </c>
      <c r="G6" s="445">
        <f>'TSP-401K'!L82*-1</f>
        <v>143144.48999999996</v>
      </c>
      <c r="H6" s="429" t="s">
        <v>637</v>
      </c>
      <c r="I6" s="445">
        <f>'TSP-401K'!Q82*-1</f>
        <v>413384.18999999994</v>
      </c>
      <c r="J6" s="429" t="s">
        <v>637</v>
      </c>
      <c r="K6" s="445">
        <f>'TSP-401K'!V82*-1</f>
        <v>126178.50000000006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6829519.5792624885</v>
      </c>
      <c r="D8" s="429" t="s">
        <v>639</v>
      </c>
      <c r="E8" s="445">
        <f ca="1">FV(E3/26,C3*26,-(E2*0.1)/26,-E6,1)</f>
        <v>2589995.1734106634</v>
      </c>
      <c r="F8" s="429" t="s">
        <v>639</v>
      </c>
      <c r="G8" s="445">
        <f ca="1">FV(G3/12,12*C3,-(G2*0.1)/12,-G6,1)</f>
        <v>760352.98014508293</v>
      </c>
      <c r="H8" s="429" t="s">
        <v>639</v>
      </c>
      <c r="I8" s="445">
        <f ca="1">FV(I3/24,C5*24,-(I2*0.1)/24,-I6,1)</f>
        <v>2562283.6118398714</v>
      </c>
      <c r="J8" s="429" t="s">
        <v>639</v>
      </c>
      <c r="K8" s="445">
        <f ca="1">FV(K3/24,C5*24,-(K2*0.055)/24,-K6,1)</f>
        <v>916887.81386687118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3350348.1535557462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3350348.1535557462</v>
      </c>
      <c r="C8" s="447">
        <f t="shared" ref="C8:C136" si="0">SUMIF(G:G,A8,J:J)</f>
        <v>377513.19893278764</v>
      </c>
      <c r="D8" s="447">
        <f ca="1">SUMIF(G:G,1,K:K)</f>
        <v>161028.0100660788</v>
      </c>
      <c r="E8" s="447">
        <f t="shared" ref="E8:E136" ca="1" si="1">B8-C8+D8</f>
        <v>3133862.9646890378</v>
      </c>
      <c r="F8" s="431"/>
      <c r="G8" s="459">
        <v>1</v>
      </c>
      <c r="H8" s="459">
        <v>1</v>
      </c>
      <c r="I8" s="444">
        <f ca="1">B1</f>
        <v>3350348.1535557462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13828.703001297281</v>
      </c>
      <c r="L8" s="444">
        <f t="shared" ref="L8:L262" ca="1" si="3">I8-J8+K8</f>
        <v>3332717.4233126445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3133862.9646890378</v>
      </c>
      <c r="C9" s="447">
        <f t="shared" si="0"/>
        <v>377513.19893278764</v>
      </c>
      <c r="D9" s="447">
        <f ca="1">SUMIF(G:G,2,K:K)</f>
        <v>149952.2169403726</v>
      </c>
      <c r="E9" s="447">
        <f t="shared" ca="1" si="1"/>
        <v>2906301.9826966231</v>
      </c>
      <c r="F9" s="431"/>
      <c r="G9" s="459">
        <v>1</v>
      </c>
      <c r="H9" s="459">
        <v>2</v>
      </c>
      <c r="I9" s="444">
        <f t="shared" ref="I9:I263" ca="1" si="5">L8</f>
        <v>3332717.4233126445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13755.241625284356</v>
      </c>
      <c r="L9" s="444">
        <f t="shared" ca="1" si="3"/>
        <v>3315013.23169353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2906301.9826966231</v>
      </c>
      <c r="C10" s="447">
        <f t="shared" si="0"/>
        <v>377513.19893278764</v>
      </c>
      <c r="D10" s="447">
        <f ca="1">SUMIF(G:G,3,K:K)</f>
        <v>138309.76521780982</v>
      </c>
      <c r="E10" s="447">
        <f t="shared" ca="1" si="1"/>
        <v>2667098.5489816451</v>
      </c>
      <c r="F10" s="431"/>
      <c r="G10" s="459">
        <v>1</v>
      </c>
      <c r="H10" s="459">
        <v>3</v>
      </c>
      <c r="I10" s="444">
        <f t="shared" ca="1" si="5"/>
        <v>3315013.23169353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13681.474160204712</v>
      </c>
      <c r="L10" s="444">
        <f t="shared" ca="1" si="3"/>
        <v>3297235.2726093358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2667098.5489816451</v>
      </c>
      <c r="C11" s="447">
        <f t="shared" si="0"/>
        <v>372857.19893278764</v>
      </c>
      <c r="D11" s="447">
        <f ca="1">SUMIF(G:G,4,K:K)</f>
        <v>126140.03706651973</v>
      </c>
      <c r="E11" s="447">
        <f t="shared" ca="1" si="1"/>
        <v>2420381.3871153775</v>
      </c>
      <c r="F11" s="431"/>
      <c r="G11" s="459">
        <v>1</v>
      </c>
      <c r="H11" s="459">
        <v>4</v>
      </c>
      <c r="I11" s="444">
        <f t="shared" ca="1" si="5"/>
        <v>3297235.2726093358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13607.399330687238</v>
      </c>
      <c r="L11" s="444">
        <f t="shared" ca="1" si="3"/>
        <v>3279383.2386956243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2420381.3871153775</v>
      </c>
      <c r="C12" s="447">
        <f t="shared" si="0"/>
        <v>368201.19893278764</v>
      </c>
      <c r="D12" s="447">
        <f ca="1">SUMIF(G:G,5,K:K)</f>
        <v>113705.23882230157</v>
      </c>
      <c r="E12" s="447">
        <f t="shared" ca="1" si="1"/>
        <v>2165885.4270048914</v>
      </c>
      <c r="F12" s="431"/>
      <c r="G12" s="459">
        <v>1</v>
      </c>
      <c r="H12" s="459">
        <v>5</v>
      </c>
      <c r="I12" s="444">
        <f t="shared" ca="1" si="5"/>
        <v>3279383.2386956243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13533.015856046773</v>
      </c>
      <c r="L12" s="444">
        <f t="shared" ca="1" si="3"/>
        <v>3261456.8213072722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2165885.4270048914</v>
      </c>
      <c r="C13" s="447">
        <f t="shared" si="0"/>
        <v>257645.72060989373</v>
      </c>
      <c r="D13" s="447">
        <f ca="1">SUMIF(G:G,6,K:K)</f>
        <v>102074.38747471274</v>
      </c>
      <c r="E13" s="447">
        <f t="shared" ca="1" si="1"/>
        <v>2010314.0938697103</v>
      </c>
      <c r="F13" s="431"/>
      <c r="G13" s="459">
        <v>1</v>
      </c>
      <c r="H13" s="459">
        <v>6</v>
      </c>
      <c r="I13" s="444">
        <f t="shared" ca="1" si="5"/>
        <v>3261456.8213072722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13458.322450261972</v>
      </c>
      <c r="L13" s="444">
        <f t="shared" ca="1" si="3"/>
        <v>3243455.7105131354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2010314.0938697103</v>
      </c>
      <c r="C14" s="447">
        <f t="shared" si="0"/>
        <v>102868.05095784225</v>
      </c>
      <c r="D14" s="447">
        <f ca="1">SUMIF(G:G,7,K:K)</f>
        <v>100022.46391078632</v>
      </c>
      <c r="E14" s="447">
        <f t="shared" ca="1" si="1"/>
        <v>2007468.5068226545</v>
      </c>
      <c r="F14" s="431"/>
      <c r="G14" s="459">
        <v>1</v>
      </c>
      <c r="H14" s="459">
        <v>7</v>
      </c>
      <c r="I14" s="444">
        <f t="shared" ca="1" si="5"/>
        <v>3243455.7105131354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13383.317821953069</v>
      </c>
      <c r="L14" s="444">
        <f t="shared" ca="1" si="3"/>
        <v>3225379.5950906896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2007468.5068226545</v>
      </c>
      <c r="C15" s="447">
        <f t="shared" si="0"/>
        <v>102868.05095784225</v>
      </c>
      <c r="D15" s="447">
        <f ca="1">SUMIF(G:G,8,K:K)</f>
        <v>99876.878276871343</v>
      </c>
      <c r="E15" s="447">
        <f t="shared" ca="1" si="1"/>
        <v>2004477.3341416835</v>
      </c>
      <c r="F15" s="431"/>
      <c r="G15" s="459">
        <v>1</v>
      </c>
      <c r="H15" s="459">
        <v>8</v>
      </c>
      <c r="I15" s="444">
        <f t="shared" ca="1" si="5"/>
        <v>3225379.5950906896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13308.000674359544</v>
      </c>
      <c r="L15" s="444">
        <f t="shared" ca="1" si="3"/>
        <v>3207228.1625206503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2004477.3341416835</v>
      </c>
      <c r="C16" s="447">
        <f t="shared" si="0"/>
        <v>95430.955357842235</v>
      </c>
      <c r="D16" s="447">
        <f ca="1">SUMIF(G:G,9,K:K)</f>
        <v>99912.378291960253</v>
      </c>
      <c r="E16" s="447">
        <f t="shared" ca="1" si="1"/>
        <v>2008958.7570758017</v>
      </c>
      <c r="F16" s="431"/>
      <c r="G16" s="459">
        <v>1</v>
      </c>
      <c r="H16" s="459">
        <v>9</v>
      </c>
      <c r="I16" s="444">
        <f t="shared" ca="1" si="5"/>
        <v>3207228.1625206503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13232.369705317715</v>
      </c>
      <c r="L16" s="444">
        <f t="shared" ca="1" si="3"/>
        <v>3189001.0989815691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2008958.7570758017</v>
      </c>
      <c r="C17" s="447">
        <f t="shared" si="0"/>
        <v>94754.855757842233</v>
      </c>
      <c r="D17" s="447">
        <f ca="1">SUMIF(G:G,10,K:K)</f>
        <v>100176.24693317352</v>
      </c>
      <c r="E17" s="447">
        <f t="shared" ca="1" si="1"/>
        <v>2014380.148251133</v>
      </c>
      <c r="F17" s="431"/>
      <c r="G17" s="459">
        <v>1</v>
      </c>
      <c r="H17" s="459">
        <v>10</v>
      </c>
      <c r="I17" s="444">
        <f t="shared" ca="1" si="5"/>
        <v>3189001.0989815691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13156.42360723821</v>
      </c>
      <c r="L17" s="444">
        <f t="shared" ca="1" si="3"/>
        <v>3170698.0893444084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2014380.148251133</v>
      </c>
      <c r="C18" s="447">
        <f t="shared" si="0"/>
        <v>94754.855757842233</v>
      </c>
      <c r="D18" s="447">
        <f ca="1">SUMIF(G:G,11,K:K)</f>
        <v>100453.61559486271</v>
      </c>
      <c r="E18" s="447">
        <f t="shared" ca="1" si="1"/>
        <v>2020078.9080881535</v>
      </c>
      <c r="F18" s="431"/>
      <c r="G18" s="459">
        <v>1</v>
      </c>
      <c r="H18" s="459">
        <v>11</v>
      </c>
      <c r="I18" s="444">
        <f t="shared" ca="1" si="5"/>
        <v>3170698.0893444084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13080.161067083372</v>
      </c>
      <c r="L18" s="444">
        <f t="shared" ca="1" si="3"/>
        <v>3152318.817167093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2020078.9080881535</v>
      </c>
      <c r="C19" s="447">
        <f t="shared" si="0"/>
        <v>94754.855757842233</v>
      </c>
      <c r="D19" s="447">
        <f ca="1">SUMIF(G:G,12,K:K)</f>
        <v>100745.17496369685</v>
      </c>
      <c r="E19" s="447">
        <f t="shared" ca="1" si="1"/>
        <v>2026069.227294008</v>
      </c>
      <c r="F19" s="431"/>
      <c r="G19" s="459">
        <v>1</v>
      </c>
      <c r="H19" s="459">
        <v>12</v>
      </c>
      <c r="I19" s="444">
        <f t="shared" ca="1" si="5"/>
        <v>3152318.817167093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13003.580766344559</v>
      </c>
      <c r="L19" s="444">
        <f t="shared" ca="1" si="3"/>
        <v>3133862.9646890387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2026069.227294008</v>
      </c>
      <c r="C20" s="447">
        <f t="shared" si="0"/>
        <v>94754.855757842233</v>
      </c>
      <c r="D20" s="447">
        <f ca="1">SUMIF(G:G,13,K:K)</f>
        <v>101051.65106318574</v>
      </c>
      <c r="E20" s="447">
        <f t="shared" ca="1" si="1"/>
        <v>2032366.0225993514</v>
      </c>
      <c r="F20" s="431"/>
      <c r="G20" s="459">
        <v>2</v>
      </c>
      <c r="H20" s="459">
        <v>13</v>
      </c>
      <c r="I20" s="444">
        <f t="shared" ca="1" si="5"/>
        <v>3133862.9646890387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12926.681381019333</v>
      </c>
      <c r="L20" s="444">
        <f t="shared" ca="1" si="3"/>
        <v>3115330.2128256592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2032366.0225993514</v>
      </c>
      <c r="C21" s="447">
        <f t="shared" si="0"/>
        <v>94754.855757842233</v>
      </c>
      <c r="D21" s="447">
        <f ca="1">SUMIF(G:G,14,K:K)</f>
        <v>101373.80706157985</v>
      </c>
      <c r="E21" s="447">
        <f t="shared" ca="1" si="1"/>
        <v>2038984.9739030888</v>
      </c>
      <c r="F21" s="431"/>
      <c r="G21" s="459">
        <v>2</v>
      </c>
      <c r="H21" s="459">
        <v>14</v>
      </c>
      <c r="I21" s="444">
        <f t="shared" ca="1" si="5"/>
        <v>3115330.2128256592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12849.461581588585</v>
      </c>
      <c r="L21" s="444">
        <f t="shared" ca="1" si="3"/>
        <v>3096720.2411628491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2038984.9739030888</v>
      </c>
      <c r="C22" s="447">
        <f t="shared" si="0"/>
        <v>94754.855757842233</v>
      </c>
      <c r="D22" s="447">
        <f ca="1">SUMIF(G:G,15,K:K)</f>
        <v>101712.44517226578</v>
      </c>
      <c r="E22" s="447">
        <f t="shared" ca="1" si="1"/>
        <v>2045942.5633175124</v>
      </c>
      <c r="F22" s="431"/>
      <c r="G22" s="459">
        <v>2</v>
      </c>
      <c r="H22" s="459">
        <v>15</v>
      </c>
      <c r="I22" s="444">
        <f t="shared" ca="1" si="5"/>
        <v>3096720.2411628491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12771.920032993543</v>
      </c>
      <c r="L22" s="444">
        <f t="shared" ca="1" si="3"/>
        <v>3078032.7279514438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2045942.5633175124</v>
      </c>
      <c r="C23" s="447">
        <f t="shared" si="0"/>
        <v>94754.855757842233</v>
      </c>
      <c r="D23" s="447">
        <f ca="1">SUMIF(G:G,16,K:K)</f>
        <v>102068.40865138952</v>
      </c>
      <c r="E23" s="447">
        <f t="shared" ca="1" si="1"/>
        <v>2053256.1162110595</v>
      </c>
      <c r="F23" s="431"/>
      <c r="G23" s="459">
        <v>2</v>
      </c>
      <c r="H23" s="459">
        <v>16</v>
      </c>
      <c r="I23" s="444">
        <f t="shared" ca="1" si="5"/>
        <v>3078032.7279514438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12694.055394612687</v>
      </c>
      <c r="L23" s="444">
        <f t="shared" ca="1" si="3"/>
        <v>3059267.3501016577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2053256.1162110595</v>
      </c>
      <c r="C24" s="447">
        <f t="shared" si="0"/>
        <v>94754.855757842233</v>
      </c>
      <c r="D24" s="447">
        <f ca="1">SUMIF(G:G,17,K:K)</f>
        <v>102442.5838976818</v>
      </c>
      <c r="E24" s="447">
        <f t="shared" ca="1" si="1"/>
        <v>2060943.8443508991</v>
      </c>
      <c r="F24" s="431"/>
      <c r="G24" s="459">
        <v>2</v>
      </c>
      <c r="H24" s="459">
        <v>17</v>
      </c>
      <c r="I24" s="444">
        <f t="shared" ca="1" si="5"/>
        <v>3059267.3501016577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12615.866320238578</v>
      </c>
      <c r="L24" s="444">
        <f t="shared" ca="1" si="3"/>
        <v>3040423.7831774973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2060943.8443508991</v>
      </c>
      <c r="C25" s="447">
        <f t="shared" si="0"/>
        <v>94754.855757842233</v>
      </c>
      <c r="D25" s="447">
        <f ca="1">SUMIF(G:G,18,K:K)</f>
        <v>102835.90265971479</v>
      </c>
      <c r="E25" s="447">
        <f t="shared" ca="1" si="1"/>
        <v>2069024.8912527715</v>
      </c>
      <c r="F25" s="431"/>
      <c r="G25" s="459">
        <v>2</v>
      </c>
      <c r="H25" s="459">
        <v>18</v>
      </c>
      <c r="I25" s="444">
        <f t="shared" ca="1" si="5"/>
        <v>3040423.7831774973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12537.351458054578</v>
      </c>
      <c r="L25" s="444">
        <f t="shared" ca="1" si="3"/>
        <v>3021501.701391153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2069024.8912527715</v>
      </c>
      <c r="C26" s="447">
        <f t="shared" si="0"/>
        <v>94754.855757842233</v>
      </c>
      <c r="D26" s="447">
        <f ca="1">SUMIF(G:G,19,K:K)</f>
        <v>103249.34435608587</v>
      </c>
      <c r="E26" s="447">
        <f t="shared" ca="1" si="1"/>
        <v>2077519.3798510151</v>
      </c>
      <c r="F26" s="431"/>
      <c r="G26" s="459">
        <v>2</v>
      </c>
      <c r="H26" s="459">
        <v>19</v>
      </c>
      <c r="I26" s="444">
        <f t="shared" ca="1" si="5"/>
        <v>3021501.701391153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12458.509450611476</v>
      </c>
      <c r="L26" s="444">
        <f t="shared" ca="1" si="3"/>
        <v>3002500.7775973659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2077519.3798510151</v>
      </c>
      <c r="C27" s="447">
        <f t="shared" si="0"/>
        <v>94754.855757842233</v>
      </c>
      <c r="D27" s="447">
        <f ca="1">SUMIF(G:G,20,K:K)</f>
        <v>103683.93851430675</v>
      </c>
      <c r="E27" s="447">
        <f t="shared" ca="1" si="1"/>
        <v>2086448.4626074794</v>
      </c>
      <c r="F27" s="431"/>
      <c r="G27" s="459">
        <v>2</v>
      </c>
      <c r="H27" s="459">
        <v>20</v>
      </c>
      <c r="I27" s="444">
        <f t="shared" ca="1" si="5"/>
        <v>3002500.7775973659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12379.338934804029</v>
      </c>
      <c r="L27" s="444">
        <f t="shared" ca="1" si="3"/>
        <v>2983420.683287771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2086448.4626074794</v>
      </c>
      <c r="C28" s="447">
        <f t="shared" si="0"/>
        <v>94754.855757842233</v>
      </c>
      <c r="D28" s="447">
        <f ca="1">SUMIF(G:G,21,K:K)</f>
        <v>104140.76733447045</v>
      </c>
      <c r="E28" s="447">
        <f t="shared" ca="1" si="1"/>
        <v>2095834.3741841076</v>
      </c>
      <c r="F28" s="431"/>
      <c r="G28" s="459">
        <v>2</v>
      </c>
      <c r="H28" s="459">
        <v>21</v>
      </c>
      <c r="I28" s="444">
        <f t="shared" ca="1" si="5"/>
        <v>2983420.683287771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12299.838541847384</v>
      </c>
      <c r="L28" s="444">
        <f t="shared" ca="1" si="3"/>
        <v>2964261.0885852193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2095834.3741841076</v>
      </c>
      <c r="C29" s="447">
        <f t="shared" si="0"/>
        <v>94754.855757842233</v>
      </c>
      <c r="D29" s="447">
        <f ca="1">SUMIF(G:G,22,K:K)</f>
        <v>104620.96838408087</v>
      </c>
      <c r="E29" s="447">
        <f t="shared" ca="1" si="1"/>
        <v>2105700.4868103461</v>
      </c>
      <c r="F29" s="431"/>
      <c r="G29" s="459">
        <v>2</v>
      </c>
      <c r="H29" s="459">
        <v>22</v>
      </c>
      <c r="I29" s="444">
        <f t="shared" ca="1" si="5"/>
        <v>2964261.0885852193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12220.006897253419</v>
      </c>
      <c r="L29" s="444">
        <f t="shared" ca="1" si="3"/>
        <v>2945021.662238074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2105700.4868103461</v>
      </c>
      <c r="C30" s="447">
        <f t="shared" si="0"/>
        <v>94754.855757842233</v>
      </c>
      <c r="D30" s="447">
        <f ca="1">SUMIF(G:G,23,K:K)</f>
        <v>105125.73743075426</v>
      </c>
      <c r="E30" s="447">
        <f t="shared" ca="1" si="1"/>
        <v>2116071.3684832579</v>
      </c>
      <c r="F30" s="431"/>
      <c r="G30" s="459">
        <v>2</v>
      </c>
      <c r="H30" s="459">
        <v>23</v>
      </c>
      <c r="I30" s="444">
        <f t="shared" ca="1" si="5"/>
        <v>2945021.662238074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12139.84262080698</v>
      </c>
      <c r="L30" s="444">
        <f t="shared" ca="1" si="3"/>
        <v>2925702.071614482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2116071.3684832579</v>
      </c>
      <c r="C31" s="447">
        <f t="shared" si="0"/>
        <v>94754.855757842233</v>
      </c>
      <c r="D31" s="447">
        <f ca="1">SUMIF(G:G,24,K:K)</f>
        <v>105656.33141984745</v>
      </c>
      <c r="E31" s="447">
        <f t="shared" ca="1" si="1"/>
        <v>2126972.8441452631</v>
      </c>
      <c r="F31" s="431"/>
      <c r="G31" s="459">
        <v>2</v>
      </c>
      <c r="H31" s="459">
        <v>24</v>
      </c>
      <c r="I31" s="444">
        <f t="shared" ca="1" si="5"/>
        <v>2925702.071614482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12059.344326542014</v>
      </c>
      <c r="L31" s="444">
        <f t="shared" ca="1" si="3"/>
        <v>2906301.9826966254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2126972.8441452631</v>
      </c>
      <c r="C32" s="447">
        <f t="shared" si="0"/>
        <v>94754.855757842233</v>
      </c>
      <c r="D32" s="447">
        <f ca="1">SUMIF(G:G,25,K:K)</f>
        <v>106214.07160442733</v>
      </c>
      <c r="E32" s="447">
        <f t="shared" ca="1" si="1"/>
        <v>2138432.0599918482</v>
      </c>
      <c r="F32" s="431"/>
      <c r="G32" s="459">
        <v>3</v>
      </c>
      <c r="H32" s="459">
        <v>25</v>
      </c>
      <c r="I32" s="444">
        <f t="shared" ca="1" si="5"/>
        <v>2906301.9826966254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11978.510622717611</v>
      </c>
      <c r="L32" s="444">
        <f t="shared" ca="1" si="3"/>
        <v>2886821.060074944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2138432.0599918482</v>
      </c>
      <c r="C33" s="447">
        <f t="shared" si="0"/>
        <v>94754.855757842233</v>
      </c>
      <c r="D33" s="447">
        <f ca="1">SUMIF(G:G,26,K:K)</f>
        <v>106800.34683537517</v>
      </c>
      <c r="E33" s="447">
        <f t="shared" ca="1" si="1"/>
        <v>2150477.5510693812</v>
      </c>
      <c r="F33" s="431"/>
      <c r="G33" s="459">
        <v>3</v>
      </c>
      <c r="H33" s="459">
        <v>26</v>
      </c>
      <c r="I33" s="444">
        <f t="shared" ca="1" si="5"/>
        <v>2886821.060074944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11897.340111793939</v>
      </c>
      <c r="L33" s="444">
        <f t="shared" ca="1" si="3"/>
        <v>2867258.9669423392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2150477.5510693812</v>
      </c>
      <c r="C34" s="447">
        <f t="shared" si="0"/>
        <v>94754.855757842233</v>
      </c>
      <c r="D34" s="447">
        <f ca="1">SUMIF(G:G,27,K:K)</f>
        <v>107416.61701981928</v>
      </c>
      <c r="E34" s="447">
        <f t="shared" ca="1" si="1"/>
        <v>2163139.312331358</v>
      </c>
      <c r="F34" s="431"/>
      <c r="G34" s="459">
        <v>3</v>
      </c>
      <c r="H34" s="459">
        <v>27</v>
      </c>
      <c r="I34" s="444">
        <f t="shared" ca="1" si="5"/>
        <v>2867258.9669423392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11815.831390408084</v>
      </c>
      <c r="L34" s="444">
        <f t="shared" ca="1" si="3"/>
        <v>2847615.3650883483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2163139.312331358</v>
      </c>
      <c r="C35" s="447">
        <f t="shared" si="0"/>
        <v>94754.855757842233</v>
      </c>
      <c r="D35" s="447">
        <f ca="1">SUMIF(G:G,28,K:K)</f>
        <v>108064.41675650752</v>
      </c>
      <c r="E35" s="447">
        <f t="shared" ca="1" si="1"/>
        <v>2176448.8733300231</v>
      </c>
      <c r="F35" s="431"/>
      <c r="G35" s="459">
        <v>3</v>
      </c>
      <c r="H35" s="459">
        <v>28</v>
      </c>
      <c r="I35" s="444">
        <f t="shared" ca="1" si="5"/>
        <v>2847615.3650883483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11733.98304934979</v>
      </c>
      <c r="L35" s="444">
        <f t="shared" ca="1" si="3"/>
        <v>2827889.9148932993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2176448.8733300231</v>
      </c>
      <c r="C36" s="447">
        <f t="shared" si="0"/>
        <v>94754.855757842233</v>
      </c>
      <c r="D36" s="447">
        <f ca="1">SUMIF(G:G,29,K:K)</f>
        <v>108745.35915717205</v>
      </c>
      <c r="E36" s="447">
        <f t="shared" ca="1" si="1"/>
        <v>2190439.3767293529</v>
      </c>
      <c r="F36" s="431"/>
      <c r="G36" s="459">
        <v>3</v>
      </c>
      <c r="H36" s="459">
        <v>29</v>
      </c>
      <c r="I36" s="444">
        <f t="shared" ca="1" si="5"/>
        <v>2827889.9148932993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11651.793673537086</v>
      </c>
      <c r="L36" s="444">
        <f t="shared" ca="1" si="3"/>
        <v>2808082.2753224378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2190439.3767293529</v>
      </c>
      <c r="C37" s="447">
        <f t="shared" si="0"/>
        <v>94754.855757842233</v>
      </c>
      <c r="D37" s="447">
        <f ca="1">SUMIF(G:G,30,K:K)</f>
        <v>109461.1398634027</v>
      </c>
      <c r="E37" s="447">
        <f t="shared" ca="1" si="1"/>
        <v>2205145.6608349131</v>
      </c>
      <c r="F37" s="431"/>
      <c r="G37" s="459">
        <v>3</v>
      </c>
      <c r="H37" s="459">
        <v>30</v>
      </c>
      <c r="I37" s="444">
        <f t="shared" ca="1" si="5"/>
        <v>2808082.2753224378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11569.261841991829</v>
      </c>
      <c r="L37" s="444">
        <f t="shared" ca="1" si="3"/>
        <v>2788192.1039200309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2205145.6608349131</v>
      </c>
      <c r="C38" s="447">
        <f t="shared" si="0"/>
        <v>94754.855757842233</v>
      </c>
      <c r="D38" s="447">
        <f ca="1">SUMIF(G:G,31,K:K)</f>
        <v>110213.54126903122</v>
      </c>
      <c r="E38" s="447">
        <f t="shared" ca="1" si="1"/>
        <v>2220604.3463461022</v>
      </c>
      <c r="F38" s="431"/>
      <c r="G38" s="459">
        <v>3</v>
      </c>
      <c r="H38" s="459">
        <v>31</v>
      </c>
      <c r="I38" s="444">
        <f t="shared" ca="1" si="5"/>
        <v>2788192.1039200309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11486.386127815134</v>
      </c>
      <c r="L38" s="444">
        <f t="shared" ca="1" si="3"/>
        <v>2768219.0568034472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2220604.3463461022</v>
      </c>
      <c r="C39" s="447">
        <f t="shared" si="0"/>
        <v>94754.855757842233</v>
      </c>
      <c r="D39" s="447">
        <f ca="1">SUMIF(G:G,32,K:K)</f>
        <v>111004.43695854061</v>
      </c>
      <c r="E39" s="447">
        <f t="shared" ca="1" si="1"/>
        <v>2236853.9275468006</v>
      </c>
      <c r="F39" s="431"/>
      <c r="G39" s="459">
        <v>3</v>
      </c>
      <c r="H39" s="459">
        <v>32</v>
      </c>
      <c r="I39" s="444">
        <f t="shared" ca="1" si="5"/>
        <v>2768219.0568034472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11403.165098162701</v>
      </c>
      <c r="L39" s="444">
        <f t="shared" ca="1" si="3"/>
        <v>2748162.7886572112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2236853.9275468006</v>
      </c>
      <c r="C40" s="447">
        <f t="shared" si="0"/>
        <v>94754.855757842233</v>
      </c>
      <c r="D40" s="447">
        <f ca="1">SUMIF(G:G,33,K:K)</f>
        <v>111835.79637255181</v>
      </c>
      <c r="E40" s="447">
        <f t="shared" ca="1" si="1"/>
        <v>2253934.8681615102</v>
      </c>
      <c r="F40" s="431"/>
      <c r="G40" s="459">
        <v>3</v>
      </c>
      <c r="H40" s="459">
        <v>33</v>
      </c>
      <c r="I40" s="444">
        <f t="shared" ca="1" si="5"/>
        <v>2748162.7886572112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11319.597314220051</v>
      </c>
      <c r="L40" s="444">
        <f t="shared" ca="1" si="3"/>
        <v>2728022.9527270324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2253934.8681615102</v>
      </c>
      <c r="C41" s="447">
        <f t="shared" si="0"/>
        <v>94754.855757842233</v>
      </c>
      <c r="D41" s="447">
        <f ca="1">SUMIF(G:G,34,K:K)</f>
        <v>112709.68971200564</v>
      </c>
      <c r="E41" s="447">
        <f t="shared" ca="1" si="1"/>
        <v>2271889.7021156736</v>
      </c>
      <c r="F41" s="431"/>
      <c r="G41" s="459">
        <v>3</v>
      </c>
      <c r="H41" s="459">
        <v>34</v>
      </c>
      <c r="I41" s="444">
        <f t="shared" ca="1" si="5"/>
        <v>2728022.9527270324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11235.68133117764</v>
      </c>
      <c r="L41" s="444">
        <f t="shared" ca="1" si="3"/>
        <v>2707799.2008138113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2271889.7021156736</v>
      </c>
      <c r="C42" s="447">
        <f t="shared" si="0"/>
        <v>94754.855757842233</v>
      </c>
      <c r="D42" s="447">
        <f ca="1">SUMIF(G:G,35,K:K)</f>
        <v>113628.29309325214</v>
      </c>
      <c r="E42" s="447">
        <f t="shared" ca="1" si="1"/>
        <v>2290763.1394510833</v>
      </c>
      <c r="F42" s="431"/>
      <c r="G42" s="459">
        <v>3</v>
      </c>
      <c r="H42" s="459">
        <v>35</v>
      </c>
      <c r="I42" s="444">
        <f t="shared" ca="1" si="5"/>
        <v>2707799.2008138113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11151.415698205885</v>
      </c>
      <c r="L42" s="444">
        <f t="shared" ca="1" si="3"/>
        <v>2687491.1832676185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2290763.1394510833</v>
      </c>
      <c r="C43" s="447">
        <f t="shared" si="0"/>
        <v>94754.855757842233</v>
      </c>
      <c r="D43" s="447">
        <f ca="1">SUMIF(G:G,36,K:K)</f>
        <v>114593.8939668838</v>
      </c>
      <c r="E43" s="447">
        <f t="shared" ca="1" si="1"/>
        <v>2310602.1776601248</v>
      </c>
      <c r="F43" s="431"/>
      <c r="G43" s="459">
        <v>3</v>
      </c>
      <c r="H43" s="459">
        <v>36</v>
      </c>
      <c r="I43" s="444">
        <f t="shared" ca="1" si="5"/>
        <v>2687491.1832676185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11066.798958430081</v>
      </c>
      <c r="L43" s="444">
        <f t="shared" ca="1" si="3"/>
        <v>2667098.5489816498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2310602.1776601248</v>
      </c>
      <c r="C44" s="447">
        <f t="shared" si="0"/>
        <v>94754.855757842233</v>
      </c>
      <c r="D44" s="447">
        <f ca="1">SUMIF(G:G,37,K:K)</f>
        <v>115608.89681380673</v>
      </c>
      <c r="E44" s="447">
        <f t="shared" ca="1" si="1"/>
        <v>2331456.2187160891</v>
      </c>
      <c r="F44" s="431"/>
      <c r="G44" s="459">
        <v>4</v>
      </c>
      <c r="H44" s="459">
        <v>37</v>
      </c>
      <c r="I44" s="444">
        <f t="shared" ca="1" si="5"/>
        <v>2667098.5489816498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10981.829648905212</v>
      </c>
      <c r="L44" s="444">
        <f t="shared" ca="1" si="3"/>
        <v>2646620.9453861564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2331456.2187160891</v>
      </c>
      <c r="C45" s="447">
        <f t="shared" si="0"/>
        <v>94754.855757842233</v>
      </c>
      <c r="D45" s="447">
        <f ca="1">SUMIF(G:G,38,K:K)</f>
        <v>116675.82913273356</v>
      </c>
      <c r="E45" s="447">
        <f t="shared" ca="1" si="1"/>
        <v>2353377.1920909802</v>
      </c>
      <c r="F45" s="431"/>
      <c r="G45" s="459">
        <v>4</v>
      </c>
      <c r="H45" s="459">
        <v>38</v>
      </c>
      <c r="I45" s="444">
        <f t="shared" ca="1" si="5"/>
        <v>2646620.9453861564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10896.506300590656</v>
      </c>
      <c r="L45" s="444">
        <f t="shared" ca="1" si="3"/>
        <v>2626058.0184423481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2353377.1920909802</v>
      </c>
      <c r="C46" s="447">
        <f t="shared" si="0"/>
        <v>94754.855757842233</v>
      </c>
      <c r="D46" s="447">
        <f ca="1">SUMIF(G:G,39,K:K)</f>
        <v>117797.34773400809</v>
      </c>
      <c r="E46" s="447">
        <f t="shared" ca="1" si="1"/>
        <v>2376419.6840671459</v>
      </c>
      <c r="F46" s="431"/>
      <c r="G46" s="459">
        <v>4</v>
      </c>
      <c r="H46" s="459">
        <v>39</v>
      </c>
      <c r="I46" s="444">
        <f t="shared" ca="1" si="5"/>
        <v>2626058.0184423481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10810.827438324788</v>
      </c>
      <c r="L46" s="444">
        <f t="shared" ca="1" si="3"/>
        <v>2605409.412636274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2376419.6840671459</v>
      </c>
      <c r="C47" s="447">
        <f t="shared" si="0"/>
        <v>94754.855757842233</v>
      </c>
      <c r="D47" s="447">
        <f ca="1">SUMIF(G:G,40,K:K)</f>
        <v>118976.24535543344</v>
      </c>
      <c r="E47" s="447">
        <f t="shared" ca="1" si="1"/>
        <v>2400641.0736647369</v>
      </c>
      <c r="F47" s="431"/>
      <c r="G47" s="459">
        <v>4</v>
      </c>
      <c r="H47" s="459">
        <v>40</v>
      </c>
      <c r="I47" s="444">
        <f t="shared" ca="1" si="5"/>
        <v>2605409.412636274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10724.79158079948</v>
      </c>
      <c r="L47" s="444">
        <f t="shared" ca="1" si="3"/>
        <v>2584674.7709726747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2400641.0736647369</v>
      </c>
      <c r="C48" s="447">
        <f t="shared" si="0"/>
        <v>94754.855757842233</v>
      </c>
      <c r="D48" s="447">
        <f ca="1">SUMIF(G:G,41,K:K)</f>
        <v>120215.45761657925</v>
      </c>
      <c r="E48" s="447">
        <f t="shared" ca="1" si="1"/>
        <v>2426101.6755234739</v>
      </c>
      <c r="F48" s="431"/>
      <c r="G48" s="459">
        <v>4</v>
      </c>
      <c r="H48" s="459">
        <v>41</v>
      </c>
      <c r="I48" s="444">
        <f t="shared" ca="1" si="5"/>
        <v>2584674.7709726747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10638.397240534483</v>
      </c>
      <c r="L48" s="444">
        <f t="shared" ca="1" si="3"/>
        <v>2563853.7349688103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2426101.6755234739</v>
      </c>
      <c r="C49" s="447">
        <f t="shared" si="0"/>
        <v>94754.855757842233</v>
      </c>
      <c r="D49" s="447">
        <f ca="1">SUMIF(G:G,42,K:K)</f>
        <v>121518.07032888352</v>
      </c>
      <c r="E49" s="447">
        <f t="shared" ca="1" si="1"/>
        <v>2452864.8900945149</v>
      </c>
      <c r="F49" s="431"/>
      <c r="G49" s="459">
        <v>4</v>
      </c>
      <c r="H49" s="459">
        <v>42</v>
      </c>
      <c r="I49" s="444">
        <f t="shared" ca="1" si="5"/>
        <v>2563853.7349688103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10551.642923851714</v>
      </c>
      <c r="L49" s="444">
        <f t="shared" ca="1" si="3"/>
        <v>2542945.944648263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2452864.8900945149</v>
      </c>
      <c r="C50" s="447">
        <f t="shared" si="0"/>
        <v>94754.855757842233</v>
      </c>
      <c r="D50" s="447">
        <f ca="1">SUMIF(G:G,43,K:K)</f>
        <v>122887.32717975417</v>
      </c>
      <c r="E50" s="447">
        <f t="shared" ca="1" si="1"/>
        <v>2480997.3615164268</v>
      </c>
      <c r="F50" s="431"/>
      <c r="G50" s="459">
        <v>4</v>
      </c>
      <c r="H50" s="459">
        <v>43</v>
      </c>
      <c r="I50" s="444">
        <f t="shared" ca="1" si="5"/>
        <v>2542945.944648263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10467.760464182767</v>
      </c>
      <c r="L50" s="444">
        <f t="shared" ca="1" si="3"/>
        <v>2522730.2718680468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2480997.3615164268</v>
      </c>
      <c r="C51" s="447">
        <f t="shared" si="0"/>
        <v>94754.855757842233</v>
      </c>
      <c r="D51" s="447">
        <f ca="1">SUMIF(G:G,44,K:K)</f>
        <v>124326.63780980292</v>
      </c>
      <c r="E51" s="447">
        <f t="shared" ca="1" si="1"/>
        <v>2510569.1435683873</v>
      </c>
      <c r="F51" s="431"/>
      <c r="G51" s="459">
        <v>4</v>
      </c>
      <c r="H51" s="459">
        <v>44</v>
      </c>
      <c r="I51" s="444">
        <f t="shared" ca="1" si="5"/>
        <v>2522730.2718680468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10383.5284942652</v>
      </c>
      <c r="L51" s="444">
        <f t="shared" ca="1" si="3"/>
        <v>2502430.3671179134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2510569.1435683873</v>
      </c>
      <c r="C52" s="447">
        <f t="shared" si="0"/>
        <v>94754.855757842233</v>
      </c>
      <c r="D52" s="447">
        <f ca="1">SUMIF(G:G,45,K:K)</f>
        <v>125839.58630332633</v>
      </c>
      <c r="E52" s="447">
        <f t="shared" ca="1" si="1"/>
        <v>2541653.8741138713</v>
      </c>
      <c r="F52" s="431"/>
      <c r="G52" s="459">
        <v>4</v>
      </c>
      <c r="H52" s="459">
        <v>45</v>
      </c>
      <c r="I52" s="444">
        <f t="shared" ca="1" si="5"/>
        <v>2502430.3671179134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10298.945557806312</v>
      </c>
      <c r="L52" s="444">
        <f t="shared" ca="1" si="3"/>
        <v>2482045.8794313208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2541653.8741138713</v>
      </c>
      <c r="C53" s="447">
        <f t="shared" si="0"/>
        <v>94754.855757842233</v>
      </c>
      <c r="D53" s="447">
        <f ca="1">SUMIF(G:G,46,K:K)</f>
        <v>127429.94011317572</v>
      </c>
      <c r="E53" s="447">
        <f t="shared" ca="1" si="1"/>
        <v>2574328.9584692046</v>
      </c>
      <c r="F53" s="431"/>
      <c r="G53" s="459">
        <v>4</v>
      </c>
      <c r="H53" s="459">
        <v>46</v>
      </c>
      <c r="I53" s="444">
        <f t="shared" ca="1" si="5"/>
        <v>2482045.8794313208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10214.010192445508</v>
      </c>
      <c r="L53" s="444">
        <f t="shared" ca="1" si="3"/>
        <v>2461576.4563793675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2574328.9584692046</v>
      </c>
      <c r="C54" s="447">
        <f t="shared" si="0"/>
        <v>94754.855757842233</v>
      </c>
      <c r="D54" s="447">
        <f ca="1">SUMIF(G:G,47,K:K)</f>
        <v>129101.65944224046</v>
      </c>
      <c r="E54" s="447">
        <f t="shared" ca="1" si="1"/>
        <v>2608675.7621536027</v>
      </c>
      <c r="F54" s="431"/>
      <c r="G54" s="459">
        <v>4</v>
      </c>
      <c r="H54" s="459">
        <v>47</v>
      </c>
      <c r="I54" s="444">
        <f t="shared" ca="1" si="5"/>
        <v>2461576.4563793675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10128.720929729036</v>
      </c>
      <c r="L54" s="444">
        <f t="shared" ca="1" si="3"/>
        <v>2441021.7440646975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2608675.7621536027</v>
      </c>
      <c r="C55" s="447">
        <f t="shared" si="0"/>
        <v>94754.855757842233</v>
      </c>
      <c r="D55" s="447">
        <f ca="1">SUMIF(G:G,48,K:K)</f>
        <v>130858.90710490569</v>
      </c>
      <c r="E55" s="447">
        <f t="shared" ca="1" si="1"/>
        <v>2644779.8135006661</v>
      </c>
      <c r="F55" s="431"/>
      <c r="G55" s="459">
        <v>4</v>
      </c>
      <c r="H55" s="459">
        <v>48</v>
      </c>
      <c r="I55" s="444">
        <f t="shared" ca="1" si="5"/>
        <v>2441021.7440646975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10043.076295084578</v>
      </c>
      <c r="L55" s="444">
        <f t="shared" ca="1" si="3"/>
        <v>2420381.3871153835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2644779.8135006661</v>
      </c>
      <c r="C56" s="447">
        <f t="shared" si="0"/>
        <v>94754.855757842233</v>
      </c>
      <c r="D56" s="447">
        <f ca="1">SUMIF(G:G,49,K:K)</f>
        <v>132706.05889304113</v>
      </c>
      <c r="E56" s="447">
        <f t="shared" ca="1" si="1"/>
        <v>2682731.016635865</v>
      </c>
      <c r="F56" s="431"/>
      <c r="G56" s="459">
        <f>G55+1</f>
        <v>5</v>
      </c>
      <c r="H56" s="459">
        <v>49</v>
      </c>
      <c r="I56" s="444">
        <f t="shared" ca="1" si="5"/>
        <v>2420381.3871153835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9957.0748077957687</v>
      </c>
      <c r="L56" s="444">
        <f t="shared" ca="1" si="3"/>
        <v>2399655.0286787804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2682731.016635865</v>
      </c>
      <c r="C57" s="447">
        <f t="shared" si="0"/>
        <v>94754.855757842233</v>
      </c>
      <c r="D57" s="447">
        <f ca="1">SUMIF(G:G,50,K:K)</f>
        <v>134647.71447233317</v>
      </c>
      <c r="E57" s="447">
        <f t="shared" ca="1" si="1"/>
        <v>2722623.8753503556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2399655.0286787804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9870.7149809765906</v>
      </c>
      <c r="L57" s="444">
        <f t="shared" ca="1" si="3"/>
        <v>2378842.3104153583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2722623.8753503556</v>
      </c>
      <c r="C58" s="447">
        <f t="shared" si="0"/>
        <v>94754.855757842233</v>
      </c>
      <c r="D58" s="447">
        <f ca="1">SUMIF(G:G,51,K:K)</f>
        <v>136688.70883609448</v>
      </c>
      <c r="E58" s="447">
        <f t="shared" ca="1" si="1"/>
        <v>2764557.7284286078</v>
      </c>
      <c r="F58" s="431"/>
      <c r="G58" s="459">
        <f t="shared" si="8"/>
        <v>5</v>
      </c>
      <c r="H58" s="459">
        <v>51</v>
      </c>
      <c r="I58" s="444">
        <f t="shared" ca="1" si="5"/>
        <v>2378842.3104153583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9783.9953215456644</v>
      </c>
      <c r="L58" s="444">
        <f t="shared" ca="1" si="3"/>
        <v>2357942.8724925052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2764557.7284286078</v>
      </c>
      <c r="C59" s="447">
        <f t="shared" si="0"/>
        <v>94754.855757842233</v>
      </c>
      <c r="D59" s="447">
        <f ca="1">SUMIF(G:G,52,K:K)</f>
        <v>138834.12434507173</v>
      </c>
      <c r="E59" s="447">
        <f t="shared" ca="1" si="1"/>
        <v>2808636.9970158371</v>
      </c>
      <c r="F59" s="431"/>
      <c r="G59" s="459">
        <f t="shared" si="8"/>
        <v>5</v>
      </c>
      <c r="H59" s="459">
        <v>52</v>
      </c>
      <c r="I59" s="444">
        <f t="shared" ca="1" si="5"/>
        <v>2357942.8724925052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9696.9143302004431</v>
      </c>
      <c r="L59" s="444">
        <f t="shared" ca="1" si="3"/>
        <v>2336956.3535783067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2808636.9970158371</v>
      </c>
      <c r="C60" s="447">
        <f t="shared" si="0"/>
        <v>94754.855757842233</v>
      </c>
      <c r="D60" s="447">
        <f ca="1">SUMIF(G:G,53,K:K)</f>
        <v>141089.30338323314</v>
      </c>
      <c r="E60" s="447">
        <f t="shared" ca="1" si="1"/>
        <v>2854971.4446412278</v>
      </c>
      <c r="F60" s="431"/>
      <c r="G60" s="459">
        <f t="shared" si="8"/>
        <v>5</v>
      </c>
      <c r="H60" s="459">
        <v>53</v>
      </c>
      <c r="I60" s="444">
        <f t="shared" ca="1" si="5"/>
        <v>2336956.3535783067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9609.4705013912826</v>
      </c>
      <c r="L60" s="444">
        <f t="shared" ca="1" si="3"/>
        <v>2315882.3908352992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2854971.4446412278</v>
      </c>
      <c r="C61" s="447">
        <f t="shared" si="0"/>
        <v>94754.855757842233</v>
      </c>
      <c r="D61" s="447">
        <f ca="1">SUMIF(G:G,54,K:K)</f>
        <v>143459.86166105</v>
      </c>
      <c r="E61" s="447">
        <f t="shared" ca="1" si="1"/>
        <v>2903676.4505444355</v>
      </c>
      <c r="F61" s="431"/>
      <c r="G61" s="459">
        <f t="shared" si="8"/>
        <v>5</v>
      </c>
      <c r="H61" s="459">
        <v>54</v>
      </c>
      <c r="I61" s="444">
        <f t="shared" ca="1" si="5"/>
        <v>2315882.3908352992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9521.6623232954189</v>
      </c>
      <c r="L61" s="444">
        <f t="shared" ca="1" si="3"/>
        <v>2294720.619914196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2903676.4505444355</v>
      </c>
      <c r="C62" s="447">
        <f t="shared" si="0"/>
        <v>94754.855757842233</v>
      </c>
      <c r="D62" s="447">
        <f ca="1">SUMIF(G:G,55,K:K)</f>
        <v>145951.7021993993</v>
      </c>
      <c r="E62" s="447">
        <f t="shared" ca="1" si="1"/>
        <v>2954873.2969859927</v>
      </c>
      <c r="F62" s="431"/>
      <c r="G62" s="459">
        <f t="shared" si="8"/>
        <v>5</v>
      </c>
      <c r="H62" s="459">
        <v>55</v>
      </c>
      <c r="I62" s="444">
        <f t="shared" ca="1" si="5"/>
        <v>2294720.619914196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9433.4882777908206</v>
      </c>
      <c r="L62" s="444">
        <f t="shared" ca="1" si="3"/>
        <v>2273470.6749475878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2954873.2969859927</v>
      </c>
      <c r="C63" s="447">
        <f t="shared" si="0"/>
        <v>94754.855757842233</v>
      </c>
      <c r="D63" s="447">
        <f ca="1">SUMIF(G:G,56,K:K)</f>
        <v>148571.03002890912</v>
      </c>
      <c r="E63" s="447">
        <f t="shared" ca="1" si="1"/>
        <v>3008689.4712570594</v>
      </c>
      <c r="F63" s="431"/>
      <c r="G63" s="459">
        <f t="shared" si="8"/>
        <v>5</v>
      </c>
      <c r="H63" s="459">
        <v>56</v>
      </c>
      <c r="I63" s="444">
        <f t="shared" ca="1" si="5"/>
        <v>2273470.6749475878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9344.9468404299532</v>
      </c>
      <c r="L63" s="444">
        <f t="shared" ca="1" si="3"/>
        <v>2252132.1885436191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3008689.4712570594</v>
      </c>
      <c r="C64" s="447">
        <f t="shared" si="0"/>
        <v>94754.855757842233</v>
      </c>
      <c r="D64" s="447">
        <f ca="1">SUMIF(G:G,57,K:K)</f>
        <v>151324.36764135116</v>
      </c>
      <c r="E64" s="447">
        <f t="shared" ca="1" si="1"/>
        <v>3065258.9831405682</v>
      </c>
      <c r="F64" s="431"/>
      <c r="G64" s="459">
        <f t="shared" si="8"/>
        <v>5</v>
      </c>
      <c r="H64" s="459">
        <v>57</v>
      </c>
      <c r="I64" s="444">
        <f t="shared" ca="1" si="5"/>
        <v>2252132.1885436191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9256.0364804134188</v>
      </c>
      <c r="L64" s="444">
        <f t="shared" ca="1" si="3"/>
        <v>2230704.7917796336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3065258.9831405682</v>
      </c>
      <c r="C65" s="447">
        <f t="shared" si="0"/>
        <v>94754.855757842233</v>
      </c>
      <c r="D65" s="447">
        <f ca="1">SUMIF(G:G,58,K:K)</f>
        <v>154218.57123155484</v>
      </c>
      <c r="E65" s="447">
        <f t="shared" ca="1" si="1"/>
        <v>3124722.6986142807</v>
      </c>
      <c r="F65" s="431"/>
      <c r="G65" s="459">
        <f t="shared" si="8"/>
        <v>5</v>
      </c>
      <c r="H65" s="459">
        <v>58</v>
      </c>
      <c r="I65" s="444">
        <f t="shared" ca="1" si="5"/>
        <v>2230704.7917796336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9166.7556605634782</v>
      </c>
      <c r="L65" s="444">
        <f t="shared" ca="1" si="3"/>
        <v>2209188.1141957985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3124722.6986142807</v>
      </c>
      <c r="C66" s="447">
        <f t="shared" si="0"/>
        <v>94754.855757842233</v>
      </c>
      <c r="D66" s="447">
        <f ca="1">SUMIF(G:G,59,K:K)</f>
        <v>157260.84777028946</v>
      </c>
      <c r="E66" s="447">
        <f t="shared" ca="1" si="1"/>
        <v>3187228.6906267279</v>
      </c>
      <c r="F66" s="431"/>
      <c r="G66" s="459">
        <f t="shared" si="8"/>
        <v>5</v>
      </c>
      <c r="H66" s="459">
        <v>59</v>
      </c>
      <c r="I66" s="444">
        <f t="shared" ca="1" si="5"/>
        <v>2209188.1141957985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9077.1028372974979</v>
      </c>
      <c r="L66" s="444">
        <f t="shared" ca="1" si="3"/>
        <v>2187581.7837886973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3187228.6906267279</v>
      </c>
      <c r="C67" s="447">
        <f t="shared" si="0"/>
        <v>94754.855757842233</v>
      </c>
      <c r="D67" s="447">
        <f t="shared" ref="D67:D136" ca="1" si="9">SUMIF(G:G,60,K:K)</f>
        <v>160458.77295062679</v>
      </c>
      <c r="E67" s="447">
        <f t="shared" ca="1" si="1"/>
        <v>3252932.6078195125</v>
      </c>
      <c r="F67" s="431"/>
      <c r="G67" s="459">
        <f t="shared" si="8"/>
        <v>5</v>
      </c>
      <c r="H67" s="459">
        <v>60</v>
      </c>
      <c r="I67" s="444">
        <f t="shared" ca="1" si="5"/>
        <v>2187581.7837886973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8987.0764606012435</v>
      </c>
      <c r="L67" s="444">
        <f t="shared" ca="1" si="3"/>
        <v>2165885.4270048998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3252932.6078195125</v>
      </c>
      <c r="C68" s="447">
        <f t="shared" si="0"/>
        <v>94754.855757842233</v>
      </c>
      <c r="D68" s="447">
        <f t="shared" ca="1" si="9"/>
        <v>160458.77295062679</v>
      </c>
      <c r="E68" s="447">
        <f t="shared" ca="1" si="1"/>
        <v>3318636.5250122971</v>
      </c>
      <c r="F68" s="431"/>
      <c r="G68" s="459">
        <f>G67+1</f>
        <v>6</v>
      </c>
      <c r="H68" s="459">
        <v>61</v>
      </c>
      <c r="I68" s="444">
        <f t="shared" ca="1" si="5"/>
        <v>2165885.4270048998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8896.6749740020878</v>
      </c>
      <c r="L68" s="444">
        <f t="shared" ca="1" si="3"/>
        <v>2144098.668734503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3318636.5250122971</v>
      </c>
      <c r="C69" s="447">
        <f t="shared" si="0"/>
        <v>94754.855757842233</v>
      </c>
      <c r="D69" s="447">
        <f t="shared" ca="1" si="9"/>
        <v>160458.77295062679</v>
      </c>
      <c r="E69" s="447">
        <f t="shared" ca="1" si="1"/>
        <v>3384340.4422050817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2144098.668734503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8805.8968145421004</v>
      </c>
      <c r="L69" s="444">
        <f t="shared" ca="1" si="3"/>
        <v>2122221.1323046461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3384340.4422050817</v>
      </c>
      <c r="C70" s="447">
        <f t="shared" si="0"/>
        <v>94754.855757842233</v>
      </c>
      <c r="D70" s="447">
        <f t="shared" ca="1" si="9"/>
        <v>160458.77295062679</v>
      </c>
      <c r="E70" s="447">
        <f t="shared" ca="1" si="1"/>
        <v>3450044.3593978663</v>
      </c>
      <c r="F70" s="431"/>
      <c r="G70" s="459">
        <f t="shared" si="10"/>
        <v>6</v>
      </c>
      <c r="H70" s="459">
        <v>63</v>
      </c>
      <c r="I70" s="444">
        <f t="shared" ca="1" si="5"/>
        <v>2122221.1323046461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8714.740412751029</v>
      </c>
      <c r="L70" s="444">
        <f t="shared" ca="1" si="3"/>
        <v>2100252.439472998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3450044.3593978663</v>
      </c>
      <c r="C71" s="447">
        <f t="shared" si="0"/>
        <v>94754.855757842233</v>
      </c>
      <c r="D71" s="447">
        <f t="shared" ca="1" si="9"/>
        <v>160458.77295062679</v>
      </c>
      <c r="E71" s="447">
        <f t="shared" ca="1" si="1"/>
        <v>3515748.2765906509</v>
      </c>
      <c r="F71" s="431"/>
      <c r="G71" s="459">
        <f t="shared" si="10"/>
        <v>6</v>
      </c>
      <c r="H71" s="459">
        <v>64</v>
      </c>
      <c r="I71" s="444">
        <f t="shared" ca="1" si="5"/>
        <v>2100252.439472998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8623.2041926191614</v>
      </c>
      <c r="L71" s="444">
        <f t="shared" ca="1" si="3"/>
        <v>2078192.2104212181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3515748.2765906509</v>
      </c>
      <c r="C72" s="447">
        <f t="shared" si="0"/>
        <v>94754.855757842233</v>
      </c>
      <c r="D72" s="447">
        <f t="shared" ca="1" si="9"/>
        <v>160458.77295062679</v>
      </c>
      <c r="E72" s="447">
        <f t="shared" ca="1" si="1"/>
        <v>3581452.1937834355</v>
      </c>
      <c r="F72" s="431"/>
      <c r="G72" s="459">
        <f t="shared" si="10"/>
        <v>6</v>
      </c>
      <c r="H72" s="459">
        <v>65</v>
      </c>
      <c r="I72" s="444">
        <f t="shared" ca="1" si="5"/>
        <v>2078192.2104212181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8531.2865715700791</v>
      </c>
      <c r="L72" s="444">
        <f t="shared" ca="1" si="3"/>
        <v>2056040.063748389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3581452.1937834355</v>
      </c>
      <c r="C73" s="447">
        <f t="shared" si="0"/>
        <v>94754.855757842233</v>
      </c>
      <c r="D73" s="447">
        <f t="shared" ca="1" si="9"/>
        <v>160458.77295062679</v>
      </c>
      <c r="E73" s="447">
        <f t="shared" ca="1" si="1"/>
        <v>3647156.1109762201</v>
      </c>
      <c r="F73" s="431"/>
      <c r="G73" s="459">
        <f t="shared" si="10"/>
        <v>6</v>
      </c>
      <c r="H73" s="459">
        <v>66</v>
      </c>
      <c r="I73" s="444">
        <f t="shared" ca="1" si="5"/>
        <v>2056040.063748389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8438.9859604332923</v>
      </c>
      <c r="L73" s="444">
        <f t="shared" ca="1" si="3"/>
        <v>2033795.6164644232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3647156.1109762201</v>
      </c>
      <c r="C74" s="447">
        <f t="shared" si="0"/>
        <v>94754.855757842233</v>
      </c>
      <c r="D74" s="447">
        <f t="shared" ca="1" si="9"/>
        <v>160458.77295062679</v>
      </c>
      <c r="E74" s="447">
        <f t="shared" ca="1" si="1"/>
        <v>3712860.0281690047</v>
      </c>
      <c r="F74" s="431"/>
      <c r="G74" s="459">
        <f t="shared" si="10"/>
        <v>6</v>
      </c>
      <c r="H74" s="459">
        <v>67</v>
      </c>
      <c r="I74" s="444">
        <f t="shared" ca="1" si="5"/>
        <v>2033795.6164644232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8346.3007634167661</v>
      </c>
      <c r="L74" s="444">
        <f t="shared" ca="1" si="3"/>
        <v>2011458.483983441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3712860.0281690047</v>
      </c>
      <c r="C75" s="447">
        <f t="shared" si="0"/>
        <v>94754.855757842233</v>
      </c>
      <c r="D75" s="447">
        <f t="shared" ca="1" si="9"/>
        <v>160458.77295062679</v>
      </c>
      <c r="E75" s="447">
        <f t="shared" ca="1" si="1"/>
        <v>3778563.9453617893</v>
      </c>
      <c r="F75" s="431"/>
      <c r="G75" s="459">
        <f t="shared" si="10"/>
        <v>6</v>
      </c>
      <c r="H75" s="459">
        <v>68</v>
      </c>
      <c r="I75" s="444">
        <f t="shared" ca="1" si="5"/>
        <v>2011458.483983441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8345.3589433484212</v>
      </c>
      <c r="L75" s="444">
        <f t="shared" ca="1" si="3"/>
        <v>2011231.5053469695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3778563.9453617893</v>
      </c>
      <c r="C76" s="447">
        <f t="shared" si="0"/>
        <v>94754.855757842233</v>
      </c>
      <c r="D76" s="447">
        <f t="shared" ca="1" si="9"/>
        <v>160458.77295062679</v>
      </c>
      <c r="E76" s="447">
        <f t="shared" ca="1" si="1"/>
        <v>3844267.8625545739</v>
      </c>
      <c r="F76" s="431"/>
      <c r="G76" s="459">
        <f t="shared" si="10"/>
        <v>6</v>
      </c>
      <c r="H76" s="459">
        <v>69</v>
      </c>
      <c r="I76" s="444">
        <f t="shared" ca="1" si="5"/>
        <v>2011231.5053469695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8344.4131990297883</v>
      </c>
      <c r="L76" s="444">
        <f t="shared" ca="1" si="3"/>
        <v>2011003.5809661793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3844267.8625545739</v>
      </c>
      <c r="C77" s="447">
        <f t="shared" si="0"/>
        <v>94754.855757842233</v>
      </c>
      <c r="D77" s="447">
        <f t="shared" ca="1" si="9"/>
        <v>160458.77295062679</v>
      </c>
      <c r="E77" s="447">
        <f t="shared" ca="1" si="1"/>
        <v>3909971.7797473585</v>
      </c>
      <c r="F77" s="431"/>
      <c r="G77" s="459">
        <f t="shared" si="10"/>
        <v>6</v>
      </c>
      <c r="H77" s="459">
        <v>70</v>
      </c>
      <c r="I77" s="444">
        <f t="shared" ca="1" si="5"/>
        <v>2011003.5809661793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8343.4635141098297</v>
      </c>
      <c r="L77" s="444">
        <f t="shared" ca="1" si="3"/>
        <v>2010774.706900469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3909971.7797473585</v>
      </c>
      <c r="C78" s="447">
        <f t="shared" si="0"/>
        <v>94754.855757842233</v>
      </c>
      <c r="D78" s="447">
        <f t="shared" ca="1" si="9"/>
        <v>160458.77295062679</v>
      </c>
      <c r="E78" s="447">
        <f t="shared" ca="1" si="1"/>
        <v>3975675.6969401431</v>
      </c>
      <c r="F78" s="431"/>
      <c r="G78" s="459">
        <f t="shared" si="10"/>
        <v>6</v>
      </c>
      <c r="H78" s="459">
        <v>71</v>
      </c>
      <c r="I78" s="444">
        <f t="shared" ca="1" si="5"/>
        <v>2010774.706900469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8342.5098721693703</v>
      </c>
      <c r="L78" s="444">
        <f t="shared" ca="1" si="3"/>
        <v>2010544.8791928184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3975675.6969401431</v>
      </c>
      <c r="C79" s="447">
        <f t="shared" si="0"/>
        <v>94754.855757842233</v>
      </c>
      <c r="D79" s="447">
        <f t="shared" ca="1" si="9"/>
        <v>160458.77295062679</v>
      </c>
      <c r="E79" s="447">
        <f t="shared" ca="1" si="1"/>
        <v>4041379.6141329277</v>
      </c>
      <c r="F79" s="431"/>
      <c r="G79" s="459">
        <f t="shared" si="10"/>
        <v>6</v>
      </c>
      <c r="H79" s="459">
        <v>72</v>
      </c>
      <c r="I79" s="444">
        <f t="shared" ca="1" si="5"/>
        <v>2010544.8791928184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8341.5522567208263</v>
      </c>
      <c r="L79" s="444">
        <f t="shared" ca="1" si="3"/>
        <v>2010314.0938697192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4041379.6141329277</v>
      </c>
      <c r="C80" s="447">
        <f t="shared" si="0"/>
        <v>94754.855757842233</v>
      </c>
      <c r="D80" s="447">
        <f t="shared" ca="1" si="9"/>
        <v>160458.77295062679</v>
      </c>
      <c r="E80" s="447">
        <f t="shared" ca="1" si="1"/>
        <v>4107083.5313257123</v>
      </c>
      <c r="F80" s="431"/>
      <c r="G80" s="459">
        <f>G79+1</f>
        <v>7</v>
      </c>
      <c r="H80" s="459">
        <v>73</v>
      </c>
      <c r="I80" s="444">
        <f t="shared" ca="1" si="5"/>
        <v>2010314.0938697192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8340.5906512079127</v>
      </c>
      <c r="L80" s="444">
        <f t="shared" ca="1" si="3"/>
        <v>2010082.346941107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4107083.5313257123</v>
      </c>
      <c r="C81" s="447">
        <f t="shared" si="0"/>
        <v>94754.855757842233</v>
      </c>
      <c r="D81" s="447">
        <f t="shared" ca="1" si="9"/>
        <v>160458.77295062679</v>
      </c>
      <c r="E81" s="447">
        <f t="shared" ca="1" si="1"/>
        <v>4172787.4485184969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2010082.346941107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8339.625039005361</v>
      </c>
      <c r="L81" s="444">
        <f t="shared" ca="1" si="3"/>
        <v>2009849.6344002923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4172787.4485184969</v>
      </c>
      <c r="C82" s="447">
        <f t="shared" si="0"/>
        <v>94754.855757842233</v>
      </c>
      <c r="D82" s="447">
        <f t="shared" ca="1" si="9"/>
        <v>160458.77295062679</v>
      </c>
      <c r="E82" s="447">
        <f t="shared" ca="1" si="1"/>
        <v>4238491.3657112811</v>
      </c>
      <c r="F82" s="431"/>
      <c r="G82" s="459">
        <f t="shared" si="11"/>
        <v>7</v>
      </c>
      <c r="H82" s="459">
        <v>75</v>
      </c>
      <c r="I82" s="444">
        <f t="shared" ca="1" si="5"/>
        <v>2009849.6344002923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8338.6554034186338</v>
      </c>
      <c r="L82" s="444">
        <f t="shared" ca="1" si="3"/>
        <v>2009615.9522238909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4238491.3657112811</v>
      </c>
      <c r="C83" s="447">
        <f t="shared" si="0"/>
        <v>94754.855757842233</v>
      </c>
      <c r="D83" s="447">
        <f t="shared" ca="1" si="9"/>
        <v>160458.77295062679</v>
      </c>
      <c r="E83" s="447">
        <f t="shared" ca="1" si="1"/>
        <v>4304195.2829040652</v>
      </c>
      <c r="F83" s="431"/>
      <c r="G83" s="459">
        <f t="shared" si="11"/>
        <v>7</v>
      </c>
      <c r="H83" s="459">
        <v>76</v>
      </c>
      <c r="I83" s="444">
        <f t="shared" ca="1" si="5"/>
        <v>2009615.9522238909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8337.6817276836282</v>
      </c>
      <c r="L83" s="444">
        <f t="shared" ca="1" si="3"/>
        <v>2009381.2963717545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4304195.2829040652</v>
      </c>
      <c r="C84" s="447">
        <f t="shared" si="0"/>
        <v>94754.855757842233</v>
      </c>
      <c r="D84" s="447">
        <f t="shared" ca="1" si="9"/>
        <v>160458.77295062679</v>
      </c>
      <c r="E84" s="447">
        <f t="shared" ca="1" si="1"/>
        <v>4369899.2000968503</v>
      </c>
      <c r="F84" s="431"/>
      <c r="G84" s="459">
        <f t="shared" si="11"/>
        <v>7</v>
      </c>
      <c r="H84" s="459">
        <v>77</v>
      </c>
      <c r="I84" s="444">
        <f t="shared" ca="1" si="5"/>
        <v>2009381.2963717545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8336.703994966394</v>
      </c>
      <c r="L84" s="444">
        <f t="shared" ca="1" si="3"/>
        <v>2009145.6627869008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4369899.2000968503</v>
      </c>
      <c r="C85" s="447">
        <f t="shared" si="0"/>
        <v>94754.855757842233</v>
      </c>
      <c r="D85" s="447">
        <f t="shared" ca="1" si="9"/>
        <v>160458.77295062679</v>
      </c>
      <c r="E85" s="447">
        <f t="shared" ca="1" si="1"/>
        <v>4435603.1172896354</v>
      </c>
      <c r="F85" s="431"/>
      <c r="G85" s="459">
        <f t="shared" si="11"/>
        <v>7</v>
      </c>
      <c r="H85" s="459">
        <v>78</v>
      </c>
      <c r="I85" s="444">
        <f t="shared" ca="1" si="5"/>
        <v>2009145.6627869008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8335.7221883628354</v>
      </c>
      <c r="L85" s="444">
        <f t="shared" ca="1" si="3"/>
        <v>2008909.0473954435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4435603.1172896354</v>
      </c>
      <c r="C86" s="447">
        <f t="shared" si="0"/>
        <v>94754.855757842233</v>
      </c>
      <c r="D86" s="447">
        <f t="shared" ca="1" si="9"/>
        <v>160458.77295062679</v>
      </c>
      <c r="E86" s="447">
        <f t="shared" ca="1" si="1"/>
        <v>4501307.0344824204</v>
      </c>
      <c r="F86" s="431"/>
      <c r="G86" s="459">
        <f t="shared" si="11"/>
        <v>7</v>
      </c>
      <c r="H86" s="459">
        <v>79</v>
      </c>
      <c r="I86" s="444">
        <f t="shared" ca="1" si="5"/>
        <v>2008909.0473954435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8334.7362908984305</v>
      </c>
      <c r="L86" s="444">
        <f t="shared" ca="1" si="3"/>
        <v>2008671.4461065219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4501307.0344824204</v>
      </c>
      <c r="C87" s="447">
        <f t="shared" si="0"/>
        <v>94754.855757842233</v>
      </c>
      <c r="D87" s="447">
        <f t="shared" ca="1" si="9"/>
        <v>160458.77295062679</v>
      </c>
      <c r="E87" s="447">
        <f t="shared" ca="1" si="1"/>
        <v>4567010.9516752055</v>
      </c>
      <c r="F87" s="431"/>
      <c r="G87" s="459">
        <f t="shared" si="11"/>
        <v>7</v>
      </c>
      <c r="H87" s="459">
        <v>80</v>
      </c>
      <c r="I87" s="444">
        <f t="shared" ca="1" si="5"/>
        <v>2008671.4461065219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8333.7462855279246</v>
      </c>
      <c r="L87" s="444">
        <f t="shared" ca="1" si="3"/>
        <v>2008432.8548122298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4567010.9516752055</v>
      </c>
      <c r="C88" s="447">
        <f t="shared" si="0"/>
        <v>94754.855757842233</v>
      </c>
      <c r="D88" s="447">
        <f t="shared" ca="1" si="9"/>
        <v>160458.77295062679</v>
      </c>
      <c r="E88" s="447">
        <f t="shared" ca="1" si="1"/>
        <v>4632714.8688679906</v>
      </c>
      <c r="F88" s="431"/>
      <c r="G88" s="459">
        <f t="shared" si="11"/>
        <v>7</v>
      </c>
      <c r="H88" s="459">
        <v>81</v>
      </c>
      <c r="I88" s="444">
        <f t="shared" ca="1" si="5"/>
        <v>2008432.8548122298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8332.7521551350419</v>
      </c>
      <c r="L88" s="444">
        <f t="shared" ca="1" si="3"/>
        <v>2008193.2693875448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4632714.8688679906</v>
      </c>
      <c r="C89" s="447">
        <f t="shared" si="0"/>
        <v>94754.855757842233</v>
      </c>
      <c r="D89" s="447">
        <f t="shared" ca="1" si="9"/>
        <v>160458.77295062679</v>
      </c>
      <c r="E89" s="447">
        <f t="shared" ca="1" si="1"/>
        <v>4698418.7860607756</v>
      </c>
      <c r="F89" s="431"/>
      <c r="G89" s="459">
        <f t="shared" si="11"/>
        <v>7</v>
      </c>
      <c r="H89" s="459">
        <v>82</v>
      </c>
      <c r="I89" s="444">
        <f t="shared" ca="1" si="5"/>
        <v>2008193.2693875448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8331.7538825321863</v>
      </c>
      <c r="L89" s="444">
        <f t="shared" ca="1" si="3"/>
        <v>2007952.685690257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4698418.7860607756</v>
      </c>
      <c r="C90" s="447">
        <f t="shared" si="0"/>
        <v>94754.855757842233</v>
      </c>
      <c r="D90" s="447">
        <f t="shared" ca="1" si="9"/>
        <v>160458.77295062679</v>
      </c>
      <c r="E90" s="447">
        <f t="shared" ca="1" si="1"/>
        <v>4764122.7032535607</v>
      </c>
      <c r="F90" s="431"/>
      <c r="G90" s="459">
        <f t="shared" si="11"/>
        <v>7</v>
      </c>
      <c r="H90" s="459">
        <v>83</v>
      </c>
      <c r="I90" s="444">
        <f t="shared" ca="1" si="5"/>
        <v>2007952.685690257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8330.7514504601531</v>
      </c>
      <c r="L90" s="444">
        <f t="shared" ca="1" si="3"/>
        <v>2007711.0995608971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4764122.7032535607</v>
      </c>
      <c r="C91" s="447">
        <f t="shared" si="0"/>
        <v>94754.855757842233</v>
      </c>
      <c r="D91" s="447">
        <f t="shared" ca="1" si="9"/>
        <v>160458.77295062679</v>
      </c>
      <c r="E91" s="447">
        <f t="shared" ca="1" si="1"/>
        <v>4829826.6204463458</v>
      </c>
      <c r="F91" s="431"/>
      <c r="G91" s="459">
        <f t="shared" si="11"/>
        <v>7</v>
      </c>
      <c r="H91" s="459">
        <v>84</v>
      </c>
      <c r="I91" s="444">
        <f t="shared" ca="1" si="5"/>
        <v>2007711.0995608971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8329.7448415878207</v>
      </c>
      <c r="L91" s="444">
        <f t="shared" ca="1" si="3"/>
        <v>2007468.5068226648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4829826.6204463458</v>
      </c>
      <c r="C92" s="447">
        <f t="shared" si="0"/>
        <v>94754.855757842233</v>
      </c>
      <c r="D92" s="447">
        <f t="shared" ca="1" si="9"/>
        <v>160458.77295062679</v>
      </c>
      <c r="E92" s="447">
        <f t="shared" ca="1" si="1"/>
        <v>4895530.5376391308</v>
      </c>
      <c r="F92" s="431"/>
      <c r="G92" s="459">
        <f>G91+1</f>
        <v>8</v>
      </c>
      <c r="H92" s="459">
        <v>85</v>
      </c>
      <c r="I92" s="444">
        <f t="shared" ca="1" si="5"/>
        <v>2007468.5068226648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8328.7340385118532</v>
      </c>
      <c r="L92" s="444">
        <f t="shared" ca="1" si="3"/>
        <v>2007224.9032813564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4895530.5376391308</v>
      </c>
      <c r="C93" s="447">
        <f t="shared" si="0"/>
        <v>94754.855757842233</v>
      </c>
      <c r="D93" s="447">
        <f t="shared" ca="1" si="9"/>
        <v>160458.77295062679</v>
      </c>
      <c r="E93" s="447">
        <f t="shared" ca="1" si="1"/>
        <v>4961234.4548319159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2007224.9032813564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8327.7190237564027</v>
      </c>
      <c r="L93" s="444">
        <f t="shared" ca="1" si="3"/>
        <v>2006980.2847252928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4961234.4548319159</v>
      </c>
      <c r="C94" s="447">
        <f t="shared" si="0"/>
        <v>94754.855757842233</v>
      </c>
      <c r="D94" s="447">
        <f t="shared" ca="1" si="9"/>
        <v>160458.77295062679</v>
      </c>
      <c r="E94" s="447">
        <f t="shared" ca="1" si="1"/>
        <v>5026938.372024701</v>
      </c>
      <c r="F94" s="431"/>
      <c r="G94" s="459">
        <f t="shared" si="12"/>
        <v>8</v>
      </c>
      <c r="H94" s="459">
        <v>87</v>
      </c>
      <c r="I94" s="444">
        <f t="shared" ca="1" si="5"/>
        <v>2006980.2847252928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8326.6997797728036</v>
      </c>
      <c r="L94" s="444">
        <f t="shared" ca="1" si="3"/>
        <v>2006734.6469252456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5026938.372024701</v>
      </c>
      <c r="C95" s="447">
        <f t="shared" si="0"/>
        <v>94754.855757842233</v>
      </c>
      <c r="D95" s="447">
        <f t="shared" ca="1" si="9"/>
        <v>160458.77295062679</v>
      </c>
      <c r="E95" s="447">
        <f t="shared" ca="1" si="1"/>
        <v>5092642.289217486</v>
      </c>
      <c r="F95" s="431"/>
      <c r="G95" s="459">
        <f t="shared" si="12"/>
        <v>8</v>
      </c>
      <c r="H95" s="459">
        <v>88</v>
      </c>
      <c r="I95" s="444">
        <f t="shared" ca="1" si="5"/>
        <v>2006734.6469252456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8325.6762889392739</v>
      </c>
      <c r="L95" s="444">
        <f t="shared" ca="1" si="3"/>
        <v>2006487.9856343649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5092642.289217486</v>
      </c>
      <c r="C96" s="447">
        <f t="shared" si="0"/>
        <v>94754.855757842233</v>
      </c>
      <c r="D96" s="447">
        <f t="shared" ca="1" si="9"/>
        <v>160458.77295062679</v>
      </c>
      <c r="E96" s="447">
        <f t="shared" ca="1" si="1"/>
        <v>5158346.2064102711</v>
      </c>
      <c r="F96" s="431"/>
      <c r="G96" s="459">
        <f t="shared" si="12"/>
        <v>8</v>
      </c>
      <c r="H96" s="459">
        <v>89</v>
      </c>
      <c r="I96" s="444">
        <f t="shared" ca="1" si="5"/>
        <v>2006487.9856343649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8324.648533560603</v>
      </c>
      <c r="L96" s="444">
        <f t="shared" ca="1" si="3"/>
        <v>2006240.2965881054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5158346.2064102711</v>
      </c>
      <c r="C97" s="447">
        <f t="shared" si="0"/>
        <v>94754.855757842233</v>
      </c>
      <c r="D97" s="447">
        <f t="shared" ca="1" si="9"/>
        <v>160458.77295062679</v>
      </c>
      <c r="E97" s="447">
        <f t="shared" ca="1" si="1"/>
        <v>5224050.1236030562</v>
      </c>
      <c r="F97" s="431"/>
      <c r="G97" s="459">
        <f t="shared" si="12"/>
        <v>8</v>
      </c>
      <c r="H97" s="459">
        <v>90</v>
      </c>
      <c r="I97" s="444">
        <f t="shared" ca="1" si="5"/>
        <v>2006240.2965881054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8323.6164958678546</v>
      </c>
      <c r="L97" s="444">
        <f t="shared" ca="1" si="3"/>
        <v>2005991.5755041533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5224050.1236030562</v>
      </c>
      <c r="C98" s="447">
        <f t="shared" si="0"/>
        <v>94754.855757842233</v>
      </c>
      <c r="D98" s="447">
        <f t="shared" ca="1" si="9"/>
        <v>160458.77295062679</v>
      </c>
      <c r="E98" s="447">
        <f t="shared" ca="1" si="1"/>
        <v>5289754.0407958413</v>
      </c>
      <c r="F98" s="431"/>
      <c r="G98" s="459">
        <f t="shared" si="12"/>
        <v>8</v>
      </c>
      <c r="H98" s="459">
        <v>91</v>
      </c>
      <c r="I98" s="444">
        <f t="shared" ca="1" si="5"/>
        <v>2005991.5755041533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8322.5801580180541</v>
      </c>
      <c r="L98" s="444">
        <f t="shared" ca="1" si="3"/>
        <v>2005741.8180823512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5289754.0407958413</v>
      </c>
      <c r="C99" s="447">
        <f t="shared" si="0"/>
        <v>94754.855757842233</v>
      </c>
      <c r="D99" s="447">
        <f t="shared" ca="1" si="9"/>
        <v>160458.77295062679</v>
      </c>
      <c r="E99" s="447">
        <f t="shared" ca="1" si="1"/>
        <v>5355457.9579886263</v>
      </c>
      <c r="F99" s="431"/>
      <c r="G99" s="459">
        <f t="shared" si="12"/>
        <v>8</v>
      </c>
      <c r="H99" s="459">
        <v>92</v>
      </c>
      <c r="I99" s="444">
        <f t="shared" ca="1" si="5"/>
        <v>2005741.8180823512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8321.5395020938813</v>
      </c>
      <c r="L99" s="444">
        <f t="shared" ca="1" si="3"/>
        <v>2005491.020004625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5355457.9579886263</v>
      </c>
      <c r="C100" s="447">
        <f t="shared" si="0"/>
        <v>94754.855757842233</v>
      </c>
      <c r="D100" s="447">
        <f t="shared" ca="1" si="9"/>
        <v>160458.77295062679</v>
      </c>
      <c r="E100" s="447">
        <f t="shared" ca="1" si="1"/>
        <v>5421161.8751814114</v>
      </c>
      <c r="F100" s="431"/>
      <c r="G100" s="459">
        <f t="shared" si="12"/>
        <v>8</v>
      </c>
      <c r="H100" s="459">
        <v>93</v>
      </c>
      <c r="I100" s="444">
        <f t="shared" ca="1" si="5"/>
        <v>2005491.020004625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8320.4945101033518</v>
      </c>
      <c r="L100" s="444">
        <f t="shared" ca="1" si="3"/>
        <v>2005239.1769349081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5421161.8751814114</v>
      </c>
      <c r="C101" s="447">
        <f t="shared" si="0"/>
        <v>94754.855757842233</v>
      </c>
      <c r="D101" s="447">
        <f t="shared" ca="1" si="9"/>
        <v>160458.77295062679</v>
      </c>
      <c r="E101" s="447">
        <f t="shared" ca="1" si="1"/>
        <v>5486865.7923741965</v>
      </c>
      <c r="F101" s="431"/>
      <c r="G101" s="459">
        <f t="shared" si="12"/>
        <v>8</v>
      </c>
      <c r="H101" s="459">
        <v>94</v>
      </c>
      <c r="I101" s="444">
        <f t="shared" ca="1" si="5"/>
        <v>2005239.1769349081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8319.4451639795334</v>
      </c>
      <c r="L101" s="444">
        <f t="shared" ca="1" si="3"/>
        <v>2004986.2845190675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5486865.7923741965</v>
      </c>
      <c r="C102" s="447">
        <f t="shared" si="0"/>
        <v>94754.855757842233</v>
      </c>
      <c r="D102" s="447">
        <f t="shared" ca="1" si="9"/>
        <v>160458.77295062679</v>
      </c>
      <c r="E102" s="447">
        <f t="shared" ca="1" si="1"/>
        <v>5552569.7095669815</v>
      </c>
      <c r="F102" s="431"/>
      <c r="G102" s="459">
        <f t="shared" si="12"/>
        <v>8</v>
      </c>
      <c r="H102" s="459">
        <v>95</v>
      </c>
      <c r="I102" s="444">
        <f t="shared" ca="1" si="5"/>
        <v>2004986.2845190675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8318.3914455801969</v>
      </c>
      <c r="L102" s="444">
        <f t="shared" ca="1" si="3"/>
        <v>2004732.3383848276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5552569.7095669815</v>
      </c>
      <c r="C103" s="447">
        <f t="shared" si="0"/>
        <v>94754.855757842233</v>
      </c>
      <c r="D103" s="447">
        <f t="shared" ca="1" si="9"/>
        <v>160458.77295062679</v>
      </c>
      <c r="E103" s="447">
        <f t="shared" ca="1" si="1"/>
        <v>5618273.6267597666</v>
      </c>
      <c r="F103" s="431"/>
      <c r="G103" s="459">
        <f t="shared" si="12"/>
        <v>8</v>
      </c>
      <c r="H103" s="459">
        <v>96</v>
      </c>
      <c r="I103" s="444">
        <f t="shared" ca="1" si="5"/>
        <v>2004732.3383848276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8317.3333366875304</v>
      </c>
      <c r="L103" s="444">
        <f t="shared" ca="1" si="3"/>
        <v>2004477.3341416949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5618273.6267597666</v>
      </c>
      <c r="C104" s="447">
        <f t="shared" si="0"/>
        <v>71066.141818381671</v>
      </c>
      <c r="D104" s="447">
        <f t="shared" ca="1" si="9"/>
        <v>160458.77295062679</v>
      </c>
      <c r="E104" s="447">
        <f t="shared" ca="1" si="1"/>
        <v>5707666.2578920117</v>
      </c>
      <c r="F104" s="431"/>
      <c r="G104" s="459">
        <f>G103+1</f>
        <v>9</v>
      </c>
      <c r="H104" s="459">
        <v>97</v>
      </c>
      <c r="I104" s="444">
        <f t="shared" ca="1" si="5"/>
        <v>2004477.3341416949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8316.270819007812</v>
      </c>
      <c r="L104" s="444">
        <f t="shared" ca="1" si="3"/>
        <v>2004221.2673808828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5707666.2578920117</v>
      </c>
      <c r="C105" s="447">
        <f t="shared" si="0"/>
        <v>0</v>
      </c>
      <c r="D105" s="447">
        <f t="shared" ca="1" si="9"/>
        <v>160458.77295062679</v>
      </c>
      <c r="E105" s="447">
        <f t="shared" ca="1" si="1"/>
        <v>5868125.0308426386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2004221.2673808828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8318.020955837761</v>
      </c>
      <c r="L105" s="444">
        <f t="shared" ca="1" si="3"/>
        <v>2004643.0503569003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5868125.0308426386</v>
      </c>
      <c r="C106" s="447">
        <f t="shared" si="0"/>
        <v>0</v>
      </c>
      <c r="D106" s="447">
        <f t="shared" ca="1" si="9"/>
        <v>160458.77295062679</v>
      </c>
      <c r="E106" s="447">
        <f t="shared" ca="1" si="1"/>
        <v>6028583.8037932655</v>
      </c>
      <c r="F106" s="431"/>
      <c r="G106" s="459">
        <f t="shared" si="13"/>
        <v>9</v>
      </c>
      <c r="H106" s="459">
        <v>99</v>
      </c>
      <c r="I106" s="444">
        <f t="shared" ca="1" si="5"/>
        <v>2004643.0503569003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8319.7783849045009</v>
      </c>
      <c r="L106" s="444">
        <f t="shared" ca="1" si="3"/>
        <v>2005066.5907619847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6028583.8037932655</v>
      </c>
      <c r="C107" s="447">
        <f t="shared" si="0"/>
        <v>0</v>
      </c>
      <c r="D107" s="447">
        <f t="shared" ca="1" si="9"/>
        <v>160458.77295062679</v>
      </c>
      <c r="E107" s="447">
        <f t="shared" ca="1" si="1"/>
        <v>6189042.5767438924</v>
      </c>
      <c r="F107" s="431"/>
      <c r="G107" s="459">
        <f t="shared" si="13"/>
        <v>9</v>
      </c>
      <c r="H107" s="459">
        <v>100</v>
      </c>
      <c r="I107" s="444">
        <f t="shared" ca="1" si="5"/>
        <v>2005066.5907619847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8321.5431365923523</v>
      </c>
      <c r="L107" s="444">
        <f t="shared" ca="1" si="3"/>
        <v>2005491.8959187567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6189042.5767438924</v>
      </c>
      <c r="C108" s="447">
        <f t="shared" si="0"/>
        <v>0</v>
      </c>
      <c r="D108" s="447">
        <f t="shared" ca="1" si="9"/>
        <v>160458.77295062679</v>
      </c>
      <c r="E108" s="447">
        <f t="shared" ca="1" si="1"/>
        <v>6349501.3496945193</v>
      </c>
      <c r="F108" s="431"/>
      <c r="G108" s="459">
        <f t="shared" si="13"/>
        <v>9</v>
      </c>
      <c r="H108" s="459">
        <v>101</v>
      </c>
      <c r="I108" s="444">
        <f t="shared" ca="1" si="5"/>
        <v>2005491.8959187567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8323.315241412236</v>
      </c>
      <c r="L108" s="444">
        <f t="shared" ca="1" si="3"/>
        <v>2005918.9731803488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6349501.3496945193</v>
      </c>
      <c r="C109" s="447">
        <f t="shared" si="0"/>
        <v>0</v>
      </c>
      <c r="D109" s="447">
        <f t="shared" ca="1" si="9"/>
        <v>160458.77295062679</v>
      </c>
      <c r="E109" s="447">
        <f t="shared" ca="1" si="1"/>
        <v>6509960.1226451462</v>
      </c>
      <c r="F109" s="431"/>
      <c r="G109" s="459">
        <f t="shared" si="13"/>
        <v>9</v>
      </c>
      <c r="H109" s="459">
        <v>102</v>
      </c>
      <c r="I109" s="444">
        <f t="shared" ca="1" si="5"/>
        <v>2005918.9731803488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8325.0947300022017</v>
      </c>
      <c r="L109" s="444">
        <f t="shared" ca="1" si="3"/>
        <v>2006347.8299305306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6509960.1226451462</v>
      </c>
      <c r="C110" s="447">
        <f t="shared" si="0"/>
        <v>0</v>
      </c>
      <c r="D110" s="447">
        <f t="shared" ca="1" si="9"/>
        <v>160458.77295062679</v>
      </c>
      <c r="E110" s="447">
        <f t="shared" ca="1" si="1"/>
        <v>6670418.8955957731</v>
      </c>
      <c r="F110" s="431"/>
      <c r="G110" s="459">
        <f t="shared" si="13"/>
        <v>9</v>
      </c>
      <c r="H110" s="459">
        <v>103</v>
      </c>
      <c r="I110" s="444">
        <f t="shared" ca="1" si="5"/>
        <v>2006347.8299305306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8326.8816331279595</v>
      </c>
      <c r="L110" s="444">
        <f t="shared" ca="1" si="3"/>
        <v>2006778.4735838384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6670418.8955957731</v>
      </c>
      <c r="C111" s="447">
        <f t="shared" si="0"/>
        <v>0</v>
      </c>
      <c r="D111" s="447">
        <f t="shared" ca="1" si="9"/>
        <v>160458.77295062679</v>
      </c>
      <c r="E111" s="447">
        <f t="shared" ca="1" si="1"/>
        <v>6830877.6685464</v>
      </c>
      <c r="F111" s="431"/>
      <c r="G111" s="459">
        <f t="shared" si="13"/>
        <v>9</v>
      </c>
      <c r="H111" s="459">
        <v>104</v>
      </c>
      <c r="I111" s="444">
        <f t="shared" ca="1" si="5"/>
        <v>2006778.4735838384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8328.6759816834092</v>
      </c>
      <c r="L111" s="444">
        <f t="shared" ca="1" si="3"/>
        <v>2007210.9115857016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6830877.6685464</v>
      </c>
      <c r="C112" s="447">
        <f t="shared" si="0"/>
        <v>0</v>
      </c>
      <c r="D112" s="447">
        <f t="shared" ca="1" si="9"/>
        <v>160458.77295062679</v>
      </c>
      <c r="E112" s="447">
        <f t="shared" ca="1" si="1"/>
        <v>6991336.4414970269</v>
      </c>
      <c r="F112" s="431"/>
      <c r="G112" s="459">
        <f t="shared" si="13"/>
        <v>9</v>
      </c>
      <c r="H112" s="459">
        <v>105</v>
      </c>
      <c r="I112" s="444">
        <f t="shared" ca="1" si="5"/>
        <v>2007210.9115857016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8330.4778066911713</v>
      </c>
      <c r="L112" s="444">
        <f t="shared" ca="1" si="3"/>
        <v>2007645.1514125725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6991336.4414970269</v>
      </c>
      <c r="C113" s="447">
        <f t="shared" si="0"/>
        <v>0</v>
      </c>
      <c r="D113" s="447">
        <f t="shared" ca="1" si="9"/>
        <v>160458.77295062679</v>
      </c>
      <c r="E113" s="447">
        <f t="shared" ca="1" si="1"/>
        <v>7151795.2144476539</v>
      </c>
      <c r="F113" s="431"/>
      <c r="G113" s="459">
        <f t="shared" si="13"/>
        <v>9</v>
      </c>
      <c r="H113" s="459">
        <v>106</v>
      </c>
      <c r="I113" s="444">
        <f t="shared" ca="1" si="5"/>
        <v>2007645.1514125725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8332.2871393031346</v>
      </c>
      <c r="L113" s="444">
        <f t="shared" ca="1" si="3"/>
        <v>2008081.2005720553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7151795.2144476539</v>
      </c>
      <c r="C114" s="447">
        <f t="shared" si="0"/>
        <v>0</v>
      </c>
      <c r="D114" s="447">
        <f t="shared" ca="1" si="9"/>
        <v>160458.77295062679</v>
      </c>
      <c r="E114" s="447">
        <f t="shared" ca="1" si="1"/>
        <v>7312253.9873982808</v>
      </c>
      <c r="F114" s="431"/>
      <c r="G114" s="459">
        <f t="shared" si="13"/>
        <v>9</v>
      </c>
      <c r="H114" s="459">
        <v>107</v>
      </c>
      <c r="I114" s="444">
        <f t="shared" ca="1" si="5"/>
        <v>2008081.2005720553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8334.1040108009802</v>
      </c>
      <c r="L114" s="444">
        <f t="shared" ca="1" si="3"/>
        <v>2008519.0666030361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7312253.9873982808</v>
      </c>
      <c r="C115" s="447">
        <f t="shared" si="0"/>
        <v>0</v>
      </c>
      <c r="D115" s="447">
        <f t="shared" ca="1" si="9"/>
        <v>160458.77295062679</v>
      </c>
      <c r="E115" s="447">
        <f t="shared" ca="1" si="1"/>
        <v>7472712.7603489077</v>
      </c>
      <c r="F115" s="431"/>
      <c r="G115" s="459">
        <f t="shared" si="13"/>
        <v>9</v>
      </c>
      <c r="H115" s="459">
        <v>108</v>
      </c>
      <c r="I115" s="444">
        <f t="shared" ca="1" si="5"/>
        <v>2008519.0666030361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8335.9284525967323</v>
      </c>
      <c r="L115" s="444">
        <f t="shared" ca="1" si="3"/>
        <v>2008958.7570758127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7472712.7603489077</v>
      </c>
      <c r="C116" s="447">
        <f t="shared" si="0"/>
        <v>0</v>
      </c>
      <c r="D116" s="447">
        <f t="shared" ca="1" si="9"/>
        <v>160458.77295062679</v>
      </c>
      <c r="E116" s="447">
        <f t="shared" ca="1" si="1"/>
        <v>7633171.5332995346</v>
      </c>
      <c r="F116" s="431"/>
      <c r="G116" s="459">
        <f>G115+1</f>
        <v>10</v>
      </c>
      <c r="H116" s="459">
        <v>109</v>
      </c>
      <c r="I116" s="444">
        <f t="shared" ca="1" si="5"/>
        <v>2008958.7570758127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8337.7604962333025</v>
      </c>
      <c r="L116" s="444">
        <f t="shared" ca="1" si="3"/>
        <v>2009400.2795922258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7633171.5332995346</v>
      </c>
      <c r="C117" s="447">
        <f t="shared" si="0"/>
        <v>0</v>
      </c>
      <c r="D117" s="447">
        <f t="shared" ca="1" si="9"/>
        <v>160458.77295062679</v>
      </c>
      <c r="E117" s="447">
        <f t="shared" ca="1" si="1"/>
        <v>7793630.3062501615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2009400.2795922258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8339.6001733850226</v>
      </c>
      <c r="L117" s="444">
        <f t="shared" ca="1" si="3"/>
        <v>2009843.6417857907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7793630.3062501615</v>
      </c>
      <c r="C118" s="447">
        <f t="shared" si="0"/>
        <v>0</v>
      </c>
      <c r="D118" s="447">
        <f t="shared" ca="1" si="9"/>
        <v>160458.77295062679</v>
      </c>
      <c r="E118" s="447">
        <f t="shared" ca="1" si="1"/>
        <v>7954089.0792007884</v>
      </c>
      <c r="F118" s="431"/>
      <c r="G118" s="459">
        <f t="shared" si="14"/>
        <v>10</v>
      </c>
      <c r="H118" s="459">
        <v>111</v>
      </c>
      <c r="I118" s="444">
        <f t="shared" ca="1" si="5"/>
        <v>2009843.6417857907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8341.44751585821</v>
      </c>
      <c r="L118" s="444">
        <f t="shared" ca="1" si="3"/>
        <v>2010288.8513218286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7954089.0792007884</v>
      </c>
      <c r="C119" s="447">
        <f t="shared" si="0"/>
        <v>0</v>
      </c>
      <c r="D119" s="447">
        <f t="shared" ca="1" si="9"/>
        <v>160458.77295062679</v>
      </c>
      <c r="E119" s="447">
        <f t="shared" ca="1" si="1"/>
        <v>8114547.8521514153</v>
      </c>
      <c r="F119" s="431"/>
      <c r="G119" s="459">
        <f t="shared" si="14"/>
        <v>10</v>
      </c>
      <c r="H119" s="459">
        <v>112</v>
      </c>
      <c r="I119" s="444">
        <f t="shared" ca="1" si="5"/>
        <v>2010288.8513218286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8343.3025555917011</v>
      </c>
      <c r="L119" s="444">
        <f t="shared" ca="1" si="3"/>
        <v>2010735.9158976001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8114547.8521514153</v>
      </c>
      <c r="C120" s="447">
        <f t="shared" si="0"/>
        <v>0</v>
      </c>
      <c r="D120" s="447">
        <f t="shared" ca="1" si="9"/>
        <v>160458.77295062679</v>
      </c>
      <c r="E120" s="447">
        <f t="shared" ca="1" si="1"/>
        <v>8275006.6251020422</v>
      </c>
      <c r="F120" s="431"/>
      <c r="G120" s="459">
        <f t="shared" si="14"/>
        <v>10</v>
      </c>
      <c r="H120" s="459">
        <v>113</v>
      </c>
      <c r="I120" s="444">
        <f t="shared" ca="1" si="5"/>
        <v>2010735.9158976001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8345.1653246574169</v>
      </c>
      <c r="L120" s="444">
        <f t="shared" ca="1" si="3"/>
        <v>2011184.8432424373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8275006.6251020422</v>
      </c>
      <c r="C121" s="447">
        <f t="shared" si="0"/>
        <v>0</v>
      </c>
      <c r="D121" s="447">
        <f t="shared" ca="1" si="9"/>
        <v>160458.77295062679</v>
      </c>
      <c r="E121" s="447">
        <f t="shared" ca="1" si="1"/>
        <v>8435465.3980526682</v>
      </c>
      <c r="F121" s="431"/>
      <c r="G121" s="459">
        <f t="shared" si="14"/>
        <v>10</v>
      </c>
      <c r="H121" s="459">
        <v>114</v>
      </c>
      <c r="I121" s="444">
        <f t="shared" ca="1" si="5"/>
        <v>2011184.8432424373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8347.035855260905</v>
      </c>
      <c r="L121" s="444">
        <f t="shared" ca="1" si="3"/>
        <v>2011635.641117878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8435465.3980526682</v>
      </c>
      <c r="C122" s="447">
        <f t="shared" si="0"/>
        <v>0</v>
      </c>
      <c r="D122" s="447">
        <f t="shared" ca="1" si="9"/>
        <v>160458.77295062679</v>
      </c>
      <c r="E122" s="447">
        <f t="shared" ca="1" si="1"/>
        <v>8595924.1710032951</v>
      </c>
      <c r="F122" s="431"/>
      <c r="G122" s="459">
        <f t="shared" si="14"/>
        <v>10</v>
      </c>
      <c r="H122" s="459">
        <v>115</v>
      </c>
      <c r="I122" s="444">
        <f t="shared" ca="1" si="5"/>
        <v>2011635.641117878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8348.914179741907</v>
      </c>
      <c r="L122" s="444">
        <f t="shared" ca="1" si="3"/>
        <v>2012088.3173177997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8595924.1710032951</v>
      </c>
      <c r="C123" s="447">
        <f t="shared" si="0"/>
        <v>0</v>
      </c>
      <c r="D123" s="447">
        <f t="shared" ca="1" si="9"/>
        <v>160458.77295062679</v>
      </c>
      <c r="E123" s="447">
        <f t="shared" ca="1" si="1"/>
        <v>8756382.943953922</v>
      </c>
      <c r="F123" s="431"/>
      <c r="G123" s="459">
        <f t="shared" si="14"/>
        <v>10</v>
      </c>
      <c r="H123" s="459">
        <v>116</v>
      </c>
      <c r="I123" s="444">
        <f t="shared" ca="1" si="5"/>
        <v>2012088.3173177997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8350.8003305749135</v>
      </c>
      <c r="L123" s="444">
        <f t="shared" ca="1" si="3"/>
        <v>2012542.8796685543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8756382.943953922</v>
      </c>
      <c r="C124" s="447">
        <f t="shared" si="0"/>
        <v>0</v>
      </c>
      <c r="D124" s="447">
        <f t="shared" ca="1" si="9"/>
        <v>160458.77295062679</v>
      </c>
      <c r="E124" s="447">
        <f t="shared" ca="1" si="1"/>
        <v>8916841.7169045489</v>
      </c>
      <c r="F124" s="431"/>
      <c r="G124" s="459">
        <f t="shared" si="14"/>
        <v>10</v>
      </c>
      <c r="H124" s="459">
        <v>117</v>
      </c>
      <c r="I124" s="444">
        <f t="shared" ca="1" si="5"/>
        <v>2012542.8796685543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8352.694340369726</v>
      </c>
      <c r="L124" s="444">
        <f t="shared" ca="1" si="3"/>
        <v>2012999.3360291037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8916841.7169045489</v>
      </c>
      <c r="C125" s="447">
        <f t="shared" si="0"/>
        <v>0</v>
      </c>
      <c r="D125" s="447">
        <f t="shared" ca="1" si="9"/>
        <v>160458.77295062679</v>
      </c>
      <c r="E125" s="447">
        <f t="shared" ca="1" si="1"/>
        <v>9077300.4898551758</v>
      </c>
      <c r="F125" s="431"/>
      <c r="G125" s="459">
        <f t="shared" si="14"/>
        <v>10</v>
      </c>
      <c r="H125" s="459">
        <v>118</v>
      </c>
      <c r="I125" s="444">
        <f t="shared" ca="1" si="5"/>
        <v>2012999.3360291037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8354.5962418720137</v>
      </c>
      <c r="L125" s="444">
        <f t="shared" ca="1" si="3"/>
        <v>2013457.6942911556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9077300.4898551758</v>
      </c>
      <c r="C126" s="447">
        <f t="shared" si="0"/>
        <v>0</v>
      </c>
      <c r="D126" s="447">
        <f t="shared" ca="1" si="9"/>
        <v>160458.77295062679</v>
      </c>
      <c r="E126" s="447">
        <f t="shared" ca="1" si="1"/>
        <v>9237759.2628058027</v>
      </c>
      <c r="F126" s="431"/>
      <c r="G126" s="459">
        <f t="shared" si="14"/>
        <v>10</v>
      </c>
      <c r="H126" s="459">
        <v>119</v>
      </c>
      <c r="I126" s="444">
        <f t="shared" ca="1" si="5"/>
        <v>2013457.6942911556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8356.5060679638955</v>
      </c>
      <c r="L126" s="444">
        <f t="shared" ca="1" si="3"/>
        <v>2013917.9623792991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9237759.2628058027</v>
      </c>
      <c r="C127" s="447">
        <f t="shared" si="0"/>
        <v>0</v>
      </c>
      <c r="D127" s="447">
        <f t="shared" ca="1" si="9"/>
        <v>160458.77295062679</v>
      </c>
      <c r="E127" s="447">
        <f t="shared" ca="1" si="1"/>
        <v>9398218.0357564297</v>
      </c>
      <c r="F127" s="431"/>
      <c r="G127" s="459">
        <f t="shared" si="14"/>
        <v>10</v>
      </c>
      <c r="H127" s="459">
        <v>120</v>
      </c>
      <c r="I127" s="444">
        <f t="shared" ca="1" si="5"/>
        <v>2013917.9623792991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8358.4238516644946</v>
      </c>
      <c r="L127" s="444">
        <f t="shared" ca="1" si="3"/>
        <v>2014380.1482511433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9398218.0357564297</v>
      </c>
      <c r="C128" s="447">
        <f t="shared" si="0"/>
        <v>0</v>
      </c>
      <c r="D128" s="447">
        <f t="shared" ca="1" si="9"/>
        <v>160458.77295062679</v>
      </c>
      <c r="E128" s="447">
        <f t="shared" ca="1" si="1"/>
        <v>9558676.8087070566</v>
      </c>
      <c r="F128" s="431"/>
      <c r="G128" s="459">
        <f>G127+1</f>
        <v>11</v>
      </c>
      <c r="H128" s="459">
        <v>121</v>
      </c>
      <c r="I128" s="444">
        <f t="shared" ca="1" si="5"/>
        <v>2014380.1482511433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8360.3496261305118</v>
      </c>
      <c r="L128" s="444">
        <f t="shared" ca="1" si="3"/>
        <v>2014844.2598974535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9558676.8087070566</v>
      </c>
      <c r="C129" s="447">
        <f t="shared" si="0"/>
        <v>0</v>
      </c>
      <c r="D129" s="447">
        <f t="shared" ca="1" si="9"/>
        <v>160458.77295062679</v>
      </c>
      <c r="E129" s="447">
        <f t="shared" ca="1" si="1"/>
        <v>9719135.5816576835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2014844.2598974535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8362.2834246568054</v>
      </c>
      <c r="L129" s="444">
        <f t="shared" ca="1" si="3"/>
        <v>2015310.3053422901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9719135.5816576835</v>
      </c>
      <c r="C130" s="447">
        <f t="shared" si="0"/>
        <v>0</v>
      </c>
      <c r="D130" s="447">
        <f t="shared" ca="1" si="9"/>
        <v>160458.77295062679</v>
      </c>
      <c r="E130" s="447">
        <f t="shared" ca="1" si="1"/>
        <v>9879594.3546083104</v>
      </c>
      <c r="F130" s="431"/>
      <c r="G130" s="459">
        <f t="shared" si="15"/>
        <v>11</v>
      </c>
      <c r="H130" s="459">
        <v>123</v>
      </c>
      <c r="I130" s="444">
        <f t="shared" ca="1" si="5"/>
        <v>2015310.3053422901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8364.2252806769575</v>
      </c>
      <c r="L130" s="444">
        <f t="shared" ca="1" si="3"/>
        <v>2015778.2926431468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9879594.3546083104</v>
      </c>
      <c r="C131" s="447">
        <f t="shared" si="0"/>
        <v>0</v>
      </c>
      <c r="D131" s="447">
        <f t="shared" ca="1" si="9"/>
        <v>160458.77295062679</v>
      </c>
      <c r="E131" s="447">
        <f t="shared" ca="1" si="1"/>
        <v>10040053.127558937</v>
      </c>
      <c r="F131" s="431"/>
      <c r="G131" s="459">
        <f t="shared" si="15"/>
        <v>11</v>
      </c>
      <c r="H131" s="459">
        <v>124</v>
      </c>
      <c r="I131" s="444">
        <f t="shared" ca="1" si="5"/>
        <v>2015778.2926431468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8366.1752277638607</v>
      </c>
      <c r="L131" s="444">
        <f t="shared" ca="1" si="3"/>
        <v>2016248.2298910904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10040053.127558937</v>
      </c>
      <c r="C132" s="447">
        <f t="shared" si="0"/>
        <v>0</v>
      </c>
      <c r="D132" s="447">
        <f t="shared" ca="1" si="9"/>
        <v>160458.77295062679</v>
      </c>
      <c r="E132" s="447">
        <f t="shared" ca="1" si="1"/>
        <v>10200511.900509564</v>
      </c>
      <c r="F132" s="431"/>
      <c r="G132" s="459">
        <f t="shared" si="15"/>
        <v>11</v>
      </c>
      <c r="H132" s="459">
        <v>125</v>
      </c>
      <c r="I132" s="444">
        <f t="shared" ca="1" si="5"/>
        <v>2016248.2298910904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8368.1332996302935</v>
      </c>
      <c r="L132" s="444">
        <f t="shared" ca="1" si="3"/>
        <v>2016720.1252109006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10200511.900509564</v>
      </c>
      <c r="C133" s="447">
        <f t="shared" si="0"/>
        <v>0</v>
      </c>
      <c r="D133" s="447">
        <f t="shared" ca="1" si="9"/>
        <v>160458.77295062679</v>
      </c>
      <c r="E133" s="447">
        <f t="shared" ca="1" si="1"/>
        <v>10360970.673460191</v>
      </c>
      <c r="F133" s="431"/>
      <c r="G133" s="459">
        <f t="shared" si="15"/>
        <v>11</v>
      </c>
      <c r="H133" s="459">
        <v>126</v>
      </c>
      <c r="I133" s="444">
        <f t="shared" ca="1" si="5"/>
        <v>2016720.1252109006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8370.0995301295025</v>
      </c>
      <c r="L133" s="444">
        <f t="shared" ca="1" si="3"/>
        <v>2017193.9867612098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10360970.673460191</v>
      </c>
      <c r="C134" s="447">
        <f t="shared" si="0"/>
        <v>0</v>
      </c>
      <c r="D134" s="447">
        <f t="shared" ca="1" si="9"/>
        <v>160458.77295062679</v>
      </c>
      <c r="E134" s="447">
        <f t="shared" ca="1" si="1"/>
        <v>10521429.446410818</v>
      </c>
      <c r="F134" s="431"/>
      <c r="G134" s="459">
        <f t="shared" si="15"/>
        <v>11</v>
      </c>
      <c r="H134" s="459">
        <v>127</v>
      </c>
      <c r="I134" s="444">
        <f t="shared" ca="1" si="5"/>
        <v>2017193.9867612098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8372.0739532557909</v>
      </c>
      <c r="L134" s="444">
        <f t="shared" ca="1" si="3"/>
        <v>2017669.8227346453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10521429.446410818</v>
      </c>
      <c r="C135" s="447">
        <f t="shared" si="0"/>
        <v>0</v>
      </c>
      <c r="D135" s="447">
        <f t="shared" ca="1" si="9"/>
        <v>160458.77295062679</v>
      </c>
      <c r="E135" s="447">
        <f t="shared" ca="1" si="1"/>
        <v>10681888.219361445</v>
      </c>
      <c r="F135" s="431"/>
      <c r="G135" s="459">
        <f t="shared" si="15"/>
        <v>11</v>
      </c>
      <c r="H135" s="459">
        <v>128</v>
      </c>
      <c r="I135" s="444">
        <f t="shared" ca="1" si="5"/>
        <v>2017669.8227346453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8374.0566031451053</v>
      </c>
      <c r="L135" s="444">
        <f t="shared" ca="1" si="3"/>
        <v>2018147.6413579702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10681888.219361445</v>
      </c>
      <c r="C136" s="447">
        <f t="shared" si="0"/>
        <v>0</v>
      </c>
      <c r="D136" s="447">
        <f t="shared" ca="1" si="9"/>
        <v>160458.77295062679</v>
      </c>
      <c r="E136" s="447">
        <f t="shared" ca="1" si="1"/>
        <v>10842346.992312072</v>
      </c>
      <c r="F136" s="431"/>
      <c r="G136" s="459">
        <f t="shared" si="15"/>
        <v>11</v>
      </c>
      <c r="H136" s="459">
        <v>129</v>
      </c>
      <c r="I136" s="444">
        <f t="shared" ca="1" si="5"/>
        <v>2018147.6413579702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8376.0475140756243</v>
      </c>
      <c r="L136" s="444">
        <f t="shared" ca="1" si="3"/>
        <v>2018627.4508922256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2018627.4508922256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8378.0467204683573</v>
      </c>
      <c r="L137" s="444">
        <f t="shared" ca="1" si="3"/>
        <v>2019109.2596328738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2019109.2596328738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8380.0542568877227</v>
      </c>
      <c r="L138" s="444">
        <f t="shared" ca="1" si="3"/>
        <v>2019593.0759099412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2019593.0759099412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8382.0701580421701</v>
      </c>
      <c r="L139" s="444">
        <f t="shared" ca="1" si="3"/>
        <v>2020078.9080881632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2020078.9080881632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8384.0944587847625</v>
      </c>
      <c r="L140" s="444">
        <f t="shared" ca="1" si="3"/>
        <v>2020566.7645671277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2020566.7645671277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8386.1271941137802</v>
      </c>
      <c r="L141" s="444">
        <f t="shared" ca="1" si="3"/>
        <v>2021056.6537814212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2021056.6537814212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8388.1683991733371</v>
      </c>
      <c r="L142" s="444">
        <f t="shared" ca="1" si="3"/>
        <v>2021548.5842007743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2021548.5842007743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8390.2181092539759</v>
      </c>
      <c r="L143" s="444">
        <f t="shared" ca="1" si="3"/>
        <v>2022042.5643302081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2022042.5643302081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8392.2763597932826</v>
      </c>
      <c r="L144" s="444">
        <f t="shared" ca="1" si="3"/>
        <v>2022538.6027101811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2022538.6027101811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8394.3431863765036</v>
      </c>
      <c r="L145" s="444">
        <f t="shared" ca="1" si="3"/>
        <v>2023036.7079167375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2023036.7079167375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8396.4186247371563</v>
      </c>
      <c r="L146" s="444">
        <f t="shared" ca="1" si="3"/>
        <v>2023536.8885616544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2023536.8885616544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8398.5027107576407</v>
      </c>
      <c r="L147" s="444">
        <f t="shared" ca="1" si="3"/>
        <v>2024039.1532925917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2024039.1532925917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8400.5954804698795</v>
      </c>
      <c r="L148" s="444">
        <f t="shared" ca="1" si="3"/>
        <v>2024543.5107932414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2024543.5107932414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8402.6969700559221</v>
      </c>
      <c r="L149" s="444">
        <f t="shared" ca="1" si="3"/>
        <v>2025049.969783477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2025049.969783477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8404.8072158485702</v>
      </c>
      <c r="L150" s="444">
        <f t="shared" ca="1" si="3"/>
        <v>2025558.5390195053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2025558.5390195053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8406.9262543320201</v>
      </c>
      <c r="L151" s="444">
        <f t="shared" ca="1" si="3"/>
        <v>2026069.2272940171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2026069.2272940171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8409.0541221424864</v>
      </c>
      <c r="L152" s="444">
        <f t="shared" ca="1" si="3"/>
        <v>2026582.0434363394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2026582.0434363394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8411.1908560688298</v>
      </c>
      <c r="L153" s="444">
        <f t="shared" ca="1" si="3"/>
        <v>2027096.996312588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2027096.996312588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8413.336493053197</v>
      </c>
      <c r="L154" s="444">
        <f t="shared" ca="1" si="3"/>
        <v>2027614.094825821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2027614.094825821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8415.4910701916706</v>
      </c>
      <c r="L155" s="444">
        <f t="shared" ca="1" si="3"/>
        <v>2028133.3479161924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2028133.3479161924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8417.6546247348833</v>
      </c>
      <c r="L156" s="444">
        <f t="shared" ca="1" si="3"/>
        <v>2028654.7645611069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2028654.7645611069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8419.8271940886953</v>
      </c>
      <c r="L157" s="444">
        <f t="shared" ca="1" si="3"/>
        <v>2029178.3537753753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2029178.3537753753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8422.0088158148119</v>
      </c>
      <c r="L158" s="444">
        <f t="shared" ca="1" si="3"/>
        <v>2029704.1246113698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2029704.1246113698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8424.1995276314556</v>
      </c>
      <c r="L159" s="444">
        <f t="shared" ca="1" si="3"/>
        <v>2030232.0861591811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2030232.0861591811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8426.3993674140038</v>
      </c>
      <c r="L160" s="444">
        <f t="shared" ca="1" si="3"/>
        <v>2030762.2475467748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2030762.2475467748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8428.6083731956442</v>
      </c>
      <c r="L161" s="444">
        <f t="shared" ca="1" si="3"/>
        <v>2031294.6179401502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2031294.6179401502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8430.8265831680419</v>
      </c>
      <c r="L162" s="444">
        <f t="shared" ca="1" si="3"/>
        <v>2031829.206543498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2031829.206543498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8433.0540356819911</v>
      </c>
      <c r="L163" s="444">
        <f t="shared" ca="1" si="3"/>
        <v>2032366.0225993597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2032366.0225993597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8435.2907692480803</v>
      </c>
      <c r="L164" s="444">
        <f t="shared" ca="1" si="3"/>
        <v>2032905.0753887875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2032905.0753887875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8437.5368225373641</v>
      </c>
      <c r="L165" s="444">
        <f t="shared" ca="1" si="3"/>
        <v>2033446.3742315047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2033446.3742315047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8439.7922343820192</v>
      </c>
      <c r="L166" s="444">
        <f t="shared" ca="1" si="3"/>
        <v>2033989.9284860666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2033989.9284860666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8442.0570437760252</v>
      </c>
      <c r="L167" s="444">
        <f t="shared" ca="1" si="3"/>
        <v>2034535.7475500223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2034535.7475500223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8444.3312898758431</v>
      </c>
      <c r="L168" s="444">
        <f t="shared" ca="1" si="3"/>
        <v>2035083.8408600779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2035083.8408600779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8446.6150120010716</v>
      </c>
      <c r="L169" s="444">
        <f t="shared" ca="1" si="3"/>
        <v>2035634.2178922587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2035634.2178922587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8448.9082496351584</v>
      </c>
      <c r="L170" s="444">
        <f t="shared" ca="1" si="3"/>
        <v>2036186.8881620737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2036186.8881620737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8451.2110424260554</v>
      </c>
      <c r="L171" s="444">
        <f t="shared" ca="1" si="3"/>
        <v>2036741.8612246795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2036741.8612246795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8453.5234301869132</v>
      </c>
      <c r="L172" s="444">
        <f t="shared" ca="1" si="3"/>
        <v>2037299.1466750463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2037299.1466750463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8455.8454528967759</v>
      </c>
      <c r="L173" s="444">
        <f t="shared" ca="1" si="3"/>
        <v>2037858.7541481229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2037858.7541481229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8458.17715070126</v>
      </c>
      <c r="L174" s="444">
        <f t="shared" ca="1" si="3"/>
        <v>2038420.6933190038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2038420.6933190038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8460.5185639132651</v>
      </c>
      <c r="L175" s="444">
        <f t="shared" ca="1" si="3"/>
        <v>2038984.9739030967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2038984.9739030967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8462.8697330136529</v>
      </c>
      <c r="L176" s="444">
        <f t="shared" ca="1" si="3"/>
        <v>2039551.6056562902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2039551.6056562902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8465.2306986519579</v>
      </c>
      <c r="L177" s="444">
        <f t="shared" ca="1" si="3"/>
        <v>2040120.5983751218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2040120.5983751218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8467.6015016470901</v>
      </c>
      <c r="L178" s="444">
        <f t="shared" ca="1" si="3"/>
        <v>2040691.9618969487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2040691.9618969487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8469.9821829880366</v>
      </c>
      <c r="L179" s="444">
        <f t="shared" ca="1" si="3"/>
        <v>2041265.7061001165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2041265.7061001165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8472.3727838345676</v>
      </c>
      <c r="L180" s="444">
        <f t="shared" ca="1" si="3"/>
        <v>2041841.8409041308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2041841.8409041308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8474.7733455179605</v>
      </c>
      <c r="L181" s="444">
        <f t="shared" ca="1" si="3"/>
        <v>2042420.3762698285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2042420.3762698285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8477.1839095416999</v>
      </c>
      <c r="L182" s="444">
        <f t="shared" ca="1" si="3"/>
        <v>2043001.32219955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2043001.32219955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8479.6045175822073</v>
      </c>
      <c r="L183" s="444">
        <f t="shared" ca="1" si="3"/>
        <v>2043584.6887373119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2043584.6887373119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8482.0352114895468</v>
      </c>
      <c r="L184" s="444">
        <f t="shared" ca="1" si="3"/>
        <v>2044170.4859689812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2044170.4859689812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8484.4760332881706</v>
      </c>
      <c r="L185" s="444">
        <f t="shared" ca="1" si="3"/>
        <v>2044758.724022449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2044758.724022449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8486.9270251776197</v>
      </c>
      <c r="L186" s="444">
        <f t="shared" ca="1" si="3"/>
        <v>2045349.4130678063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2045349.4130678063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8489.3882295332751</v>
      </c>
      <c r="L187" s="444">
        <f t="shared" ca="1" si="3"/>
        <v>2045942.5633175194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2045942.5633175194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8491.8596889070795</v>
      </c>
      <c r="L188" s="444">
        <f t="shared" ca="1" si="3"/>
        <v>2046538.1850266063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2046538.1850266063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8494.3414460282747</v>
      </c>
      <c r="L189" s="444">
        <f t="shared" ca="1" si="3"/>
        <v>2047136.2884928144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2047136.2884928144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8496.8335438041431</v>
      </c>
      <c r="L190" s="444">
        <f t="shared" ca="1" si="3"/>
        <v>2047736.8840567984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2047736.8840567984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8499.3360253207429</v>
      </c>
      <c r="L191" s="444">
        <f t="shared" ca="1" si="3"/>
        <v>2048339.9821022989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2048339.9821022989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8501.8489338436611</v>
      </c>
      <c r="L192" s="444">
        <f t="shared" ca="1" si="3"/>
        <v>2048945.5930563223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2048945.5930563223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8504.3723128187576</v>
      </c>
      <c r="L193" s="444">
        <f t="shared" ca="1" si="3"/>
        <v>2049553.7273893207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2049553.7273893207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8506.9062058729196</v>
      </c>
      <c r="L194" s="444">
        <f t="shared" ca="1" si="3"/>
        <v>2050164.3956153735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2050164.3956153735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8509.4506568148045</v>
      </c>
      <c r="L195" s="444">
        <f t="shared" ca="1" si="3"/>
        <v>2050777.608292368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2050777.608292368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8512.0057096356159</v>
      </c>
      <c r="L196" s="444">
        <f t="shared" ca="1" si="3"/>
        <v>2051393.3760221833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2051393.3760221833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8514.5714085098462</v>
      </c>
      <c r="L197" s="444">
        <f t="shared" ca="1" si="3"/>
        <v>2052011.7094508728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2052011.7094508728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8517.1477977960531</v>
      </c>
      <c r="L198" s="444">
        <f t="shared" ca="1" si="3"/>
        <v>2052632.6192688486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2052632.6192688486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8519.7349220376182</v>
      </c>
      <c r="L199" s="444">
        <f t="shared" ca="1" si="3"/>
        <v>2053256.116211066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2053256.116211066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8522.3328259635236</v>
      </c>
      <c r="L200" s="444">
        <f t="shared" ca="1" si="3"/>
        <v>2053882.2110572094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2053882.2110572094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8524.9415544891217</v>
      </c>
      <c r="L201" s="444">
        <f t="shared" ca="1" si="3"/>
        <v>2054510.9146318783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2054510.9146318783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8527.5611527169076</v>
      </c>
      <c r="L202" s="444">
        <f t="shared" ca="1" si="3"/>
        <v>2055142.2378047749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2055142.2378047749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8530.191665937311</v>
      </c>
      <c r="L203" s="444">
        <f t="shared" ca="1" si="3"/>
        <v>2055776.1914908921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2055776.1914908921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8532.833139629467</v>
      </c>
      <c r="L204" s="444">
        <f t="shared" ca="1" si="3"/>
        <v>2056412.7866507014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2056412.7866507014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8535.4856194620043</v>
      </c>
      <c r="L205" s="444">
        <f t="shared" ca="1" si="3"/>
        <v>2057052.0342903433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2057052.0342903433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8538.1491512938464</v>
      </c>
      <c r="L206" s="444">
        <f t="shared" ca="1" si="3"/>
        <v>2057693.9454618169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2057693.9454618169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8540.8237811749859</v>
      </c>
      <c r="L207" s="444">
        <f t="shared" ca="1" si="3"/>
        <v>2058338.5312631717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2058338.5312631717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8543.5095553472984</v>
      </c>
      <c r="L208" s="444">
        <f t="shared" ca="1" si="3"/>
        <v>2058985.8028386987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2058985.8028386987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8546.2065202453268</v>
      </c>
      <c r="L209" s="444">
        <f t="shared" ca="1" si="3"/>
        <v>2059635.7713791239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2059635.7713791239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8548.9147224970984</v>
      </c>
      <c r="L210" s="444">
        <f t="shared" ca="1" si="3"/>
        <v>2060288.4481218008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2060288.4481218008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8551.6342089249192</v>
      </c>
      <c r="L211" s="444">
        <f t="shared" ca="1" si="3"/>
        <v>2060943.8443509054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2060943.8443509054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8554.3650265461874</v>
      </c>
      <c r="L212" s="444">
        <f t="shared" ca="1" si="3"/>
        <v>2061601.9713976313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2061601.9713976313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8557.1072225742118</v>
      </c>
      <c r="L213" s="444">
        <f t="shared" ca="1" si="3"/>
        <v>2062262.8406403854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2062262.8406403854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8559.8608444190213</v>
      </c>
      <c r="L214" s="444">
        <f t="shared" ca="1" si="3"/>
        <v>2062926.4635049843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2062926.4635049843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8562.6259396881833</v>
      </c>
      <c r="L215" s="444">
        <f t="shared" ca="1" si="3"/>
        <v>2063592.8514648522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2063592.8514648522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8565.4025561876333</v>
      </c>
      <c r="L216" s="444">
        <f t="shared" ca="1" si="3"/>
        <v>2064262.0160412197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2064262.0160412197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8568.1907419224972</v>
      </c>
      <c r="L217" s="444">
        <f t="shared" ca="1" si="3"/>
        <v>2064933.9688033219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2064933.9688033219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8570.990545097924</v>
      </c>
      <c r="L218" s="444">
        <f t="shared" ca="1" si="3"/>
        <v>2065608.7213685997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2065608.7213685997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8573.802014119914</v>
      </c>
      <c r="L219" s="444">
        <f t="shared" ca="1" si="3"/>
        <v>2066286.2854028994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2066286.2854028994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8576.6251975961641</v>
      </c>
      <c r="L220" s="444">
        <f t="shared" ca="1" si="3"/>
        <v>2066966.6726206753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2066966.6726206753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8579.4601443368974</v>
      </c>
      <c r="L221" s="444">
        <f t="shared" ca="1" si="3"/>
        <v>2067649.8947851919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2067649.8947851919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8582.3069033557149</v>
      </c>
      <c r="L222" s="444">
        <f t="shared" ca="1" si="3"/>
        <v>2068335.9637087274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2068335.9637087274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8585.1655238704461</v>
      </c>
      <c r="L223" s="444">
        <f t="shared" ca="1" si="3"/>
        <v>2069024.8912527775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2069024.8912527775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8588.03605530399</v>
      </c>
      <c r="L224" s="444">
        <f t="shared" ca="1" si="3"/>
        <v>2069716.6893282612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2069716.6893282612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8590.9185472851714</v>
      </c>
      <c r="L225" s="444">
        <f t="shared" ca="1" si="3"/>
        <v>2070411.3698957262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2070411.3698957262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8593.8130496496087</v>
      </c>
      <c r="L226" s="444">
        <f t="shared" ca="1" si="3"/>
        <v>2071108.9449655556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2071108.9449655556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8596.7196124405655</v>
      </c>
      <c r="L227" s="444">
        <f t="shared" ca="1" si="3"/>
        <v>2071809.4265981759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2071809.4265981759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8599.6382859098157</v>
      </c>
      <c r="L228" s="444">
        <f t="shared" ca="1" si="3"/>
        <v>2072512.8269042654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2072512.8269042654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8602.5691205185212</v>
      </c>
      <c r="L229" s="444">
        <f t="shared" ca="1" si="3"/>
        <v>2073219.1580449638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2073219.1580449638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8605.5121669380987</v>
      </c>
      <c r="L230" s="444">
        <f t="shared" ca="1" si="3"/>
        <v>2073928.4322320817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2073928.4322320817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8608.4674760510898</v>
      </c>
      <c r="L231" s="444">
        <f t="shared" ca="1" si="3"/>
        <v>2074640.6617283125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2074640.6617283125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8611.4350989520499</v>
      </c>
      <c r="L232" s="444">
        <f t="shared" ca="1" si="3"/>
        <v>2075355.8588474444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2075355.8588474444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8614.4150869484347</v>
      </c>
      <c r="L233" s="444">
        <f t="shared" ca="1" si="3"/>
        <v>2076074.0359545727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2076074.0359545727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8617.4074915614692</v>
      </c>
      <c r="L234" s="444">
        <f t="shared" ca="1" si="3"/>
        <v>2076795.205466314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2076795.205466314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8620.4123645270574</v>
      </c>
      <c r="L235" s="444">
        <f t="shared" ca="1" si="3"/>
        <v>2077519.3798510209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2077519.3798510209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8623.4297577966699</v>
      </c>
      <c r="L236" s="444">
        <f t="shared" ca="1" si="3"/>
        <v>2078246.5716289973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2078246.5716289973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8626.4597235382371</v>
      </c>
      <c r="L237" s="444">
        <f t="shared" ca="1" si="3"/>
        <v>2078976.7933727154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2078976.7933727154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8629.5023141370621</v>
      </c>
      <c r="L238" s="444">
        <f t="shared" ca="1" si="3"/>
        <v>2079710.0577070322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2079710.0577070322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8632.5575821967159</v>
      </c>
      <c r="L239" s="444">
        <f t="shared" ca="1" si="3"/>
        <v>2080446.3773094087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2080446.3773094087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8635.6255805399524</v>
      </c>
      <c r="L240" s="444">
        <f t="shared" ca="1" si="3"/>
        <v>2081185.7649101284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2081185.7649101284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8638.7063622096175</v>
      </c>
      <c r="L241" s="444">
        <f t="shared" ca="1" si="3"/>
        <v>2081928.2332925177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2081928.2332925177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8641.7999804695719</v>
      </c>
      <c r="L242" s="444">
        <f t="shared" ca="1" si="3"/>
        <v>2082673.795293167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2082673.795293167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8644.9064888056109</v>
      </c>
      <c r="L243" s="444">
        <f t="shared" ca="1" si="3"/>
        <v>2083422.4638021523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2083422.4638021523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8648.0259409263836</v>
      </c>
      <c r="L244" s="444">
        <f t="shared" ca="1" si="3"/>
        <v>2084174.2517632584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2084174.2517632584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8651.1583907643253</v>
      </c>
      <c r="L245" s="444">
        <f t="shared" ca="1" si="3"/>
        <v>2084929.1721742025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2084929.1721742025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8654.3038924765933</v>
      </c>
      <c r="L246" s="444">
        <f t="shared" ca="1" si="3"/>
        <v>2085687.2380868588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2085687.2380868588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8657.462500445994</v>
      </c>
      <c r="L247" s="444">
        <f t="shared" ca="1" si="3"/>
        <v>2086448.4626074845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2086448.4626074845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8660.6342692819344</v>
      </c>
      <c r="L248" s="444">
        <f t="shared" ca="1" si="3"/>
        <v>2087212.8588969463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2087212.8588969463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8663.8192538213589</v>
      </c>
      <c r="L249" s="444">
        <f t="shared" ca="1" si="3"/>
        <v>2087980.4401709475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2087980.4401709475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8667.0175091296969</v>
      </c>
      <c r="L250" s="444">
        <f t="shared" ca="1" si="3"/>
        <v>2088751.2197002568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2088751.2197002568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8670.2290905018199</v>
      </c>
      <c r="L251" s="444">
        <f t="shared" ca="1" si="3"/>
        <v>2089525.2108109384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2089525.2108109384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8673.4540534629923</v>
      </c>
      <c r="L252" s="444">
        <f t="shared" ca="1" si="3"/>
        <v>2090302.4268845811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2090302.4268845811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8676.692453769836</v>
      </c>
      <c r="L253" s="444">
        <f t="shared" ca="1" si="3"/>
        <v>2091082.8813585306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2091082.8813585306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8679.9443474112923</v>
      </c>
      <c r="L254" s="444">
        <f t="shared" ca="1" si="3"/>
        <v>2091866.5877261218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2091866.5877261218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8683.2097906095896</v>
      </c>
      <c r="L255" s="444">
        <f t="shared" ca="1" si="3"/>
        <v>2092653.5595369111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2092653.5595369111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8686.4888398212133</v>
      </c>
      <c r="L256" s="444">
        <f t="shared" ca="1" si="3"/>
        <v>2093443.810396912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2093443.810396912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8689.7815517378822</v>
      </c>
      <c r="L257" s="444">
        <f t="shared" ca="1" si="3"/>
        <v>2094237.3539688296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2094237.3539688296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8693.0879832875398</v>
      </c>
      <c r="L258" s="444">
        <f t="shared" ca="1" si="3"/>
        <v>2095034.203972297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2095034.203972297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8696.4081916353207</v>
      </c>
      <c r="L259" s="444">
        <f t="shared" ca="1" si="3"/>
        <v>2095834.3741841121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2095834.3741841121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8699.7422341845486</v>
      </c>
      <c r="L260" s="444">
        <f t="shared" ca="1" si="3"/>
        <v>2096637.8784384765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2096637.8784384765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8703.0901685777335</v>
      </c>
      <c r="L261" s="444">
        <f t="shared" ca="1" si="3"/>
        <v>2097444.7306272341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2097444.7306272341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8706.4520526975575</v>
      </c>
      <c r="L262" s="444">
        <f t="shared" ca="1" si="3"/>
        <v>2098254.9447001116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2098254.9447001116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8709.8279446678807</v>
      </c>
      <c r="L263" s="444">
        <f t="shared" ref="L263:L517" ca="1" si="28">I263-J263+K263</f>
        <v>2099068.5346649592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2099068.5346649592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8713.2179028547453</v>
      </c>
      <c r="L264" s="444">
        <f t="shared" ca="1" si="28"/>
        <v>2099885.5145879937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2099885.5145879937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8716.6219858673903</v>
      </c>
      <c r="L265" s="444">
        <f t="shared" ca="1" si="28"/>
        <v>2100705.8985940409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2100705.8985940409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8720.0402525592508</v>
      </c>
      <c r="L266" s="444">
        <f t="shared" ca="1" si="28"/>
        <v>2101529.7008667798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2101529.7008667798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8723.4727620289977</v>
      </c>
      <c r="L267" s="444">
        <f t="shared" ca="1" si="28"/>
        <v>2102356.9356489885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2102356.9356489885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8726.9195736215333</v>
      </c>
      <c r="L268" s="444">
        <f t="shared" ca="1" si="28"/>
        <v>2103187.6172427898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2103187.6172427898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8730.3807469290387</v>
      </c>
      <c r="L269" s="444">
        <f t="shared" ca="1" si="28"/>
        <v>2104021.7600098988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2104021.7600098988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8733.8563417919941</v>
      </c>
      <c r="L270" s="444">
        <f t="shared" ca="1" si="28"/>
        <v>2104859.3783718706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2104859.3783718706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8737.3464183002088</v>
      </c>
      <c r="L271" s="444">
        <f t="shared" ca="1" si="28"/>
        <v>2105700.4868103508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2105700.4868103508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8740.8510367938779</v>
      </c>
      <c r="L272" s="444">
        <f t="shared" ca="1" si="28"/>
        <v>2106545.0998673248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2106545.0998673248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8744.3702578646025</v>
      </c>
      <c r="L273" s="444">
        <f t="shared" ca="1" si="28"/>
        <v>2107393.2321453695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2107393.2321453695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8747.9041423564558</v>
      </c>
      <c r="L274" s="444">
        <f t="shared" ca="1" si="28"/>
        <v>2108244.898307906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2108244.898307906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8751.4527513670255</v>
      </c>
      <c r="L275" s="444">
        <f t="shared" ca="1" si="28"/>
        <v>2109100.1130794529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2109100.1130794529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8755.0161462484702</v>
      </c>
      <c r="L276" s="444">
        <f t="shared" ca="1" si="28"/>
        <v>2109958.8912458816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2109958.8912458816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8758.5943886085897</v>
      </c>
      <c r="L277" s="444">
        <f t="shared" ca="1" si="28"/>
        <v>2110821.2476546704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2110821.2476546704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8762.1875403118756</v>
      </c>
      <c r="L278" s="444">
        <f t="shared" ca="1" si="28"/>
        <v>2111687.1972151622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2111687.1972151622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8765.7956634805923</v>
      </c>
      <c r="L279" s="444">
        <f t="shared" ca="1" si="28"/>
        <v>2112556.7548988229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2112556.7548988229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8769.4188204958446</v>
      </c>
      <c r="L280" s="444">
        <f t="shared" ca="1" si="28"/>
        <v>2113429.9357394986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2113429.9357394986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8773.0570739986615</v>
      </c>
      <c r="L281" s="444">
        <f t="shared" ca="1" si="28"/>
        <v>2114306.7548336773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2114306.7548336773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8776.7104868910719</v>
      </c>
      <c r="L282" s="444">
        <f t="shared" ca="1" si="28"/>
        <v>2115187.2273407485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2115187.2273407485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8780.3791223372027</v>
      </c>
      <c r="L283" s="444">
        <f t="shared" ca="1" si="28"/>
        <v>2116071.3684832659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2116071.3684832659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8784.0630437643576</v>
      </c>
      <c r="L284" s="444">
        <f t="shared" ca="1" si="28"/>
        <v>2116959.1935472102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2116959.1935472102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8787.7623148641251</v>
      </c>
      <c r="L285" s="444">
        <f t="shared" ca="1" si="28"/>
        <v>2117850.7178822542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2117850.7178822542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8791.4769995934748</v>
      </c>
      <c r="L286" s="444">
        <f t="shared" ca="1" si="28"/>
        <v>2118745.9569020276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2118745.9569020276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8795.2071621758641</v>
      </c>
      <c r="L287" s="444">
        <f t="shared" ca="1" si="28"/>
        <v>2119644.9260843834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2119644.9260843834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8798.9528671023472</v>
      </c>
      <c r="L288" s="444">
        <f t="shared" ca="1" si="28"/>
        <v>2120547.6409716657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2120547.6409716657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8802.7141791326903</v>
      </c>
      <c r="L289" s="444">
        <f t="shared" ca="1" si="28"/>
        <v>2121454.1171709783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2121454.1171709783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8806.4911632964922</v>
      </c>
      <c r="L290" s="444">
        <f t="shared" ca="1" si="28"/>
        <v>2122364.370354455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2122364.370354455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8810.283884894312</v>
      </c>
      <c r="L291" s="444">
        <f t="shared" ca="1" si="28"/>
        <v>2123278.4162595291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2123278.4162595291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8814.0924094987877</v>
      </c>
      <c r="L292" s="444">
        <f t="shared" ca="1" si="28"/>
        <v>2124196.2706892081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2124196.2706892081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8817.9168029557841</v>
      </c>
      <c r="L293" s="444">
        <f t="shared" ca="1" si="28"/>
        <v>2125117.9495123439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2125117.9495123439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8821.7571313855151</v>
      </c>
      <c r="L294" s="444">
        <f t="shared" ca="1" si="28"/>
        <v>2126043.4686639095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2126043.4686639095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8825.613461183706</v>
      </c>
      <c r="L295" s="444">
        <f t="shared" ca="1" si="28"/>
        <v>2126972.8441452733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2126972.8441452733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8829.4858590227213</v>
      </c>
      <c r="L296" s="444">
        <f t="shared" ca="1" si="28"/>
        <v>2127906.0920244763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2127906.0920244763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8833.3743918527343</v>
      </c>
      <c r="L297" s="444">
        <f t="shared" ca="1" si="28"/>
        <v>2128843.2284365091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2128843.2284365091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8837.2791269028712</v>
      </c>
      <c r="L298" s="444">
        <f t="shared" ca="1" si="28"/>
        <v>2129784.2695835922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2129784.2695835922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8841.2001316823844</v>
      </c>
      <c r="L299" s="444">
        <f t="shared" ca="1" si="28"/>
        <v>2130729.2317354544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2130729.2317354544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8845.1374739818093</v>
      </c>
      <c r="L300" s="444">
        <f t="shared" ca="1" si="28"/>
        <v>2131678.1312296162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2131678.1312296162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8849.0912218741505</v>
      </c>
      <c r="L301" s="444">
        <f t="shared" ca="1" si="28"/>
        <v>2132630.9844716704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2132630.9844716704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8853.0614437160439</v>
      </c>
      <c r="L302" s="444">
        <f t="shared" ca="1" si="28"/>
        <v>2133587.8079355662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2133587.8079355662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8857.0482081489426</v>
      </c>
      <c r="L303" s="444">
        <f t="shared" ca="1" si="28"/>
        <v>2134548.6181638953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2134548.6181638953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8861.0515841003144</v>
      </c>
      <c r="L304" s="444">
        <f t="shared" ca="1" si="28"/>
        <v>2135513.4317681757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2135513.4317681757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8865.0716407848158</v>
      </c>
      <c r="L305" s="444">
        <f t="shared" ca="1" si="28"/>
        <v>2136482.2654291405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2136482.2654291405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8869.1084477055028</v>
      </c>
      <c r="L306" s="444">
        <f t="shared" ca="1" si="28"/>
        <v>2137455.1358970259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2137455.1358970259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8873.1620746550252</v>
      </c>
      <c r="L307" s="444">
        <f t="shared" ca="1" si="28"/>
        <v>2138432.0599918608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2138432.0599918608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8877.2325917168364</v>
      </c>
      <c r="L308" s="444">
        <f t="shared" ca="1" si="28"/>
        <v>2139413.0546037578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2139413.0546037578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8881.3200692664068</v>
      </c>
      <c r="L309" s="444">
        <f t="shared" ca="1" si="28"/>
        <v>2140398.1366932043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2140398.1366932043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8885.4245779724351</v>
      </c>
      <c r="L310" s="444">
        <f t="shared" ca="1" si="28"/>
        <v>2141387.3232913567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2141387.3232913567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8889.5461887980691</v>
      </c>
      <c r="L311" s="444">
        <f t="shared" ca="1" si="28"/>
        <v>2142380.6315003349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2142380.6315003349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8893.6849730021459</v>
      </c>
      <c r="L312" s="444">
        <f t="shared" ca="1" si="28"/>
        <v>2143378.0784935169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2143378.0784935169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8897.8410021404034</v>
      </c>
      <c r="L313" s="444">
        <f t="shared" ca="1" si="28"/>
        <v>2144379.6815158371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2144379.6815158371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8902.0143480667375</v>
      </c>
      <c r="L314" s="444">
        <f t="shared" ca="1" si="28"/>
        <v>2145385.457884084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2145385.457884084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8906.2050829344334</v>
      </c>
      <c r="L315" s="444">
        <f t="shared" ca="1" si="28"/>
        <v>2146395.4249871983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2146395.4249871983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8910.4132791974098</v>
      </c>
      <c r="L316" s="444">
        <f t="shared" ca="1" si="28"/>
        <v>2147409.6002865755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2147409.6002865755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8914.639009611481</v>
      </c>
      <c r="L317" s="444">
        <f t="shared" ca="1" si="28"/>
        <v>2148428.0013163672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2148428.0013163672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8918.8823472356125</v>
      </c>
      <c r="L318" s="444">
        <f t="shared" ca="1" si="28"/>
        <v>2149450.6456837826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2149450.6456837826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8923.1433654331777</v>
      </c>
      <c r="L319" s="444">
        <f t="shared" ca="1" si="28"/>
        <v>2150477.5510693956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2150477.5510693956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8927.4221378732309</v>
      </c>
      <c r="L320" s="444">
        <f t="shared" ca="1" si="28"/>
        <v>2151508.7352274489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2151508.7352274489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8931.7187385317866</v>
      </c>
      <c r="L321" s="444">
        <f t="shared" ca="1" si="28"/>
        <v>2152544.2159861606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2152544.2159861606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8936.0332416930851</v>
      </c>
      <c r="L322" s="444">
        <f t="shared" ca="1" si="28"/>
        <v>2153584.0112480335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2153584.0112480335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8940.3657219508896</v>
      </c>
      <c r="L323" s="444">
        <f t="shared" ca="1" si="28"/>
        <v>2154628.1389901643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2154628.1389901643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8944.7162542097685</v>
      </c>
      <c r="L324" s="444">
        <f t="shared" ca="1" si="28"/>
        <v>2155676.6172645539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2155676.6172645539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8949.0849136863908</v>
      </c>
      <c r="L325" s="444">
        <f t="shared" ca="1" si="28"/>
        <v>2156729.4641984203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2156729.4641984203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8953.4717759108353</v>
      </c>
      <c r="L326" s="444">
        <f t="shared" ca="1" si="28"/>
        <v>2157786.6979945111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2157786.6979945111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8957.8769167278788</v>
      </c>
      <c r="L327" s="444">
        <f t="shared" ca="1" si="28"/>
        <v>2158848.3369314191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2158848.3369314191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8962.3004122983293</v>
      </c>
      <c r="L328" s="444">
        <f t="shared" ca="1" si="28"/>
        <v>2159914.3993638973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2159914.3993638973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8966.7423391003213</v>
      </c>
      <c r="L329" s="444">
        <f t="shared" ca="1" si="28"/>
        <v>2160984.9037231775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2160984.9037231775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8971.2027739306559</v>
      </c>
      <c r="L330" s="444">
        <f t="shared" ca="1" si="28"/>
        <v>2162059.868517288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2162059.868517288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8975.6817939061166</v>
      </c>
      <c r="L331" s="444">
        <f t="shared" ca="1" si="28"/>
        <v>2163139.3123313743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2163139.3123313743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8980.1794764648093</v>
      </c>
      <c r="L332" s="444">
        <f t="shared" ca="1" si="28"/>
        <v>2164223.2538280189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2164223.2538280189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8984.6958993674962</v>
      </c>
      <c r="L333" s="444">
        <f t="shared" ca="1" si="28"/>
        <v>2165311.7117475662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2165311.7117475662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8989.2311406989429</v>
      </c>
      <c r="L334" s="444">
        <f t="shared" ca="1" si="28"/>
        <v>2166404.704908445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2166404.704908445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8993.7852788692708</v>
      </c>
      <c r="L335" s="444">
        <f t="shared" ca="1" si="28"/>
        <v>2167502.2522074943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2167502.2522074943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8998.3583926153096</v>
      </c>
      <c r="L336" s="444">
        <f t="shared" ca="1" si="28"/>
        <v>2168604.3726202897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2168604.3726202897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9002.9505610019569</v>
      </c>
      <c r="L337" s="444">
        <f t="shared" ca="1" si="28"/>
        <v>2169711.0852014716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2169711.0852014716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9007.5618634235489</v>
      </c>
      <c r="L338" s="444">
        <f t="shared" ca="1" si="28"/>
        <v>2170822.4090850749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2170822.4090850749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9012.1923796052288</v>
      </c>
      <c r="L339" s="444">
        <f t="shared" ca="1" si="28"/>
        <v>2171938.3634848599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2171938.3634848599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9016.8421896043328</v>
      </c>
      <c r="L340" s="444">
        <f t="shared" ca="1" si="28"/>
        <v>2173058.9676946444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2173058.9676946444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9021.5113738117689</v>
      </c>
      <c r="L341" s="444">
        <f t="shared" ca="1" si="28"/>
        <v>2174184.2410886362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2174184.2410886362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9026.2000129534008</v>
      </c>
      <c r="L342" s="444">
        <f t="shared" ca="1" si="28"/>
        <v>2175314.2031217697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2175314.2031217697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9030.9081880914564</v>
      </c>
      <c r="L343" s="444">
        <f t="shared" ca="1" si="28"/>
        <v>2176448.8733300413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2176448.8733300413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9035.6359806259225</v>
      </c>
      <c r="L344" s="444">
        <f t="shared" ca="1" si="28"/>
        <v>2177588.2713308474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2177588.2713308474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9040.3834722959473</v>
      </c>
      <c r="L345" s="444">
        <f t="shared" ca="1" si="28"/>
        <v>2178732.4168233234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2178732.4168233234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9045.1507451812631</v>
      </c>
      <c r="L346" s="444">
        <f t="shared" ca="1" si="28"/>
        <v>2179881.3295886847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2179881.3295886847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9049.9378817036031</v>
      </c>
      <c r="L347" s="444">
        <f t="shared" ca="1" si="28"/>
        <v>2181035.0294905682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2181035.0294905682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9054.7449646281166</v>
      </c>
      <c r="L348" s="444">
        <f t="shared" ca="1" si="28"/>
        <v>2182193.5364753762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2182193.5364753762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9059.5720770648168</v>
      </c>
      <c r="L349" s="444">
        <f t="shared" ca="1" si="28"/>
        <v>2183356.870572621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2183356.870572621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9064.4193024700035</v>
      </c>
      <c r="L350" s="444">
        <f t="shared" ca="1" si="28"/>
        <v>2184525.0518952711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2184525.0518952711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9069.2867246477126</v>
      </c>
      <c r="L351" s="444">
        <f t="shared" ca="1" si="28"/>
        <v>2185698.1006400986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2185698.1006400986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9074.1744277511607</v>
      </c>
      <c r="L352" s="444">
        <f t="shared" ca="1" si="28"/>
        <v>2186876.0370880296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2186876.0370880296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9079.0824962842071</v>
      </c>
      <c r="L353" s="444">
        <f t="shared" ca="1" si="28"/>
        <v>2188058.8816044936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2188058.8816044936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9084.0110151028057</v>
      </c>
      <c r="L354" s="444">
        <f t="shared" ca="1" si="28"/>
        <v>2189246.6546397763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2189246.6546397763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9088.9600694164837</v>
      </c>
      <c r="L355" s="444">
        <f t="shared" ca="1" si="28"/>
        <v>2190439.3767293729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2190439.3767293729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9093.9297447898043</v>
      </c>
      <c r="L356" s="444">
        <f t="shared" ca="1" si="28"/>
        <v>2191637.0684943427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2191637.0684943427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9098.9201271438451</v>
      </c>
      <c r="L357" s="444">
        <f t="shared" ca="1" si="28"/>
        <v>2192839.7506416664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2192839.7506416664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9103.9313027576936</v>
      </c>
      <c r="L358" s="444">
        <f t="shared" ca="1" si="28"/>
        <v>2194047.4439646038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2194047.4439646038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9108.9633582699316</v>
      </c>
      <c r="L359" s="444">
        <f t="shared" ca="1" si="28"/>
        <v>2195260.1693430538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2195260.1693430538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9114.0163806801411</v>
      </c>
      <c r="L360" s="444">
        <f t="shared" ca="1" si="28"/>
        <v>2196477.9477439141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2196477.9477439141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9119.0904573503922</v>
      </c>
      <c r="L361" s="444">
        <f t="shared" ca="1" si="28"/>
        <v>2197700.8002214446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2197700.8002214446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9124.1856760067694</v>
      </c>
      <c r="L362" s="444">
        <f t="shared" ca="1" si="28"/>
        <v>2198928.7479176312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2198928.7479176312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9129.3021247408797</v>
      </c>
      <c r="L363" s="444">
        <f t="shared" ca="1" si="28"/>
        <v>2200161.8120625522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2200161.8120625522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9134.4398920113836</v>
      </c>
      <c r="L364" s="444">
        <f t="shared" ca="1" si="28"/>
        <v>2201400.0139747434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2201400.0139747434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9139.5990666455145</v>
      </c>
      <c r="L365" s="444">
        <f t="shared" ca="1" si="28"/>
        <v>2202643.3750615688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2202643.3750615688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9144.7797378406194</v>
      </c>
      <c r="L366" s="444">
        <f t="shared" ca="1" si="28"/>
        <v>2203891.9168195892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2203891.9168195892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9149.9819951657046</v>
      </c>
      <c r="L367" s="444">
        <f t="shared" ca="1" si="28"/>
        <v>2205145.660834935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2205145.660834935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9155.2059285629784</v>
      </c>
      <c r="L368" s="444">
        <f t="shared" ca="1" si="28"/>
        <v>2206404.6287836782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2206404.6287836782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9160.4516283494086</v>
      </c>
      <c r="L369" s="444">
        <f t="shared" ca="1" si="28"/>
        <v>2207668.8424322074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2207668.8424322074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9165.7191852182805</v>
      </c>
      <c r="L370" s="444">
        <f t="shared" ca="1" si="28"/>
        <v>2208938.3236376056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2208938.3236376056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9171.0086902407729</v>
      </c>
      <c r="L371" s="444">
        <f t="shared" ca="1" si="28"/>
        <v>2210213.0943480264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2210213.0943480264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9176.3202348675259</v>
      </c>
      <c r="L372" s="444">
        <f t="shared" ca="1" si="28"/>
        <v>2211493.1766030742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2211493.1766030742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9181.6539109302248</v>
      </c>
      <c r="L373" s="444">
        <f t="shared" ca="1" si="28"/>
        <v>2212778.5925341845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2212778.5925341845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9187.0098106431851</v>
      </c>
      <c r="L374" s="444">
        <f t="shared" ca="1" si="28"/>
        <v>2214069.3643650077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2214069.3643650077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9192.3880266049491</v>
      </c>
      <c r="L375" s="444">
        <f t="shared" ca="1" si="28"/>
        <v>2215365.5144117926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2215365.5144117926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9197.788651799885</v>
      </c>
      <c r="L376" s="444">
        <f t="shared" ca="1" si="28"/>
        <v>2216667.0650837724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2216667.0650837724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9203.211779599802</v>
      </c>
      <c r="L377" s="444">
        <f t="shared" ca="1" si="28"/>
        <v>2217974.0388835524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2217974.0388835524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9208.6575037655512</v>
      </c>
      <c r="L378" s="444">
        <f t="shared" ca="1" si="28"/>
        <v>2219286.458407498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2219286.458407498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9214.1259184486589</v>
      </c>
      <c r="L379" s="444">
        <f t="shared" ca="1" si="28"/>
        <v>2220604.3463461264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2220604.3463461264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9219.617118192944</v>
      </c>
      <c r="L380" s="444">
        <f t="shared" ca="1" si="28"/>
        <v>2221927.7254844992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2221927.7254844992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9225.1311979361635</v>
      </c>
      <c r="L381" s="444">
        <f t="shared" ca="1" si="28"/>
        <v>2223256.6187026156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2223256.6187026156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9230.6682530116486</v>
      </c>
      <c r="L382" s="444">
        <f t="shared" ca="1" si="28"/>
        <v>2224591.0489758071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2224591.0489758071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9236.2283791499467</v>
      </c>
      <c r="L383" s="444">
        <f t="shared" ca="1" si="28"/>
        <v>2225931.0393751371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2225931.0393751371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9241.8116724804877</v>
      </c>
      <c r="L384" s="444">
        <f t="shared" ca="1" si="28"/>
        <v>2227276.6130677974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2227276.6130677974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9247.4182295332394</v>
      </c>
      <c r="L385" s="444">
        <f t="shared" ca="1" si="28"/>
        <v>2228627.7933175107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2228627.7933175107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9253.0481472403771</v>
      </c>
      <c r="L386" s="444">
        <f t="shared" ca="1" si="28"/>
        <v>2229984.6034849309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2229984.6034849309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9258.7015229379613</v>
      </c>
      <c r="L387" s="444">
        <f t="shared" ca="1" si="28"/>
        <v>2231347.0670280489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2231347.0670280489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9264.3784543676211</v>
      </c>
      <c r="L388" s="444">
        <f t="shared" ca="1" si="28"/>
        <v>2232715.2075025965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2232715.2075025965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9270.0790396782359</v>
      </c>
      <c r="L389" s="444">
        <f t="shared" ca="1" si="28"/>
        <v>2234089.048562455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2234089.048562455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9275.8033774276464</v>
      </c>
      <c r="L390" s="444">
        <f t="shared" ca="1" si="28"/>
        <v>2235468.6139600626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2235468.6139600626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9281.551566584345</v>
      </c>
      <c r="L391" s="444">
        <f t="shared" ca="1" si="28"/>
        <v>2236853.9275468271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2236853.9275468271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9287.323706529196</v>
      </c>
      <c r="L392" s="444">
        <f t="shared" ca="1" si="28"/>
        <v>2238245.0132735362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2238245.0132735362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9293.1198970571513</v>
      </c>
      <c r="L393" s="444">
        <f t="shared" ca="1" si="28"/>
        <v>2239641.8951907735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2239641.8951907735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9298.9402383789729</v>
      </c>
      <c r="L394" s="444">
        <f t="shared" ca="1" si="28"/>
        <v>2241044.5974493325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2241044.5974493325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9304.7848311229682</v>
      </c>
      <c r="L395" s="444">
        <f t="shared" ca="1" si="28"/>
        <v>2242453.1443006354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2242453.1443006354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9310.6537763367305</v>
      </c>
      <c r="L396" s="444">
        <f t="shared" ca="1" si="28"/>
        <v>2243867.5600971524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2243867.5600971524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9316.547175488884</v>
      </c>
      <c r="L397" s="444">
        <f t="shared" ca="1" si="28"/>
        <v>2245287.8692928213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2245287.8692928213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9322.4651304708386</v>
      </c>
      <c r="L398" s="444">
        <f t="shared" ca="1" si="28"/>
        <v>2246714.096443472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2246714.096443472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9328.4077435985491</v>
      </c>
      <c r="L399" s="444">
        <f t="shared" ca="1" si="28"/>
        <v>2248146.2662072503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2248146.2662072503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9334.3751176142923</v>
      </c>
      <c r="L400" s="444">
        <f t="shared" ca="1" si="28"/>
        <v>2249584.4033450447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2249584.4033450447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9340.3673556884369</v>
      </c>
      <c r="L401" s="444">
        <f t="shared" ca="1" si="28"/>
        <v>2251028.5327209132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2251028.5327209132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9346.3845614212223</v>
      </c>
      <c r="L402" s="444">
        <f t="shared" ca="1" si="28"/>
        <v>2252478.6793025145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2252478.6793025145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9352.4268388445598</v>
      </c>
      <c r="L403" s="444">
        <f t="shared" ca="1" si="28"/>
        <v>2253934.8681615391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2253934.8681615391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9358.4942924238294</v>
      </c>
      <c r="L404" s="444">
        <f t="shared" ca="1" si="28"/>
        <v>2255397.1244741431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2255397.1244741431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9364.5870270596788</v>
      </c>
      <c r="L405" s="444">
        <f t="shared" ca="1" si="28"/>
        <v>2256865.473521383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2256865.473521383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9370.7051480898463</v>
      </c>
      <c r="L406" s="444">
        <f t="shared" ca="1" si="28"/>
        <v>2258339.9406896527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2258339.9406896527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9376.8487612909703</v>
      </c>
      <c r="L407" s="444">
        <f t="shared" ca="1" si="28"/>
        <v>2259820.5514711235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2259820.5514711235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9383.0179728804305</v>
      </c>
      <c r="L408" s="444">
        <f t="shared" ca="1" si="28"/>
        <v>2261307.331464184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2261307.331464184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9389.2128895181831</v>
      </c>
      <c r="L409" s="444">
        <f t="shared" ca="1" si="28"/>
        <v>2262800.3063738821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2262800.3063738821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9395.4336183085925</v>
      </c>
      <c r="L410" s="444">
        <f t="shared" ca="1" si="28"/>
        <v>2264299.5020123706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2264299.5020123706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9401.6802668022938</v>
      </c>
      <c r="L411" s="444">
        <f t="shared" ca="1" si="28"/>
        <v>2265804.9442993528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2265804.9442993528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9407.9529429980539</v>
      </c>
      <c r="L412" s="444">
        <f t="shared" ca="1" si="28"/>
        <v>2267316.659262531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2267316.659262531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9414.2517553446287</v>
      </c>
      <c r="L413" s="444">
        <f t="shared" ca="1" si="28"/>
        <v>2268834.6730380557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2268834.6730380557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9420.5768127426491</v>
      </c>
      <c r="L414" s="444">
        <f t="shared" ca="1" si="28"/>
        <v>2270359.0118709784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2270359.0118709784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9426.9282245464929</v>
      </c>
      <c r="L415" s="444">
        <f t="shared" ca="1" si="28"/>
        <v>2271889.7021157048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2271889.7021157048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9433.3061005661857</v>
      </c>
      <c r="L416" s="444">
        <f t="shared" ca="1" si="28"/>
        <v>2273426.7702364512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2273426.7702364512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9439.7105510692963</v>
      </c>
      <c r="L417" s="444">
        <f t="shared" ca="1" si="28"/>
        <v>2274970.2428077003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2274970.2428077003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9446.1416867828339</v>
      </c>
      <c r="L418" s="444">
        <f t="shared" ca="1" si="28"/>
        <v>2276520.146514663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2276520.146514663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9452.5996188951794</v>
      </c>
      <c r="L419" s="444">
        <f t="shared" ca="1" si="28"/>
        <v>2278076.508153738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2278076.508153738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9459.0844590579909</v>
      </c>
      <c r="L420" s="444">
        <f t="shared" ca="1" si="28"/>
        <v>2279639.354632976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2279639.354632976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9465.5963193881507</v>
      </c>
      <c r="L421" s="444">
        <f t="shared" ca="1" si="28"/>
        <v>2281208.7129725441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2281208.7129725441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9472.1353124696834</v>
      </c>
      <c r="L422" s="444">
        <f t="shared" ca="1" si="28"/>
        <v>2282784.6103051938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2282784.6103051938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9478.7015513557235</v>
      </c>
      <c r="L423" s="444">
        <f t="shared" ca="1" si="28"/>
        <v>2284367.0738767297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2284367.0738767297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9485.2951495704565</v>
      </c>
      <c r="L424" s="444">
        <f t="shared" ca="1" si="28"/>
        <v>2285956.13104648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2285956.13104648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9491.9162211110834</v>
      </c>
      <c r="L425" s="444">
        <f t="shared" ca="1" si="28"/>
        <v>2287551.8092877711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2287551.8092877711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9498.564880449796</v>
      </c>
      <c r="L426" s="444">
        <f t="shared" ca="1" si="28"/>
        <v>2289154.1361884009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2289154.1361884009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9505.2412425357543</v>
      </c>
      <c r="L427" s="444">
        <f t="shared" ca="1" si="28"/>
        <v>2290763.1394511168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2290763.1394511168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9511.9454227970691</v>
      </c>
      <c r="L428" s="444">
        <f t="shared" ca="1" si="28"/>
        <v>2292378.8468940938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2292378.8468940938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9518.6775371428066</v>
      </c>
      <c r="L429" s="444">
        <f t="shared" ca="1" si="28"/>
        <v>2294001.2864514166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2294001.2864514166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9525.4377019649855</v>
      </c>
      <c r="L430" s="444">
        <f t="shared" ca="1" si="28"/>
        <v>2295630.4861735618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2295630.4861735618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9532.2260341405909</v>
      </c>
      <c r="L431" s="444">
        <f t="shared" ca="1" si="28"/>
        <v>2297266.4742278825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2297266.4742278825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9539.0426510335928</v>
      </c>
      <c r="L432" s="444">
        <f t="shared" ca="1" si="28"/>
        <v>2298909.278899096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2298909.278899096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9545.8876704969825</v>
      </c>
      <c r="L433" s="444">
        <f t="shared" ca="1" si="28"/>
        <v>2300558.9285897729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2300558.9285897729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9552.7612108748035</v>
      </c>
      <c r="L434" s="444">
        <f t="shared" ca="1" si="28"/>
        <v>2302215.4518208276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2302215.4518208276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9559.6633910041983</v>
      </c>
      <c r="L435" s="444">
        <f t="shared" ca="1" si="28"/>
        <v>2303878.8772320119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2303878.8772320119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9566.5943302174655</v>
      </c>
      <c r="L436" s="444">
        <f t="shared" ca="1" si="28"/>
        <v>2305549.2335824096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2305549.2335824096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9573.554148344123</v>
      </c>
      <c r="L437" s="444">
        <f t="shared" ca="1" si="28"/>
        <v>2307226.5497509339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2307226.5497509339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9580.5429657129753</v>
      </c>
      <c r="L438" s="444">
        <f t="shared" ca="1" si="28"/>
        <v>2308910.8547368268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2308910.8547368268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9587.5609031541953</v>
      </c>
      <c r="L439" s="444">
        <f t="shared" ca="1" si="28"/>
        <v>2310602.1776601612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2310602.1776601612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9594.6080820014213</v>
      </c>
      <c r="L440" s="444">
        <f t="shared" ca="1" si="28"/>
        <v>2312300.5477623427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2312300.5477623427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9601.6846240938448</v>
      </c>
      <c r="L441" s="444">
        <f t="shared" ca="1" si="28"/>
        <v>2314005.9944066168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2314005.9944066168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9608.7906517783194</v>
      </c>
      <c r="L442" s="444">
        <f t="shared" ca="1" si="28"/>
        <v>2315718.547078575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2315718.547078575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9615.9262879114794</v>
      </c>
      <c r="L443" s="444">
        <f t="shared" ca="1" si="28"/>
        <v>2317438.2353866664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2317438.2353866664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9623.0916558618592</v>
      </c>
      <c r="L444" s="444">
        <f t="shared" ca="1" si="28"/>
        <v>2319165.0890627084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2319165.0890627084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9630.2868795120357</v>
      </c>
      <c r="L445" s="444">
        <f t="shared" ca="1" si="28"/>
        <v>2320899.1379624004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2320899.1379624004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9637.5120832607518</v>
      </c>
      <c r="L446" s="444">
        <f t="shared" ca="1" si="28"/>
        <v>2322640.4120658413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2322640.4120658413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9644.7673920250891</v>
      </c>
      <c r="L447" s="444">
        <f t="shared" ca="1" si="28"/>
        <v>2324388.9414780461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2324388.9414780461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9652.0529312426079</v>
      </c>
      <c r="L448" s="444">
        <f t="shared" ca="1" si="28"/>
        <v>2326144.7564294687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2326144.7564294687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9659.3688268735368</v>
      </c>
      <c r="L449" s="444">
        <f t="shared" ca="1" si="28"/>
        <v>2327907.8872765223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2327907.8872765223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9666.7152054029266</v>
      </c>
      <c r="L450" s="444">
        <f t="shared" ca="1" si="28"/>
        <v>2329678.3645021054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2329678.3645021054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9674.0921938428564</v>
      </c>
      <c r="L451" s="444">
        <f t="shared" ca="1" si="28"/>
        <v>2331456.2187161283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2331456.2187161283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9681.4999197346169</v>
      </c>
      <c r="L452" s="444">
        <f t="shared" ca="1" si="28"/>
        <v>2333241.4806560427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2333241.4806560427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9688.9385111509273</v>
      </c>
      <c r="L453" s="444">
        <f t="shared" ca="1" si="28"/>
        <v>2335034.1811873736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2335034.1811873736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9696.4080966981401</v>
      </c>
      <c r="L454" s="444">
        <f t="shared" ca="1" si="28"/>
        <v>2336834.3513042517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2336834.3513042517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9703.9088055184657</v>
      </c>
      <c r="L455" s="444">
        <f t="shared" ca="1" si="28"/>
        <v>2338642.0221299501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2338642.0221299501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9711.440767292208</v>
      </c>
      <c r="L456" s="444">
        <f t="shared" ca="1" si="28"/>
        <v>2340457.2249174225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2340457.2249174225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9719.0041122400107</v>
      </c>
      <c r="L457" s="444">
        <f t="shared" ca="1" si="28"/>
        <v>2342279.9910498424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2342279.9910498424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9726.5989711250932</v>
      </c>
      <c r="L458" s="444">
        <f t="shared" ca="1" si="28"/>
        <v>2344110.3520411476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2344110.3520411476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9734.2254752555309</v>
      </c>
      <c r="L459" s="444">
        <f t="shared" ca="1" si="28"/>
        <v>2345948.3395365831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2345948.3395365831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9741.8837564865134</v>
      </c>
      <c r="L460" s="444">
        <f t="shared" ca="1" si="28"/>
        <v>2347793.9853132498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2347793.9853132498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9749.5739472226232</v>
      </c>
      <c r="L461" s="444">
        <f t="shared" ca="1" si="28"/>
        <v>2349647.3212806522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2349647.3212806522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9757.2961804201332</v>
      </c>
      <c r="L462" s="444">
        <f t="shared" ca="1" si="28"/>
        <v>2351508.3794812523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2351508.3794812523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9765.0505895893002</v>
      </c>
      <c r="L463" s="444">
        <f t="shared" ca="1" si="28"/>
        <v>2353377.1920910217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2353377.1920910217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9772.8373087966738</v>
      </c>
      <c r="L464" s="444">
        <f t="shared" ca="1" si="28"/>
        <v>2355253.7914199983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2355253.7914199983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9780.6564726674096</v>
      </c>
      <c r="L465" s="444">
        <f t="shared" ca="1" si="28"/>
        <v>2357138.2099128459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2357138.2099128459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9788.5082163876068</v>
      </c>
      <c r="L466" s="444">
        <f t="shared" ca="1" si="28"/>
        <v>2359030.4801494135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2359030.4801494135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9796.3926757066401</v>
      </c>
      <c r="L467" s="444">
        <f t="shared" ca="1" si="28"/>
        <v>2360930.6348453001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2360930.6348453001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9804.309986939501</v>
      </c>
      <c r="L468" s="444">
        <f t="shared" ca="1" si="28"/>
        <v>2362838.7068524198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2362838.7068524198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9812.2602869691655</v>
      </c>
      <c r="L469" s="444">
        <f t="shared" ca="1" si="28"/>
        <v>2364754.7291595689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2364754.7291595689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9820.243713248954</v>
      </c>
      <c r="L470" s="444">
        <f t="shared" ca="1" si="28"/>
        <v>2366678.7348929979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2366678.7348929979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9828.2604038049085</v>
      </c>
      <c r="L471" s="444">
        <f t="shared" ca="1" si="28"/>
        <v>2368610.7573169828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2368610.7573169828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9836.3104972381789</v>
      </c>
      <c r="L472" s="444">
        <f t="shared" ca="1" si="28"/>
        <v>2370550.8298344011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2370550.8298344011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9844.3941327274206</v>
      </c>
      <c r="L473" s="444">
        <f t="shared" ca="1" si="28"/>
        <v>2372498.9859873084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2372498.9859873084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9852.5114500312011</v>
      </c>
      <c r="L474" s="444">
        <f t="shared" ca="1" si="28"/>
        <v>2374455.2594575197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2374455.2594575197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9860.6625894904155</v>
      </c>
      <c r="L475" s="444">
        <f t="shared" ca="1" si="28"/>
        <v>2376419.6840671902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2376419.6840671902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9868.8476920307094</v>
      </c>
      <c r="L476" s="444">
        <f t="shared" ca="1" si="28"/>
        <v>2378392.2937794006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2378392.2937794006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9877.06689916492</v>
      </c>
      <c r="L477" s="444">
        <f t="shared" ca="1" si="28"/>
        <v>2380373.1226987457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2380373.1226987457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9885.3203529955244</v>
      </c>
      <c r="L478" s="444">
        <f t="shared" ca="1" si="28"/>
        <v>2382362.205071921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2382362.205071921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9893.6081962170865</v>
      </c>
      <c r="L479" s="444">
        <f t="shared" ca="1" si="28"/>
        <v>2384359.5752883181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2384359.5752883181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9901.9305721187411</v>
      </c>
      <c r="L480" s="444">
        <f t="shared" ca="1" si="28"/>
        <v>2386365.2678806167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2386365.2678806167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9910.2876245866537</v>
      </c>
      <c r="L481" s="444">
        <f t="shared" ca="1" si="28"/>
        <v>2388379.3175253836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2388379.3175253836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9918.6794981065141</v>
      </c>
      <c r="L482" s="444">
        <f t="shared" ca="1" si="28"/>
        <v>2390401.7590436703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2390401.7590436703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9927.106337766043</v>
      </c>
      <c r="L483" s="444">
        <f t="shared" ca="1" si="28"/>
        <v>2392432.6274016164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2392432.6274016164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9935.5682892574841</v>
      </c>
      <c r="L484" s="444">
        <f t="shared" ca="1" si="28"/>
        <v>2394471.957711054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2394471.957711054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9944.0654988801416</v>
      </c>
      <c r="L485" s="444">
        <f t="shared" ca="1" si="28"/>
        <v>2396519.7852301141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2396519.7852301141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9952.598113542892</v>
      </c>
      <c r="L486" s="444">
        <f t="shared" ca="1" si="28"/>
        <v>2398576.145363837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2398576.145363837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9961.1662807667381</v>
      </c>
      <c r="L487" s="444">
        <f t="shared" ca="1" si="28"/>
        <v>2400641.073664784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2400641.073664784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9969.7701486873502</v>
      </c>
      <c r="L488" s="444">
        <f t="shared" ca="1" si="28"/>
        <v>2402714.6058336515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2402714.6058336515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9978.409866057631</v>
      </c>
      <c r="L489" s="444">
        <f t="shared" ca="1" si="28"/>
        <v>2404796.7777198893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2404796.7777198893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9987.085582250289</v>
      </c>
      <c r="L490" s="444">
        <f t="shared" ca="1" si="28"/>
        <v>2406887.6253223196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2406887.6253223196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9995.7974472604146</v>
      </c>
      <c r="L491" s="444">
        <f t="shared" ca="1" si="28"/>
        <v>2408987.18478976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2408987.18478976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10004.545611708083</v>
      </c>
      <c r="L492" s="444">
        <f t="shared" ca="1" si="28"/>
        <v>2411095.492421648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2411095.492421648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10013.33022684095</v>
      </c>
      <c r="L493" s="444">
        <f t="shared" ca="1" si="28"/>
        <v>2413212.5846686689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2413212.5846686689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10022.15144453687</v>
      </c>
      <c r="L494" s="444">
        <f t="shared" ca="1" si="28"/>
        <v>2415338.498133386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2415338.498133386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10031.009417306524</v>
      </c>
      <c r="L495" s="444">
        <f t="shared" ca="1" si="28"/>
        <v>2417473.2695708727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2417473.2695708727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10039.904298296053</v>
      </c>
      <c r="L496" s="444">
        <f t="shared" ca="1" si="28"/>
        <v>2419616.9358893489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2419616.9358893489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10048.836241289704</v>
      </c>
      <c r="L497" s="444">
        <f t="shared" ca="1" si="28"/>
        <v>2421769.5341508184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2421769.5341508184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10057.805400712494</v>
      </c>
      <c r="L498" s="444">
        <f t="shared" ca="1" si="28"/>
        <v>2423931.1015717108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2423931.1015717108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10066.811931632878</v>
      </c>
      <c r="L499" s="444">
        <f t="shared" ca="1" si="28"/>
        <v>2426101.6755235237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2426101.6755235237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10075.855989765432</v>
      </c>
      <c r="L500" s="444">
        <f t="shared" ca="1" si="28"/>
        <v>2428281.2935334691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2428281.2935334691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10084.937731473537</v>
      </c>
      <c r="L501" s="444">
        <f t="shared" ca="1" si="28"/>
        <v>2430469.9932851228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2430469.9932851228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10094.057313772095</v>
      </c>
      <c r="L502" s="444">
        <f t="shared" ca="1" si="28"/>
        <v>2432667.8126190747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2432667.8126190747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10103.214894330227</v>
      </c>
      <c r="L503" s="444">
        <f t="shared" ca="1" si="28"/>
        <v>2434874.7895335848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2434874.7895335848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10112.41063147402</v>
      </c>
      <c r="L504" s="444">
        <f t="shared" ca="1" si="28"/>
        <v>2437090.962185239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2437090.962185239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10121.644684189245</v>
      </c>
      <c r="L505" s="444">
        <f t="shared" ca="1" si="28"/>
        <v>2439316.3688896084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2439316.3688896084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10130.917212124119</v>
      </c>
      <c r="L506" s="444">
        <f t="shared" ca="1" si="28"/>
        <v>2441551.0481219124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2441551.0481219124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10140.228375592051</v>
      </c>
      <c r="L507" s="444">
        <f t="shared" ca="1" si="28"/>
        <v>2443795.0385176847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2443795.0385176847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10149.578335574435</v>
      </c>
      <c r="L508" s="444">
        <f t="shared" ca="1" si="28"/>
        <v>2446048.378873439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2446048.378873439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10158.967253723413</v>
      </c>
      <c r="L509" s="444">
        <f t="shared" ca="1" si="28"/>
        <v>2448311.1081473422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2448311.1081473422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10168.395292364676</v>
      </c>
      <c r="L510" s="444">
        <f t="shared" ca="1" si="28"/>
        <v>2450583.2654598868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2450583.2654598868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10177.862614500278</v>
      </c>
      <c r="L511" s="444">
        <f t="shared" ca="1" si="28"/>
        <v>2452864.8900945671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2452864.8900945671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10187.369383811447</v>
      </c>
      <c r="L512" s="444">
        <f t="shared" ca="1" si="28"/>
        <v>2455156.0214985586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2455156.0214985586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10196.915764661411</v>
      </c>
      <c r="L513" s="444">
        <f t="shared" ca="1" si="28"/>
        <v>2457456.6992834001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2457456.6992834001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10206.50192209825</v>
      </c>
      <c r="L514" s="444">
        <f t="shared" ca="1" si="28"/>
        <v>2459766.9632256785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2459766.9632256785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10216.128021857743</v>
      </c>
      <c r="L515" s="444">
        <f t="shared" ca="1" si="28"/>
        <v>2462086.8532677162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2462086.8532677162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10225.794230366235</v>
      </c>
      <c r="L516" s="444">
        <f t="shared" ca="1" si="28"/>
        <v>2464416.4095182624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2464416.4095182624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10235.50071474351</v>
      </c>
      <c r="L517" s="444">
        <f t="shared" ca="1" si="28"/>
        <v>2466755.6722531859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2466755.6722531859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10245.247642805691</v>
      </c>
      <c r="L518" s="444">
        <f t="shared" ref="L518:L772" ca="1" si="54">I518-J518+K518</f>
        <v>2469104.6819161717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2469104.6819161717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10255.035183068132</v>
      </c>
      <c r="L519" s="444">
        <f t="shared" ca="1" si="54"/>
        <v>2471463.4791194201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2471463.4791194201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10264.863504748333</v>
      </c>
      <c r="L520" s="444">
        <f t="shared" ca="1" si="54"/>
        <v>2473832.1046443484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2473832.1046443484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10274.732777768868</v>
      </c>
      <c r="L521" s="444">
        <f t="shared" ca="1" si="54"/>
        <v>2476210.5994422971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2476210.5994422971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10284.643172760321</v>
      </c>
      <c r="L522" s="444">
        <f t="shared" ca="1" si="54"/>
        <v>2478599.0046352376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2478599.0046352376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10294.594861064241</v>
      </c>
      <c r="L523" s="444">
        <f t="shared" ca="1" si="54"/>
        <v>2480997.3615164817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2480997.3615164817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10304.588014736091</v>
      </c>
      <c r="L524" s="444">
        <f t="shared" ca="1" si="54"/>
        <v>2483405.711551398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2483405.711551398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10314.622806548241</v>
      </c>
      <c r="L525" s="444">
        <f t="shared" ca="1" si="54"/>
        <v>2485824.0963781262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2485824.0963781262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10324.699409992942</v>
      </c>
      <c r="L526" s="444">
        <f t="shared" ca="1" si="54"/>
        <v>2488252.5578082991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2488252.5578082991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10334.817999285329</v>
      </c>
      <c r="L527" s="444">
        <f t="shared" ca="1" si="54"/>
        <v>2490691.1378277643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2490691.1378277643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10344.978749366433</v>
      </c>
      <c r="L528" s="444">
        <f t="shared" ca="1" si="54"/>
        <v>2493139.8785973107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2493139.8785973107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10355.181835906211</v>
      </c>
      <c r="L529" s="444">
        <f t="shared" ca="1" si="54"/>
        <v>2495598.8224533969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2495598.8224533969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10365.42743530657</v>
      </c>
      <c r="L530" s="444">
        <f t="shared" ca="1" si="54"/>
        <v>2498068.0119088832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2498068.0119088832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10375.715724704431</v>
      </c>
      <c r="L531" s="444">
        <f t="shared" ca="1" si="54"/>
        <v>2500547.4896537676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2500547.4896537676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10386.046881974782</v>
      </c>
      <c r="L532" s="444">
        <f t="shared" ca="1" si="54"/>
        <v>2503037.2985559222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2503037.2985559222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10396.421085733758</v>
      </c>
      <c r="L533" s="444">
        <f t="shared" ca="1" si="54"/>
        <v>2505537.4816618362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2505537.4816618362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10406.838515341733</v>
      </c>
      <c r="L534" s="444">
        <f t="shared" ca="1" si="54"/>
        <v>2508048.0821973579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2508048.0821973579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10417.299350906407</v>
      </c>
      <c r="L535" s="444">
        <f t="shared" ca="1" si="54"/>
        <v>2510569.1435684445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2510569.1435684445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10427.803773285936</v>
      </c>
      <c r="L536" s="444">
        <f t="shared" ca="1" si="54"/>
        <v>2513100.7093619104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2513100.7093619104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10438.351964092042</v>
      </c>
      <c r="L537" s="444">
        <f t="shared" ca="1" si="54"/>
        <v>2515642.8233461822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2515642.8233461822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10448.944105693176</v>
      </c>
      <c r="L538" s="444">
        <f t="shared" ca="1" si="54"/>
        <v>2518195.5294720554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2518195.5294720554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10459.580381217647</v>
      </c>
      <c r="L539" s="444">
        <f t="shared" ca="1" si="54"/>
        <v>2520758.8718734533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2520758.8718734533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10470.260974556804</v>
      </c>
      <c r="L540" s="444">
        <f t="shared" ca="1" si="54"/>
        <v>2523332.8948681899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2523332.8948681899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10480.986070368208</v>
      </c>
      <c r="L541" s="444">
        <f t="shared" ca="1" si="54"/>
        <v>2525917.6429587384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2525917.6429587384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10491.755854078827</v>
      </c>
      <c r="L542" s="444">
        <f t="shared" ca="1" si="54"/>
        <v>2528513.1608329974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2528513.1608329974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10502.57051188824</v>
      </c>
      <c r="L543" s="444">
        <f t="shared" ca="1" si="54"/>
        <v>2531119.4933650657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2531119.4933650657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10513.430230771857</v>
      </c>
      <c r="L544" s="444">
        <f t="shared" ca="1" si="54"/>
        <v>2533736.6856160173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2533736.6856160173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10524.335198484156</v>
      </c>
      <c r="L545" s="444">
        <f t="shared" ca="1" si="54"/>
        <v>2536364.7828346817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2536364.7828346817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10535.285603561924</v>
      </c>
      <c r="L546" s="444">
        <f t="shared" ca="1" si="54"/>
        <v>2539003.8304584236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2539003.8304584236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10546.281635327516</v>
      </c>
      <c r="L547" s="444">
        <f t="shared" ca="1" si="54"/>
        <v>2541653.8741139313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2541653.8741139313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10557.323483892131</v>
      </c>
      <c r="L548" s="444">
        <f t="shared" ca="1" si="54"/>
        <v>2544314.9596180036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2544314.9596180036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10568.411340159098</v>
      </c>
      <c r="L549" s="444">
        <f t="shared" ca="1" si="54"/>
        <v>2546987.1329783425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2546987.1329783425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10579.545395827177</v>
      </c>
      <c r="L550" s="444">
        <f t="shared" ca="1" si="54"/>
        <v>2549670.4403943499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2549670.4403943499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10590.725843393875</v>
      </c>
      <c r="L551" s="444">
        <f t="shared" ca="1" si="54"/>
        <v>2552364.9282579236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2552364.9282579236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10601.952876158764</v>
      </c>
      <c r="L552" s="444">
        <f t="shared" ca="1" si="54"/>
        <v>2555070.6431542626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2555070.6431542626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10613.226688226843</v>
      </c>
      <c r="L553" s="444">
        <f t="shared" ca="1" si="54"/>
        <v>2557787.6318626693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2557787.6318626693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10624.547474511872</v>
      </c>
      <c r="L554" s="444">
        <f t="shared" ca="1" si="54"/>
        <v>2560515.9413573612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2560515.9413573612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10635.915430739755</v>
      </c>
      <c r="L555" s="444">
        <f t="shared" ca="1" si="54"/>
        <v>2563255.6188082807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2563255.6188082807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10647.330753451919</v>
      </c>
      <c r="L556" s="444">
        <f t="shared" ca="1" si="54"/>
        <v>2566006.7115819128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2566006.7115819128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10658.79364000872</v>
      </c>
      <c r="L557" s="444">
        <f t="shared" ca="1" si="54"/>
        <v>2568769.2672421015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2568769.2672421015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10670.304288592839</v>
      </c>
      <c r="L558" s="444">
        <f t="shared" ca="1" si="54"/>
        <v>2571543.3335508741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2571543.3335508741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10681.862898212725</v>
      </c>
      <c r="L559" s="444">
        <f t="shared" ca="1" si="54"/>
        <v>2574328.958469267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2574328.958469267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10693.46966870603</v>
      </c>
      <c r="L560" s="444">
        <f t="shared" ca="1" si="54"/>
        <v>2577126.190158153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2577126.190158153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10705.124800743053</v>
      </c>
      <c r="L561" s="444">
        <f t="shared" ca="1" si="54"/>
        <v>2579935.076979076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2579935.076979076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10716.828495830234</v>
      </c>
      <c r="L562" s="444">
        <f t="shared" ca="1" si="54"/>
        <v>2582755.6674950863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2582755.6674950863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10728.58095631361</v>
      </c>
      <c r="L563" s="444">
        <f t="shared" ca="1" si="54"/>
        <v>2585588.0104715801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2585588.0104715801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10740.382385382334</v>
      </c>
      <c r="L564" s="444">
        <f t="shared" ca="1" si="54"/>
        <v>2588432.1548771425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2588432.1548771425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10752.232987072177</v>
      </c>
      <c r="L565" s="444">
        <f t="shared" ca="1" si="54"/>
        <v>2591288.1498843948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2591288.1498843948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10764.132966269062</v>
      </c>
      <c r="L566" s="444">
        <f t="shared" ca="1" si="54"/>
        <v>2594156.0448708441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2594156.0448708441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10776.082528712601</v>
      </c>
      <c r="L567" s="444">
        <f t="shared" ca="1" si="54"/>
        <v>2597035.8894197368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2597035.8894197368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10788.081880999653</v>
      </c>
      <c r="L568" s="444">
        <f t="shared" ca="1" si="54"/>
        <v>2599927.7333209165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2599927.7333209165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10800.131230587902</v>
      </c>
      <c r="L569" s="444">
        <f t="shared" ca="1" si="54"/>
        <v>2602831.6265716846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2602831.6265716846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10812.230785799436</v>
      </c>
      <c r="L570" s="444">
        <f t="shared" ca="1" si="54"/>
        <v>2605747.6193776638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2605747.6193776638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10824.38075582435</v>
      </c>
      <c r="L571" s="444">
        <f t="shared" ca="1" si="54"/>
        <v>2608675.7621536683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2608675.7621536683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10836.581350724367</v>
      </c>
      <c r="L572" s="444">
        <f t="shared" ca="1" si="54"/>
        <v>2611616.1055245725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2611616.1055245725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10848.832781436469</v>
      </c>
      <c r="L573" s="444">
        <f t="shared" ca="1" si="54"/>
        <v>2614568.7003261889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2614568.7003261889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10861.135259776536</v>
      </c>
      <c r="L574" s="444">
        <f t="shared" ca="1" si="54"/>
        <v>2617533.5976061453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2617533.5976061453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10873.488998443023</v>
      </c>
      <c r="L575" s="444">
        <f t="shared" ca="1" si="54"/>
        <v>2620510.8486247682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2620510.8486247682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10885.894211020617</v>
      </c>
      <c r="L576" s="444">
        <f t="shared" ca="1" si="54"/>
        <v>2623500.504855969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2623500.504855969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10898.351111983953</v>
      </c>
      <c r="L577" s="444">
        <f t="shared" ca="1" si="54"/>
        <v>2626502.6179881329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2626502.6179881329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10910.859916701304</v>
      </c>
      <c r="L578" s="444">
        <f t="shared" ca="1" si="54"/>
        <v>2629517.2399250143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2629517.2399250143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10923.42084143831</v>
      </c>
      <c r="L579" s="444">
        <f t="shared" ca="1" si="54"/>
        <v>2632544.4227866326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2632544.4227866326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10936.034103361719</v>
      </c>
      <c r="L580" s="444">
        <f t="shared" ca="1" si="54"/>
        <v>2635584.2189101744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2635584.2189101744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10948.699920543144</v>
      </c>
      <c r="L581" s="444">
        <f t="shared" ca="1" si="54"/>
        <v>2638636.6808508975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2638636.6808508975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10961.418511962822</v>
      </c>
      <c r="L582" s="444">
        <f t="shared" ca="1" si="54"/>
        <v>2641701.8613830404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2641701.8613830404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10974.190097513418</v>
      </c>
      <c r="L583" s="444">
        <f t="shared" ca="1" si="54"/>
        <v>2644779.813500734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2644779.813500734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10987.014898003808</v>
      </c>
      <c r="L584" s="444">
        <f t="shared" ca="1" si="54"/>
        <v>2647870.5904189181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2647870.5904189181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10999.893135162909</v>
      </c>
      <c r="L585" s="444">
        <f t="shared" ca="1" si="54"/>
        <v>2650974.2455742611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2650974.2455742611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11012.825031643504</v>
      </c>
      <c r="L586" s="444">
        <f t="shared" ca="1" si="54"/>
        <v>2654090.8326260848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2654090.8326260848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11025.810811026104</v>
      </c>
      <c r="L587" s="444">
        <f t="shared" ca="1" si="54"/>
        <v>2657220.4054572908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2657220.4054572908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11038.850697822794</v>
      </c>
      <c r="L588" s="444">
        <f t="shared" ca="1" si="54"/>
        <v>2660363.0181752937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2660363.0181752937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11051.94491748114</v>
      </c>
      <c r="L589" s="444">
        <f t="shared" ca="1" si="54"/>
        <v>2663518.7251129546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2663518.7251129546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11065.093696388061</v>
      </c>
      <c r="L590" s="444">
        <f t="shared" ca="1" si="54"/>
        <v>2666687.5808295226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2666687.5808295226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11078.29726187376</v>
      </c>
      <c r="L591" s="444">
        <f t="shared" ca="1" si="54"/>
        <v>2669869.6401115763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2669869.6401115763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11091.555842215652</v>
      </c>
      <c r="L592" s="444">
        <f t="shared" ca="1" si="54"/>
        <v>2673064.957973972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2673064.957973972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11104.8696666423</v>
      </c>
      <c r="L593" s="444">
        <f t="shared" ca="1" si="54"/>
        <v>2676273.5896607945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2676273.5896607945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11118.238965337394</v>
      </c>
      <c r="L594" s="444">
        <f t="shared" ca="1" si="54"/>
        <v>2679495.5906463116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2679495.5906463116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11131.663969443714</v>
      </c>
      <c r="L595" s="444">
        <f t="shared" ca="1" si="54"/>
        <v>2682731.0166359353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2682731.0166359353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11145.144911067147</v>
      </c>
      <c r="L596" s="444">
        <f t="shared" ca="1" si="54"/>
        <v>2685979.9235671824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2685979.9235671824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11158.682023280677</v>
      </c>
      <c r="L597" s="444">
        <f t="shared" ca="1" si="54"/>
        <v>2689242.3676106432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2689242.3676106432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11172.27554012843</v>
      </c>
      <c r="L598" s="444">
        <f t="shared" ca="1" si="54"/>
        <v>2692518.4051709515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2692518.4051709515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11185.925696629714</v>
      </c>
      <c r="L599" s="444">
        <f t="shared" ca="1" si="54"/>
        <v>2695808.0928877611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2695808.0928877611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11199.632728783088</v>
      </c>
      <c r="L600" s="444">
        <f t="shared" ca="1" si="54"/>
        <v>2699111.487636724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2699111.487636724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11213.396873570433</v>
      </c>
      <c r="L601" s="444">
        <f t="shared" ca="1" si="54"/>
        <v>2702428.6465304745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2702428.6465304745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11227.218368961061</v>
      </c>
      <c r="L602" s="444">
        <f t="shared" ca="1" si="54"/>
        <v>2705759.6269196155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2705759.6269196155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11241.097453915814</v>
      </c>
      <c r="L603" s="444">
        <f t="shared" ca="1" si="54"/>
        <v>2709104.4863937115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2709104.4863937115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11255.034368391214</v>
      </c>
      <c r="L604" s="444">
        <f t="shared" ca="1" si="54"/>
        <v>2712463.2827822827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2712463.2827822827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11269.029353343594</v>
      </c>
      <c r="L605" s="444">
        <f t="shared" ca="1" si="54"/>
        <v>2715836.0741558061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2715836.0741558061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11283.082650733275</v>
      </c>
      <c r="L606" s="444">
        <f t="shared" ca="1" si="54"/>
        <v>2719222.9188267193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2719222.9188267193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11297.194503528746</v>
      </c>
      <c r="L607" s="444">
        <f t="shared" ca="1" si="54"/>
        <v>2722623.8753504278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2722623.8753504278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11311.365155710866</v>
      </c>
      <c r="L608" s="444">
        <f t="shared" ca="1" si="54"/>
        <v>2726039.0025263187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2726039.0025263187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11325.594852277078</v>
      </c>
      <c r="L609" s="444">
        <f t="shared" ca="1" si="54"/>
        <v>2729468.3593987757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2729468.3593987757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11339.883839245649</v>
      </c>
      <c r="L610" s="444">
        <f t="shared" ca="1" si="54"/>
        <v>2732912.0052582012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2732912.0052582012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11354.232363659921</v>
      </c>
      <c r="L611" s="444">
        <f t="shared" ca="1" si="54"/>
        <v>2736369.999642041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2736369.999642041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11368.640673592588</v>
      </c>
      <c r="L612" s="444">
        <f t="shared" ca="1" si="54"/>
        <v>2739842.4023358137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2739842.4023358137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11383.109018149973</v>
      </c>
      <c r="L613" s="444">
        <f t="shared" ca="1" si="54"/>
        <v>2743329.2733741435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2743329.2733741435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11397.637647476347</v>
      </c>
      <c r="L614" s="444">
        <f t="shared" ca="1" si="54"/>
        <v>2746830.6730418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2746830.6730418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11412.22681275825</v>
      </c>
      <c r="L615" s="444">
        <f t="shared" ca="1" si="54"/>
        <v>2750346.6618747385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2750346.6618747385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11426.876766228826</v>
      </c>
      <c r="L616" s="444">
        <f t="shared" ca="1" si="54"/>
        <v>2753877.3006611476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2753877.3006611476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11441.587761172199</v>
      </c>
      <c r="L617" s="444">
        <f t="shared" ca="1" si="54"/>
        <v>2757422.6504424997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2757422.6504424997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11456.360051927832</v>
      </c>
      <c r="L618" s="444">
        <f t="shared" ca="1" si="54"/>
        <v>2760982.7725146073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2760982.7725146073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11471.193893894946</v>
      </c>
      <c r="L619" s="444">
        <f t="shared" ca="1" si="54"/>
        <v>2764557.7284286823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2764557.7284286823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11486.089543536926</v>
      </c>
      <c r="L620" s="444">
        <f t="shared" ca="1" si="54"/>
        <v>2768147.5799923991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2768147.5799923991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11501.047258385746</v>
      </c>
      <c r="L621" s="444">
        <f t="shared" ca="1" si="54"/>
        <v>2771752.389270965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2771752.389270965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11516.067297046437</v>
      </c>
      <c r="L622" s="444">
        <f t="shared" ca="1" si="54"/>
        <v>2775372.2185881916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2775372.2185881916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11531.149919201547</v>
      </c>
      <c r="L623" s="444">
        <f t="shared" ca="1" si="54"/>
        <v>2779007.1305275732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2779007.1305275732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11546.295385615638</v>
      </c>
      <c r="L624" s="444">
        <f t="shared" ca="1" si="54"/>
        <v>2782657.1879333686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2782657.1879333686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11561.503958139785</v>
      </c>
      <c r="L625" s="444">
        <f t="shared" ca="1" si="54"/>
        <v>2786322.4539116882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2786322.4539116882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11576.775899716118</v>
      </c>
      <c r="L626" s="444">
        <f t="shared" ca="1" si="54"/>
        <v>2790002.9918315844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2790002.9918315844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11592.111474382351</v>
      </c>
      <c r="L627" s="444">
        <f t="shared" ca="1" si="54"/>
        <v>2793698.8653261466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2793698.8653261466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11607.510947276362</v>
      </c>
      <c r="L628" s="444">
        <f t="shared" ca="1" si="54"/>
        <v>2797410.138293603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2797410.138293603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11622.974584640762</v>
      </c>
      <c r="L629" s="444">
        <f t="shared" ca="1" si="54"/>
        <v>2801136.8748984239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2801136.8748984239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11638.502653827516</v>
      </c>
      <c r="L630" s="444">
        <f t="shared" ca="1" si="54"/>
        <v>2804879.1395724313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2804879.1395724313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11654.095423302548</v>
      </c>
      <c r="L631" s="444">
        <f t="shared" ca="1" si="54"/>
        <v>2808636.9970159139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2808636.9970159139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11669.753162650391</v>
      </c>
      <c r="L632" s="444">
        <f t="shared" ca="1" si="54"/>
        <v>2812410.5121987443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2812410.5121987443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11685.476142578851</v>
      </c>
      <c r="L633" s="444">
        <f t="shared" ca="1" si="54"/>
        <v>2816199.7503615031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2816199.7503615031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11701.26463492368</v>
      </c>
      <c r="L634" s="444">
        <f t="shared" ca="1" si="54"/>
        <v>2820004.7770166066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2820004.7770166066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11717.118912653277</v>
      </c>
      <c r="L635" s="444">
        <f t="shared" ca="1" si="54"/>
        <v>2823825.6579494397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2823825.6579494397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11733.039249873415</v>
      </c>
      <c r="L636" s="444">
        <f t="shared" ca="1" si="54"/>
        <v>2827662.459219493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2827662.459219493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11749.02592183197</v>
      </c>
      <c r="L637" s="444">
        <f t="shared" ca="1" si="54"/>
        <v>2831515.2471615048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2831515.2471615048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11765.079204923686</v>
      </c>
      <c r="L638" s="444">
        <f t="shared" ca="1" si="54"/>
        <v>2835384.0883866083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2835384.0883866083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11781.199376694951</v>
      </c>
      <c r="L639" s="444">
        <f t="shared" ca="1" si="54"/>
        <v>2839269.0497834831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2839269.0497834831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11797.386715848595</v>
      </c>
      <c r="L640" s="444">
        <f t="shared" ca="1" si="54"/>
        <v>2843170.1985195116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2843170.1985195116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11813.641502248714</v>
      </c>
      <c r="L641" s="444">
        <f t="shared" ca="1" si="54"/>
        <v>2847087.6020419402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2847087.6020419402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11829.9640169255</v>
      </c>
      <c r="L642" s="444">
        <f t="shared" ca="1" si="54"/>
        <v>2851021.3280790458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2851021.3280790458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11846.354542080107</v>
      </c>
      <c r="L643" s="444">
        <f t="shared" ca="1" si="54"/>
        <v>2854971.4446413061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2854971.4446413061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11862.813361089526</v>
      </c>
      <c r="L644" s="444">
        <f t="shared" ca="1" si="54"/>
        <v>2858938.0200225757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2858938.0200225757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11879.340758511482</v>
      </c>
      <c r="L645" s="444">
        <f t="shared" ca="1" si="54"/>
        <v>2862921.1228012671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2862921.1228012671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11895.937020089363</v>
      </c>
      <c r="L646" s="444">
        <f t="shared" ca="1" si="54"/>
        <v>2866920.8218415366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2866920.8218415366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11912.602432757152</v>
      </c>
      <c r="L647" s="444">
        <f t="shared" ca="1" si="54"/>
        <v>2870937.1862944737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2870937.1862944737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11929.337284644391</v>
      </c>
      <c r="L648" s="444">
        <f t="shared" ca="1" si="54"/>
        <v>2874970.2855992983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2874970.2855992983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11946.141865081159</v>
      </c>
      <c r="L649" s="444">
        <f t="shared" ca="1" si="54"/>
        <v>2879020.1894845595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2879020.1894845595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11963.016464603081</v>
      </c>
      <c r="L650" s="444">
        <f t="shared" ca="1" si="54"/>
        <v>2883086.9679693426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2883086.9679693426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11979.961374956343</v>
      </c>
      <c r="L651" s="444">
        <f t="shared" ca="1" si="54"/>
        <v>2887170.6913644788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2887170.6913644788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11996.976889102745</v>
      </c>
      <c r="L652" s="444">
        <f t="shared" ca="1" si="54"/>
        <v>2891271.4302737615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2891271.4302737615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12014.063301224756</v>
      </c>
      <c r="L653" s="444">
        <f t="shared" ca="1" si="54"/>
        <v>2895389.2555951662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2895389.2555951662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12031.220906730608</v>
      </c>
      <c r="L654" s="444">
        <f t="shared" ca="1" si="54"/>
        <v>2899524.238522077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2899524.238522077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12048.450002259404</v>
      </c>
      <c r="L655" s="444">
        <f t="shared" ca="1" si="54"/>
        <v>2903676.4505445166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2903676.4505445166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12065.750885686235</v>
      </c>
      <c r="L656" s="444">
        <f t="shared" ca="1" si="54"/>
        <v>2907845.9634503829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2907845.9634503829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12083.123856127346</v>
      </c>
      <c r="L657" s="444">
        <f t="shared" ca="1" si="54"/>
        <v>2912032.8493266902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2912032.8493266902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12100.569213945293</v>
      </c>
      <c r="L658" s="444">
        <f t="shared" ca="1" si="54"/>
        <v>2916237.1805608156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2916237.1805608156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12118.087260754148</v>
      </c>
      <c r="L659" s="444">
        <f t="shared" ca="1" si="54"/>
        <v>2920459.0298417499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2920459.0298417499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12135.678299424708</v>
      </c>
      <c r="L660" s="444">
        <f t="shared" ca="1" si="54"/>
        <v>2924698.4701613546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2924698.4701613546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12153.342634089728</v>
      </c>
      <c r="L661" s="444">
        <f t="shared" ca="1" si="54"/>
        <v>2928955.5748156244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2928955.5748156244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12171.080570149184</v>
      </c>
      <c r="L662" s="444">
        <f t="shared" ca="1" si="54"/>
        <v>2933230.4174059536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2933230.4174059536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12188.892414275557</v>
      </c>
      <c r="L663" s="444">
        <f t="shared" ca="1" si="54"/>
        <v>2937523.0718404092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2937523.0718404092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12206.778474419121</v>
      </c>
      <c r="L664" s="444">
        <f t="shared" ca="1" si="54"/>
        <v>2941833.6123350081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2941833.6123350081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12224.739059813284</v>
      </c>
      <c r="L665" s="444">
        <f t="shared" ca="1" si="54"/>
        <v>2946162.1134150014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2946162.1134150014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12242.774480979922</v>
      </c>
      <c r="L666" s="444">
        <f t="shared" ca="1" si="54"/>
        <v>2950508.6499161613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2950508.6499161613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12260.885049734756</v>
      </c>
      <c r="L667" s="444">
        <f t="shared" ca="1" si="54"/>
        <v>2954873.296986076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2954873.296986076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12279.071079192734</v>
      </c>
      <c r="L668" s="444">
        <f t="shared" ca="1" si="54"/>
        <v>2959256.1300854487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2959256.1300854487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12297.332883773453</v>
      </c>
      <c r="L669" s="444">
        <f t="shared" ca="1" si="54"/>
        <v>2963657.2249894021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2963657.2249894021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12315.670779206592</v>
      </c>
      <c r="L670" s="444">
        <f t="shared" ca="1" si="54"/>
        <v>2968076.6577887889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2968076.6577887889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12334.085082537371</v>
      </c>
      <c r="L671" s="444">
        <f t="shared" ca="1" si="54"/>
        <v>2972514.5048915064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2972514.5048915064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12352.576112132027</v>
      </c>
      <c r="L672" s="444">
        <f t="shared" ca="1" si="54"/>
        <v>2976970.8430238185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2976970.8430238185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12371.144187683327</v>
      </c>
      <c r="L673" s="444">
        <f t="shared" ca="1" si="54"/>
        <v>2981445.7492316817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2981445.7492316817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12389.78963021609</v>
      </c>
      <c r="L674" s="444">
        <f t="shared" ca="1" si="54"/>
        <v>2985939.3008820778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2985939.3008820778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12408.512762092741</v>
      </c>
      <c r="L675" s="444">
        <f t="shared" ca="1" si="54"/>
        <v>2990451.5756643503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2990451.5756643503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12427.313907018875</v>
      </c>
      <c r="L676" s="444">
        <f t="shared" ca="1" si="54"/>
        <v>2994982.6515915492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2994982.6515915492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12446.193390048871</v>
      </c>
      <c r="L677" s="444">
        <f t="shared" ca="1" si="54"/>
        <v>2999532.6070017782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2999532.6070017782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12465.151537591493</v>
      </c>
      <c r="L678" s="444">
        <f t="shared" ca="1" si="54"/>
        <v>3004101.5205595498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3004101.5205595498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12484.188677415541</v>
      </c>
      <c r="L679" s="444">
        <f t="shared" ca="1" si="54"/>
        <v>3008689.4712571455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3008689.4712571455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12503.305138655523</v>
      </c>
      <c r="L680" s="444">
        <f t="shared" ca="1" si="54"/>
        <v>3013296.538415981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3013296.538415981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12522.501251817337</v>
      </c>
      <c r="L681" s="444">
        <f t="shared" ca="1" si="54"/>
        <v>3017922.8016879782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3017922.8016879782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12541.777348783993</v>
      </c>
      <c r="L682" s="444">
        <f t="shared" ca="1" si="54"/>
        <v>3022568.341056942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3022568.341056942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12561.133762821342</v>
      </c>
      <c r="L683" s="444">
        <f t="shared" ca="1" si="54"/>
        <v>3027233.2368399436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3027233.2368399436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12580.570828583848</v>
      </c>
      <c r="L684" s="444">
        <f t="shared" ca="1" si="54"/>
        <v>3031917.5696887076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3031917.5696887076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12600.088882120364</v>
      </c>
      <c r="L685" s="444">
        <f t="shared" ca="1" si="54"/>
        <v>3036621.4205910079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3036621.4205910079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12619.68826087995</v>
      </c>
      <c r="L686" s="444">
        <f t="shared" ca="1" si="54"/>
        <v>3041344.8708720678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3041344.8708720678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12639.369303717698</v>
      </c>
      <c r="L687" s="444">
        <f t="shared" ca="1" si="54"/>
        <v>3046088.0021959655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3046088.0021959655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12659.132350900607</v>
      </c>
      <c r="L688" s="444">
        <f t="shared" ca="1" si="54"/>
        <v>3050850.8965670462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3050850.8965670462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12678.977744113443</v>
      </c>
      <c r="L689" s="444">
        <f t="shared" ca="1" si="54"/>
        <v>3055633.6363313398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3055633.6363313398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12698.905826464666</v>
      </c>
      <c r="L690" s="444">
        <f t="shared" ca="1" si="54"/>
        <v>3060436.3041779846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3060436.3041779846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12718.916942492353</v>
      </c>
      <c r="L691" s="444">
        <f t="shared" ca="1" si="54"/>
        <v>3065258.9831406567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3065258.9831406567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12739.011438170153</v>
      </c>
      <c r="L692" s="444">
        <f t="shared" ca="1" si="54"/>
        <v>3070101.7565990067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3070101.7565990067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12759.189660913278</v>
      </c>
      <c r="L693" s="444">
        <f t="shared" ca="1" si="54"/>
        <v>3074964.7082801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3074964.7082801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12779.451959584499</v>
      </c>
      <c r="L694" s="444">
        <f t="shared" ca="1" si="54"/>
        <v>3079847.9222598644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3079847.9222598644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12799.798684500185</v>
      </c>
      <c r="L695" s="444">
        <f t="shared" ca="1" si="54"/>
        <v>3084751.4829645446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3084751.4829645446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12820.230187436353</v>
      </c>
      <c r="L696" s="444">
        <f t="shared" ca="1" si="54"/>
        <v>3089675.4751721611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3089675.4751721611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12840.746821634755</v>
      </c>
      <c r="L697" s="444">
        <f t="shared" ca="1" si="54"/>
        <v>3094619.9840139761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3094619.9840139761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12861.348941808983</v>
      </c>
      <c r="L698" s="444">
        <f t="shared" ca="1" si="54"/>
        <v>3099585.0949759651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3099585.0949759651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12882.036904150604</v>
      </c>
      <c r="L699" s="444">
        <f t="shared" ca="1" si="54"/>
        <v>3104570.8939002957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3104570.8939002957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12902.811066335315</v>
      </c>
      <c r="L700" s="444">
        <f t="shared" ca="1" si="54"/>
        <v>3109577.4669868113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3109577.4669868113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12923.671787529131</v>
      </c>
      <c r="L701" s="444">
        <f t="shared" ca="1" si="54"/>
        <v>3114604.9007945205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3114604.9007945205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12944.619428394586</v>
      </c>
      <c r="L702" s="444">
        <f t="shared" ca="1" si="54"/>
        <v>3119653.2822430949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3119653.2822430949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12965.654351096979</v>
      </c>
      <c r="L703" s="444">
        <f t="shared" ca="1" si="54"/>
        <v>3124722.6986143719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3124722.6986143719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12986.776919310632</v>
      </c>
      <c r="L704" s="444">
        <f t="shared" ca="1" si="54"/>
        <v>3129813.2375538624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3129813.2375538624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13007.987498225177</v>
      </c>
      <c r="L705" s="444">
        <f t="shared" ca="1" si="54"/>
        <v>3134924.9870722676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3134924.9870722676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13029.286454551864</v>
      </c>
      <c r="L706" s="444">
        <f t="shared" ca="1" si="54"/>
        <v>3140058.0355469994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3140058.0355469994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13050.674156529914</v>
      </c>
      <c r="L707" s="444">
        <f t="shared" ca="1" si="54"/>
        <v>3145212.4717237093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3145212.4717237093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13072.150973932872</v>
      </c>
      <c r="L708" s="444">
        <f t="shared" ca="1" si="54"/>
        <v>3150388.3847178221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3150388.3847178221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13093.717278075008</v>
      </c>
      <c r="L709" s="444">
        <f t="shared" ca="1" si="54"/>
        <v>3155585.864016077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3155585.864016077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13115.373441817737</v>
      </c>
      <c r="L710" s="444">
        <f t="shared" ca="1" si="54"/>
        <v>3160804.9994780747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3160804.9994780747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13137.119839576062</v>
      </c>
      <c r="L711" s="444">
        <f t="shared" ca="1" si="54"/>
        <v>3166045.8813378308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3166045.8813378308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13158.956847325046</v>
      </c>
      <c r="L712" s="444">
        <f t="shared" ca="1" si="54"/>
        <v>3171308.6002053358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3171308.6002053358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13180.884842606316</v>
      </c>
      <c r="L713" s="444">
        <f t="shared" ca="1" si="54"/>
        <v>3176593.247068122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3176593.247068122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13202.904204534592</v>
      </c>
      <c r="L714" s="444">
        <f t="shared" ca="1" si="54"/>
        <v>3181899.9132928364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3181899.9132928364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13225.015313804235</v>
      </c>
      <c r="L715" s="444">
        <f t="shared" ca="1" si="54"/>
        <v>3187228.6906268205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3187228.6906268205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13247.218552695835</v>
      </c>
      <c r="L716" s="444">
        <f t="shared" ca="1" si="54"/>
        <v>3192579.6711996966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3192579.6711996966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13269.514305082819</v>
      </c>
      <c r="L717" s="444">
        <f t="shared" ca="1" si="54"/>
        <v>3197952.9475249592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3197952.9475249592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13291.90295643808</v>
      </c>
      <c r="L718" s="444">
        <f t="shared" ca="1" si="54"/>
        <v>3203348.6125015775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3203348.6125015775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13314.384893840655</v>
      </c>
      <c r="L719" s="444">
        <f t="shared" ca="1" si="54"/>
        <v>3208766.7594155981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3208766.7594155981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13336.960505982408</v>
      </c>
      <c r="L720" s="444">
        <f t="shared" ca="1" si="54"/>
        <v>3214207.4819417605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3214207.4819417605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13359.630183174751</v>
      </c>
      <c r="L721" s="444">
        <f t="shared" ca="1" si="54"/>
        <v>3219670.8741451153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3219670.8741451153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13382.394317355396</v>
      </c>
      <c r="L722" s="444">
        <f t="shared" ca="1" si="54"/>
        <v>3225157.0304826507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3225157.0304826507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13405.253302095129</v>
      </c>
      <c r="L723" s="444">
        <f t="shared" ca="1" si="54"/>
        <v>3230666.0458049257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3230666.0458049257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13428.207532604607</v>
      </c>
      <c r="L724" s="444">
        <f t="shared" ca="1" si="54"/>
        <v>3236198.0153577104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3236198.0153577104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13451.257405741209</v>
      </c>
      <c r="L725" s="444">
        <f t="shared" ca="1" si="54"/>
        <v>3241753.0347836316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3241753.0347836316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13474.403320015881</v>
      </c>
      <c r="L726" s="444">
        <f t="shared" ca="1" si="54"/>
        <v>3247331.2001238274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3247331.2001238274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13497.645675600032</v>
      </c>
      <c r="L727" s="444">
        <f t="shared" ca="1" si="54"/>
        <v>3252932.6078196075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3252932.6078196075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13520.984874332447</v>
      </c>
      <c r="L728" s="444">
        <f t="shared" ca="1" si="54"/>
        <v>3258557.3547141198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3258557.3547141198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13544.421319726249</v>
      </c>
      <c r="L729" s="444">
        <f t="shared" ca="1" si="54"/>
        <v>3264205.5380540262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3264205.5380540262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13567.955416975859</v>
      </c>
      <c r="L730" s="444">
        <f t="shared" ca="1" si="54"/>
        <v>3269877.2554911822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3269877.2554911822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13591.587572964008</v>
      </c>
      <c r="L731" s="444">
        <f t="shared" ca="1" si="54"/>
        <v>3275572.6050843261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3275572.6050843261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13615.318196268776</v>
      </c>
      <c r="L732" s="444">
        <f t="shared" ca="1" si="54"/>
        <v>3281291.6853007749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3281291.6853007749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13639.147697170647</v>
      </c>
      <c r="L733" s="444">
        <f t="shared" ca="1" si="54"/>
        <v>3287034.5950181256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3287034.5950181256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13663.076487659604</v>
      </c>
      <c r="L734" s="444">
        <f t="shared" ca="1" si="54"/>
        <v>3292801.4335259651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3292801.4335259651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13687.104981442273</v>
      </c>
      <c r="L735" s="444">
        <f t="shared" ca="1" si="54"/>
        <v>3298592.3005275875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3298592.3005275875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13711.233593949031</v>
      </c>
      <c r="L736" s="444">
        <f t="shared" ca="1" si="54"/>
        <v>3304407.2961417167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3304407.2961417167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13735.462742341237</v>
      </c>
      <c r="L737" s="444">
        <f t="shared" ca="1" si="54"/>
        <v>3310246.5209042379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3310246.5209042379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13759.792845518408</v>
      </c>
      <c r="L738" s="444">
        <f t="shared" ca="1" si="54"/>
        <v>3316110.0757699362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3316110.0757699362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13784.224324125484</v>
      </c>
      <c r="L739" s="444">
        <f t="shared" ca="1" si="54"/>
        <v>3321998.0621142415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3321998.0621142415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13808.757600560089</v>
      </c>
      <c r="L740" s="444">
        <f t="shared" ca="1" si="54"/>
        <v>3327910.5817349819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3327910.5817349819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13833.393098979839</v>
      </c>
      <c r="L741" s="444">
        <f t="shared" ca="1" si="54"/>
        <v>3333847.7368541416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3333847.7368541416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13858.131245309674</v>
      </c>
      <c r="L742" s="444">
        <f t="shared" ca="1" si="54"/>
        <v>3339809.6301196311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3339809.6301196311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13882.972467249212</v>
      </c>
      <c r="L743" s="444">
        <f t="shared" ca="1" si="54"/>
        <v>3345796.3646070603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3345796.3646070603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13907.917194280168</v>
      </c>
      <c r="L744" s="444">
        <f t="shared" ca="1" si="54"/>
        <v>3351808.0438215206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3351808.0438215206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13932.965857673753</v>
      </c>
      <c r="L745" s="444">
        <f t="shared" ca="1" si="54"/>
        <v>3357844.7716993745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3357844.7716993745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13958.118890498146</v>
      </c>
      <c r="L746" s="444">
        <f t="shared" ca="1" si="54"/>
        <v>3363906.6526100528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3363906.6526100528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13983.37672762597</v>
      </c>
      <c r="L747" s="444">
        <f t="shared" ca="1" si="54"/>
        <v>3369993.791357859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3369993.791357859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14008.739805741829</v>
      </c>
      <c r="L748" s="444">
        <f t="shared" ca="1" si="54"/>
        <v>3376106.2931837807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3376106.2931837807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14034.208563349835</v>
      </c>
      <c r="L749" s="444">
        <f t="shared" ca="1" si="54"/>
        <v>3382244.2637673104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3382244.2637673104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14059.783440781212</v>
      </c>
      <c r="L750" s="444">
        <f t="shared" ca="1" si="54"/>
        <v>3388407.8092282717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3388407.8092282717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14085.464880201882</v>
      </c>
      <c r="L751" s="444">
        <f t="shared" ca="1" si="54"/>
        <v>3394597.0361286537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3394597.0361286537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14111.253325620139</v>
      </c>
      <c r="L752" s="444">
        <f t="shared" ca="1" si="54"/>
        <v>3400812.0514744539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3400812.0514744539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14137.149222894308</v>
      </c>
      <c r="L753" s="444">
        <f t="shared" ca="1" si="54"/>
        <v>3407052.962717528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3407052.962717528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14163.15301974045</v>
      </c>
      <c r="L754" s="444">
        <f t="shared" ca="1" si="54"/>
        <v>3413319.8777574482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3413319.8777574482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14189.265165740117</v>
      </c>
      <c r="L755" s="444">
        <f t="shared" ca="1" si="54"/>
        <v>3419612.9049433684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3419612.9049433684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14215.486112348119</v>
      </c>
      <c r="L756" s="444">
        <f t="shared" ca="1" si="54"/>
        <v>3425932.1530758967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3425932.1530758967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14241.816312900319</v>
      </c>
      <c r="L757" s="444">
        <f t="shared" ca="1" si="54"/>
        <v>3432277.7314089769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3432277.7314089769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14268.256222621487</v>
      </c>
      <c r="L758" s="444">
        <f t="shared" ca="1" si="54"/>
        <v>3438649.7496517785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3438649.7496517785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14294.806298633161</v>
      </c>
      <c r="L759" s="444">
        <f t="shared" ca="1" si="54"/>
        <v>3445048.3179705916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3445048.3179705916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14321.466999961545</v>
      </c>
      <c r="L760" s="444">
        <f t="shared" ca="1" si="54"/>
        <v>3451473.5469907331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3451473.5469907331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14348.238787545471</v>
      </c>
      <c r="L761" s="444">
        <f t="shared" ca="1" si="54"/>
        <v>3457925.5477984585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3457925.5477984585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14375.122124244326</v>
      </c>
      <c r="L762" s="444">
        <f t="shared" ca="1" si="54"/>
        <v>3464404.4319428829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3464404.4319428829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14402.117474846098</v>
      </c>
      <c r="L763" s="444">
        <f t="shared" ca="1" si="54"/>
        <v>3470910.311437909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3470910.311437909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14429.22530607537</v>
      </c>
      <c r="L764" s="444">
        <f t="shared" ca="1" si="54"/>
        <v>3477443.2987641646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3477443.2987641646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14456.446086601436</v>
      </c>
      <c r="L765" s="444">
        <f t="shared" ca="1" si="54"/>
        <v>3484003.5068709459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3484003.5068709459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14483.780287046358</v>
      </c>
      <c r="L766" s="444">
        <f t="shared" ca="1" si="54"/>
        <v>3490591.0491781724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3490591.0491781724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14511.228379993137</v>
      </c>
      <c r="L767" s="444">
        <f t="shared" ca="1" si="54"/>
        <v>3497206.0395783456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3497206.0395783456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14538.790839993857</v>
      </c>
      <c r="L768" s="444">
        <f t="shared" ca="1" si="54"/>
        <v>3503848.5924385195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3503848.5924385195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14566.468143577915</v>
      </c>
      <c r="L769" s="444">
        <f t="shared" ca="1" si="54"/>
        <v>3510518.8226022772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3510518.8226022772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14594.260769260238</v>
      </c>
      <c r="L770" s="444">
        <f t="shared" ca="1" si="54"/>
        <v>3517216.8453917173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3517216.8453917173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14622.169197549572</v>
      </c>
      <c r="L771" s="444">
        <f t="shared" ca="1" si="54"/>
        <v>3523942.7766094469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3523942.7766094469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14650.193910956777</v>
      </c>
      <c r="L772" s="444">
        <f t="shared" ca="1" si="54"/>
        <v>3530696.7325405837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3530696.7325405837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14678.335394003179</v>
      </c>
      <c r="L773" s="444">
        <f t="shared" ref="L773:L1027" ca="1" si="80">I773-J773+K773</f>
        <v>3537478.8299547667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3537478.8299547667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14706.594133228944</v>
      </c>
      <c r="L774" s="444">
        <f t="shared" ca="1" si="80"/>
        <v>3544289.1861081757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3544289.1861081757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14734.970617201479</v>
      </c>
      <c r="L775" s="444">
        <f t="shared" ca="1" si="80"/>
        <v>3551127.9187455573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3551127.9187455573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14763.465336523903</v>
      </c>
      <c r="L776" s="444">
        <f t="shared" ca="1" si="80"/>
        <v>3557995.1461022613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3557995.1461022613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14792.078783843504</v>
      </c>
      <c r="L777" s="444">
        <f t="shared" ca="1" si="80"/>
        <v>3564890.9869062849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3564890.9869062849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14820.811453860269</v>
      </c>
      <c r="L778" s="444">
        <f t="shared" ca="1" si="80"/>
        <v>3571815.5603803252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3571815.5603803252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14849.663843335436</v>
      </c>
      <c r="L779" s="444">
        <f t="shared" ca="1" si="80"/>
        <v>3578768.9862438408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3578768.9862438408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14878.636451100087</v>
      </c>
      <c r="L780" s="444">
        <f t="shared" ca="1" si="80"/>
        <v>3585751.3847151208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3585751.3847151208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14907.729778063755</v>
      </c>
      <c r="L781" s="444">
        <f t="shared" ca="1" si="80"/>
        <v>3592762.8765133647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3592762.8765133647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14936.944327223102</v>
      </c>
      <c r="L782" s="444">
        <f t="shared" ca="1" si="80"/>
        <v>3599803.5828607678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3599803.5828607678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14966.280603670613</v>
      </c>
      <c r="L783" s="444">
        <f t="shared" ca="1" si="80"/>
        <v>3606873.6254846184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3606873.6254846184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14995.739114603326</v>
      </c>
      <c r="L784" s="444">
        <f t="shared" ca="1" si="80"/>
        <v>3613973.1266194019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3613973.1266194019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15025.32036933159</v>
      </c>
      <c r="L785" s="444">
        <f t="shared" ca="1" si="80"/>
        <v>3621102.2090089135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3621102.2090089135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15055.02487928789</v>
      </c>
      <c r="L786" s="444">
        <f t="shared" ca="1" si="80"/>
        <v>3628260.9959083814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3628260.9959083814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15084.853158035672</v>
      </c>
      <c r="L787" s="444">
        <f t="shared" ca="1" si="80"/>
        <v>3635449.6110865972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3635449.6110865972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15114.805721278239</v>
      </c>
      <c r="L788" s="444">
        <f t="shared" ca="1" si="80"/>
        <v>3642668.1788280555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3642668.1788280555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15144.883086867645</v>
      </c>
      <c r="L789" s="444">
        <f t="shared" ca="1" si="80"/>
        <v>3649916.8239351031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3649916.8239351031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15175.085774813679</v>
      </c>
      <c r="L790" s="444">
        <f t="shared" ca="1" si="80"/>
        <v>3657195.6717300969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3657195.6717300969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15205.414307292822</v>
      </c>
      <c r="L791" s="444">
        <f t="shared" ca="1" si="80"/>
        <v>3664504.8480575699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3664504.8480575699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15235.86920865729</v>
      </c>
      <c r="L792" s="444">
        <f t="shared" ca="1" si="80"/>
        <v>3671844.4792864071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3671844.4792864071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15266.451005444111</v>
      </c>
      <c r="L793" s="444">
        <f t="shared" ca="1" si="80"/>
        <v>3679214.6923120311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3679214.6923120311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15297.160226384212</v>
      </c>
      <c r="L794" s="444">
        <f t="shared" ca="1" si="80"/>
        <v>3686615.6145585952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3686615.6145585952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15327.997402411565</v>
      </c>
      <c r="L795" s="444">
        <f t="shared" ca="1" si="80"/>
        <v>3694047.3739811867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3694047.3739811867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15358.963066672361</v>
      </c>
      <c r="L796" s="444">
        <f t="shared" ca="1" si="80"/>
        <v>3701510.0990680391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3701510.0990680391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15390.057754534246</v>
      </c>
      <c r="L797" s="444">
        <f t="shared" ca="1" si="80"/>
        <v>3709003.9188427534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3709003.9188427534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15421.282003595556</v>
      </c>
      <c r="L798" s="444">
        <f t="shared" ca="1" si="80"/>
        <v>3716528.9628665289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3716528.9628665289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15452.636353694621</v>
      </c>
      <c r="L799" s="444">
        <f t="shared" ca="1" si="80"/>
        <v>3724085.3612404037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3724085.3612404037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15484.121346919099</v>
      </c>
      <c r="L800" s="444">
        <f t="shared" ca="1" si="80"/>
        <v>3731673.2446075026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3731673.2446075026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15515.737527615342</v>
      </c>
      <c r="L801" s="444">
        <f t="shared" ca="1" si="80"/>
        <v>3739292.744155298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3739292.744155298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15547.485442397825</v>
      </c>
      <c r="L802" s="444">
        <f t="shared" ca="1" si="80"/>
        <v>3746943.9916178756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3746943.9916178756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15579.365640158565</v>
      </c>
      <c r="L803" s="444">
        <f t="shared" ca="1" si="80"/>
        <v>3754627.1192782144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3754627.1192782144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15611.378672076644</v>
      </c>
      <c r="L804" s="444">
        <f t="shared" ca="1" si="80"/>
        <v>3762342.2599704713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3762342.2599704713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15643.525091627713</v>
      </c>
      <c r="L805" s="444">
        <f t="shared" ca="1" si="80"/>
        <v>3770089.5470822789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3770089.5470822789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15675.805454593579</v>
      </c>
      <c r="L806" s="444">
        <f t="shared" ca="1" si="80"/>
        <v>3777869.1145570525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3777869.1145570525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15708.220319071801</v>
      </c>
      <c r="L807" s="444">
        <f t="shared" ca="1" si="80"/>
        <v>3785681.0968963043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3785681.0968963043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15740.770245485353</v>
      </c>
      <c r="L808" s="444">
        <f t="shared" ca="1" si="80"/>
        <v>3793525.6291619698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3793525.6291619698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15773.455796592289</v>
      </c>
      <c r="L809" s="444">
        <f t="shared" ca="1" si="80"/>
        <v>3801402.8469787422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3801402.8469787422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15806.277537495509</v>
      </c>
      <c r="L810" s="444">
        <f t="shared" ca="1" si="80"/>
        <v>3809312.8865364175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3809312.8865364175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15839.236035652491</v>
      </c>
      <c r="L811" s="444">
        <f t="shared" ca="1" si="80"/>
        <v>3817255.88459225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3817255.88459225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15872.331860885124</v>
      </c>
      <c r="L812" s="444">
        <f t="shared" ca="1" si="80"/>
        <v>3825231.978473315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3825231.978473315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15905.565585389562</v>
      </c>
      <c r="L813" s="444">
        <f t="shared" ca="1" si="80"/>
        <v>3833241.3060788848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3833241.3060788848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15938.937783746102</v>
      </c>
      <c r="L814" s="444">
        <f t="shared" ca="1" si="80"/>
        <v>3841284.0058828108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3841284.0058828108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15972.449032929127</v>
      </c>
      <c r="L815" s="444">
        <f t="shared" ca="1" si="80"/>
        <v>3849360.2169359201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3849360.2169359201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16006.099912317082</v>
      </c>
      <c r="L816" s="444">
        <f t="shared" ca="1" si="80"/>
        <v>3857470.0788684171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3857470.0788684171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16039.891003702489</v>
      </c>
      <c r="L817" s="444">
        <f t="shared" ca="1" si="80"/>
        <v>3865613.7318922994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3865613.7318922994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16073.822891301999</v>
      </c>
      <c r="L818" s="444">
        <f t="shared" ca="1" si="80"/>
        <v>3873791.3168037813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3873791.3168037813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16107.896161766503</v>
      </c>
      <c r="L819" s="444">
        <f t="shared" ca="1" si="80"/>
        <v>3882002.974985728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3882002.974985728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16142.111404191282</v>
      </c>
      <c r="L820" s="444">
        <f t="shared" ca="1" si="80"/>
        <v>3890248.8484100993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3890248.8484100993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16176.469210126163</v>
      </c>
      <c r="L821" s="444">
        <f t="shared" ca="1" si="80"/>
        <v>3898529.0796404053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3898529.0796404053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16210.970173585774</v>
      </c>
      <c r="L822" s="444">
        <f t="shared" ca="1" si="80"/>
        <v>3906843.8118341709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3906843.8118341709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16245.614891059795</v>
      </c>
      <c r="L823" s="444">
        <f t="shared" ca="1" si="80"/>
        <v>3915193.1887454106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3915193.1887454106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16280.403961523294</v>
      </c>
      <c r="L824" s="444">
        <f t="shared" ca="1" si="80"/>
        <v>3923577.3547271141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3923577.3547271141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16315.337986447059</v>
      </c>
      <c r="L825" s="444">
        <f t="shared" ca="1" si="80"/>
        <v>3931996.454733741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3931996.454733741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16350.417569808003</v>
      </c>
      <c r="L826" s="444">
        <f t="shared" ca="1" si="80"/>
        <v>3940450.6343237292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3940450.6343237292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16385.643318099621</v>
      </c>
      <c r="L827" s="444">
        <f t="shared" ca="1" si="80"/>
        <v>3948940.0396620086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3948940.0396620086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16421.015840342454</v>
      </c>
      <c r="L828" s="444">
        <f t="shared" ca="1" si="80"/>
        <v>3957464.8175225309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3957464.8175225309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16456.53574809463</v>
      </c>
      <c r="L829" s="444">
        <f t="shared" ca="1" si="80"/>
        <v>3966025.1152908057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3966025.1152908057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16492.203655462439</v>
      </c>
      <c r="L830" s="444">
        <f t="shared" ca="1" si="80"/>
        <v>3974621.0809664479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3974621.0809664479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16528.02017911095</v>
      </c>
      <c r="L831" s="444">
        <f t="shared" ca="1" si="80"/>
        <v>3983252.863165739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3983252.863165739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16563.985938274662</v>
      </c>
      <c r="L832" s="444">
        <f t="shared" ca="1" si="80"/>
        <v>3991920.6111241938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3991920.6111241938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16600.101554768222</v>
      </c>
      <c r="L833" s="444">
        <f t="shared" ca="1" si="80"/>
        <v>4000624.4746991419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4000624.4746991419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16636.367652997174</v>
      </c>
      <c r="L834" s="444">
        <f t="shared" ca="1" si="80"/>
        <v>4009364.6043723193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4009364.6043723193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16672.784859968746</v>
      </c>
      <c r="L835" s="444">
        <f t="shared" ca="1" si="80"/>
        <v>4018141.1512524681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4018141.1512524681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16709.353805302697</v>
      </c>
      <c r="L836" s="444">
        <f t="shared" ca="1" si="80"/>
        <v>4026954.2670779508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4026954.2670779508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16746.075121242215</v>
      </c>
      <c r="L837" s="444">
        <f t="shared" ca="1" si="80"/>
        <v>4035804.1042193728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4035804.1042193728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16782.949442664805</v>
      </c>
      <c r="L838" s="444">
        <f t="shared" ca="1" si="80"/>
        <v>4044690.8156822175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4044690.8156822175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16819.977407093324</v>
      </c>
      <c r="L839" s="444">
        <f t="shared" ca="1" si="80"/>
        <v>4053614.5551094906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4053614.5551094906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16857.15965470696</v>
      </c>
      <c r="L840" s="444">
        <f t="shared" ca="1" si="80"/>
        <v>4062575.4767843778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4062575.4767843778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16894.496828352323</v>
      </c>
      <c r="L841" s="444">
        <f t="shared" ca="1" si="80"/>
        <v>4071573.7356329099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4071573.7356329099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16931.98957355454</v>
      </c>
      <c r="L842" s="444">
        <f t="shared" ca="1" si="80"/>
        <v>4080609.4872266445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4080609.4872266445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16969.638538528434</v>
      </c>
      <c r="L843" s="444">
        <f t="shared" ca="1" si="80"/>
        <v>4089682.8877853528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4089682.8877853528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17007.444374189719</v>
      </c>
      <c r="L844" s="444">
        <f t="shared" ca="1" si="80"/>
        <v>4098794.0941797225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4098794.0941797225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17045.407734166263</v>
      </c>
      <c r="L845" s="444">
        <f t="shared" ca="1" si="80"/>
        <v>4107943.2639340688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4107943.2639340688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17083.529274809371</v>
      </c>
      <c r="L846" s="444">
        <f t="shared" ca="1" si="80"/>
        <v>4117130.555229058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4117130.555229058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17121.809655205157</v>
      </c>
      <c r="L847" s="444">
        <f t="shared" ca="1" si="80"/>
        <v>4126356.1269044434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4126356.1269044434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17160.24953718593</v>
      </c>
      <c r="L848" s="444">
        <f t="shared" ca="1" si="80"/>
        <v>4135620.1384618091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4135620.1384618091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17198.849585341621</v>
      </c>
      <c r="L849" s="444">
        <f t="shared" ca="1" si="80"/>
        <v>4144922.7500673309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4144922.7500673309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17237.610467031296</v>
      </c>
      <c r="L850" s="444">
        <f t="shared" ca="1" si="80"/>
        <v>4154264.122554542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4154264.122554542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17276.532852394674</v>
      </c>
      <c r="L851" s="444">
        <f t="shared" ca="1" si="80"/>
        <v>4163644.4174271165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4163644.4174271165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17315.617414363736</v>
      </c>
      <c r="L852" s="444">
        <f t="shared" ca="1" si="80"/>
        <v>4173063.7968616602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4173063.7968616602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17354.864828674334</v>
      </c>
      <c r="L853" s="444">
        <f t="shared" ca="1" si="80"/>
        <v>4182522.4237105143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4182522.4237105143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17394.275773877893</v>
      </c>
      <c r="L854" s="444">
        <f t="shared" ca="1" si="80"/>
        <v>4192020.4615045721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4192020.4615045721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17433.850931353132</v>
      </c>
      <c r="L855" s="444">
        <f t="shared" ca="1" si="80"/>
        <v>4201558.074456105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4201558.074456105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17473.590985317853</v>
      </c>
      <c r="L856" s="444">
        <f t="shared" ca="1" si="80"/>
        <v>4211135.4274616027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4211135.4274616027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17513.496622840761</v>
      </c>
      <c r="L857" s="444">
        <f t="shared" ca="1" si="80"/>
        <v>4220752.6861046236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4220752.6861046236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17553.568533853348</v>
      </c>
      <c r="L858" s="444">
        <f t="shared" ca="1" si="80"/>
        <v>4230410.0166586572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4230410.0166586572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17593.807411161823</v>
      </c>
      <c r="L859" s="444">
        <f t="shared" ca="1" si="80"/>
        <v>4240107.5860899994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4240107.5860899994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17634.213950459081</v>
      </c>
      <c r="L860" s="444">
        <f t="shared" ca="1" si="80"/>
        <v>4249845.5620606383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4249845.5620606383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17674.788850336743</v>
      </c>
      <c r="L861" s="444">
        <f t="shared" ca="1" si="80"/>
        <v>4259624.1129311547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4259624.1129311547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17715.532812297228</v>
      </c>
      <c r="L862" s="444">
        <f t="shared" ca="1" si="80"/>
        <v>4269443.407763632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4269443.407763632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17756.446540765883</v>
      </c>
      <c r="L863" s="444">
        <f t="shared" ca="1" si="80"/>
        <v>4279303.6163245775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4279303.6163245775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17797.530743103154</v>
      </c>
      <c r="L864" s="444">
        <f t="shared" ca="1" si="80"/>
        <v>4289204.909087861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4289204.909087861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17838.786129616838</v>
      </c>
      <c r="L865" s="444">
        <f t="shared" ca="1" si="80"/>
        <v>4299147.4572376581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4299147.4572376581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17880.213413574325</v>
      </c>
      <c r="L866" s="444">
        <f t="shared" ca="1" si="80"/>
        <v>4309131.4326714128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4309131.4326714128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17921.81331121497</v>
      </c>
      <c r="L867" s="444">
        <f t="shared" ca="1" si="80"/>
        <v>4319157.0080028074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4319157.0080028074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17963.586541762448</v>
      </c>
      <c r="L868" s="444">
        <f t="shared" ca="1" si="80"/>
        <v>4329224.35656475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4329224.35656475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18005.533827437208</v>
      </c>
      <c r="L869" s="444">
        <f t="shared" ca="1" si="80"/>
        <v>4339333.6524123671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4339333.6524123671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18047.655893468946</v>
      </c>
      <c r="L870" s="444">
        <f t="shared" ca="1" si="80"/>
        <v>4349485.0703260163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4349485.0703260163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18089.95346810915</v>
      </c>
      <c r="L871" s="444">
        <f t="shared" ca="1" si="80"/>
        <v>4359678.7858143058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4359678.7858143058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18132.42728264369</v>
      </c>
      <c r="L872" s="444">
        <f t="shared" ca="1" si="80"/>
        <v>4369914.9751171293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4369914.9751171293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18175.078071405456</v>
      </c>
      <c r="L873" s="444">
        <f t="shared" ca="1" si="80"/>
        <v>4380193.8152087145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4380193.8152087145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18217.906571787062</v>
      </c>
      <c r="L874" s="444">
        <f t="shared" ca="1" si="80"/>
        <v>4390515.4838006813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4390515.4838006813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18260.913524253589</v>
      </c>
      <c r="L875" s="444">
        <f t="shared" ca="1" si="80"/>
        <v>4400880.1593451146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4400880.1593451146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18304.099672355394</v>
      </c>
      <c r="L876" s="444">
        <f t="shared" ca="1" si="80"/>
        <v>4411288.0210376503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4411288.0210376503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18347.465762740958</v>
      </c>
      <c r="L877" s="444">
        <f t="shared" ca="1" si="80"/>
        <v>4421739.2488205712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4421739.2488205712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18391.012545169797</v>
      </c>
      <c r="L878" s="444">
        <f t="shared" ca="1" si="80"/>
        <v>4432234.0233859215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4432234.0233859215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18434.740772525423</v>
      </c>
      <c r="L879" s="444">
        <f t="shared" ca="1" si="80"/>
        <v>4442772.5261786273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4442772.5261786273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18478.651200828364</v>
      </c>
      <c r="L880" s="444">
        <f t="shared" ca="1" si="80"/>
        <v>4453354.9393996354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4453354.9393996354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18522.744589249232</v>
      </c>
      <c r="L881" s="444">
        <f t="shared" ca="1" si="80"/>
        <v>4463981.446009065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4463981.446009065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18567.021700121855</v>
      </c>
      <c r="L882" s="444">
        <f t="shared" ca="1" si="80"/>
        <v>4474652.2297293665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4474652.2297293665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18611.483298956442</v>
      </c>
      <c r="L883" s="444">
        <f t="shared" ca="1" si="80"/>
        <v>4485367.4750485029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4485367.4750485029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18656.130154452847</v>
      </c>
      <c r="L884" s="444">
        <f t="shared" ca="1" si="80"/>
        <v>4496127.3672231361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4496127.3672231361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18700.963038513815</v>
      </c>
      <c r="L885" s="444">
        <f t="shared" ca="1" si="80"/>
        <v>4506932.0922818296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4506932.0922818296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18745.982726258371</v>
      </c>
      <c r="L886" s="444">
        <f t="shared" ca="1" si="80"/>
        <v>4517781.8370282678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4517781.8370282678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18791.189996035198</v>
      </c>
      <c r="L887" s="444">
        <f t="shared" ca="1" si="80"/>
        <v>4528676.7890444826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4528676.7890444826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18836.585629436093</v>
      </c>
      <c r="L888" s="444">
        <f t="shared" ca="1" si="80"/>
        <v>4539617.1366940988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4539617.1366940988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18882.170411309497</v>
      </c>
      <c r="L889" s="444">
        <f t="shared" ca="1" si="80"/>
        <v>4550603.0691255881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4550603.0691255881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18927.945129774034</v>
      </c>
      <c r="L890" s="444">
        <f t="shared" ca="1" si="80"/>
        <v>4561634.7762755416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4561634.7762755416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18973.910576232174</v>
      </c>
      <c r="L891" s="444">
        <f t="shared" ca="1" si="80"/>
        <v>4572712.4488719534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4572712.4488719534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19020.067545383889</v>
      </c>
      <c r="L892" s="444">
        <f t="shared" ca="1" si="80"/>
        <v>4583836.2784375176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4583836.2784375176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19066.416835240405</v>
      </c>
      <c r="L893" s="444">
        <f t="shared" ca="1" si="80"/>
        <v>4595006.4572929377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4595006.4572929377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19112.959247137991</v>
      </c>
      <c r="L894" s="444">
        <f t="shared" ca="1" si="80"/>
        <v>4606223.178560256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4606223.178560256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19159.695585751815</v>
      </c>
      <c r="L895" s="444">
        <f t="shared" ca="1" si="80"/>
        <v>4617486.6361661879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4617486.6361661879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19206.626659109865</v>
      </c>
      <c r="L896" s="444">
        <f t="shared" ca="1" si="80"/>
        <v>4628797.0248454781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4628797.0248454781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19253.75327860691</v>
      </c>
      <c r="L897" s="444">
        <f t="shared" ca="1" si="80"/>
        <v>4640154.5401442647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4640154.5401442647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19301.076259018519</v>
      </c>
      <c r="L898" s="444">
        <f t="shared" ca="1" si="80"/>
        <v>4651559.3784234636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4651559.3784234636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19348.596418515182</v>
      </c>
      <c r="L899" s="444">
        <f t="shared" ca="1" si="80"/>
        <v>4663011.7368621584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4663011.7368621584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19396.314578676411</v>
      </c>
      <c r="L900" s="444">
        <f t="shared" ca="1" si="80"/>
        <v>4674511.813461015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4674511.813461015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19444.231564504978</v>
      </c>
      <c r="L901" s="444">
        <f t="shared" ca="1" si="80"/>
        <v>4686059.8070457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4686059.8070457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19492.348204441165</v>
      </c>
      <c r="L902" s="444">
        <f t="shared" ca="1" si="80"/>
        <v>4697655.9172703214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4697655.9172703214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19540.665330377087</v>
      </c>
      <c r="L903" s="444">
        <f t="shared" ca="1" si="80"/>
        <v>4709300.3446208788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4709300.3446208788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19589.183777671078</v>
      </c>
      <c r="L904" s="444">
        <f t="shared" ca="1" si="80"/>
        <v>4720993.2904187301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4720993.2904187301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19637.904385162125</v>
      </c>
      <c r="L905" s="444">
        <f t="shared" ca="1" si="80"/>
        <v>4732734.9568240726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4732734.9568240726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19686.827995184387</v>
      </c>
      <c r="L906" s="444">
        <f t="shared" ca="1" si="80"/>
        <v>4744525.5468394374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4744525.5468394374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19735.955453581741</v>
      </c>
      <c r="L907" s="444">
        <f t="shared" ca="1" si="80"/>
        <v>4756365.2643131996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4756365.2643131996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19785.287609722414</v>
      </c>
      <c r="L908" s="444">
        <f t="shared" ca="1" si="80"/>
        <v>4768254.313943102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4768254.313943102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19834.825316513674</v>
      </c>
      <c r="L909" s="444">
        <f t="shared" ca="1" si="80"/>
        <v>4780192.9012797959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4780192.9012797959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19884.569430416566</v>
      </c>
      <c r="L910" s="444">
        <f t="shared" ca="1" si="80"/>
        <v>4792181.2327303924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4792181.2327303924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19934.520811460719</v>
      </c>
      <c r="L911" s="444">
        <f t="shared" ca="1" si="80"/>
        <v>4804219.5155620333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4804219.5155620333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19984.680323259221</v>
      </c>
      <c r="L912" s="444">
        <f t="shared" ca="1" si="80"/>
        <v>4816307.9579054723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4816307.9579054723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20035.048833023549</v>
      </c>
      <c r="L913" s="444">
        <f t="shared" ca="1" si="80"/>
        <v>4828446.768758676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4828446.768758676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20085.627211578565</v>
      </c>
      <c r="L914" s="444">
        <f t="shared" ca="1" si="80"/>
        <v>4840636.1579904342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4840636.1579904342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20136.416333377558</v>
      </c>
      <c r="L915" s="444">
        <f t="shared" ca="1" si="80"/>
        <v>4852876.3363439916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4852876.3363439916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20187.41707651738</v>
      </c>
      <c r="L916" s="444">
        <f t="shared" ca="1" si="80"/>
        <v>4865167.5154406894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4865167.5154406894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20238.630322753623</v>
      </c>
      <c r="L917" s="444">
        <f t="shared" ca="1" si="80"/>
        <v>4877509.9077836229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4877509.9077836229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20290.056957515844</v>
      </c>
      <c r="L918" s="444">
        <f t="shared" ca="1" si="80"/>
        <v>4889903.7267613187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4889903.7267613187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20341.697869922911</v>
      </c>
      <c r="L919" s="444">
        <f t="shared" ca="1" si="80"/>
        <v>4902349.1866514217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4902349.1866514217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20393.553952798342</v>
      </c>
      <c r="L920" s="444">
        <f t="shared" ca="1" si="80"/>
        <v>4914846.5026244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4914846.5026244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20445.62610268575</v>
      </c>
      <c r="L921" s="444">
        <f t="shared" ca="1" si="80"/>
        <v>4927395.8907472659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4927395.8907472659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20497.915219864357</v>
      </c>
      <c r="L922" s="444">
        <f t="shared" ca="1" si="80"/>
        <v>4939997.5679873107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4939997.5679873107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20550.422208364544</v>
      </c>
      <c r="L923" s="444">
        <f t="shared" ca="1" si="80"/>
        <v>4952651.7522158548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4952651.7522158548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20603.147975983476</v>
      </c>
      <c r="L924" s="444">
        <f t="shared" ca="1" si="80"/>
        <v>4965358.6622120179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4965358.6622120179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20656.093434300823</v>
      </c>
      <c r="L925" s="444">
        <f t="shared" ca="1" si="80"/>
        <v>4978118.5176664991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4978118.5176664991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20709.259498694497</v>
      </c>
      <c r="L926" s="444">
        <f t="shared" ca="1" si="80"/>
        <v>4990931.539185374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4990931.539185374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20762.647088356476</v>
      </c>
      <c r="L927" s="444">
        <f t="shared" ca="1" si="80"/>
        <v>5003797.9482939104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5003797.9482939104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20816.257126308708</v>
      </c>
      <c r="L928" s="444">
        <f t="shared" ca="1" si="80"/>
        <v>5016717.9674403993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5016717.9674403993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20870.090539419081</v>
      </c>
      <c r="L929" s="444">
        <f t="shared" ca="1" si="80"/>
        <v>5029691.8199999984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5029691.8199999984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20924.148258417408</v>
      </c>
      <c r="L930" s="444">
        <f t="shared" ca="1" si="80"/>
        <v>5042719.7302785963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5042719.7302785963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20978.431217911566</v>
      </c>
      <c r="L931" s="444">
        <f t="shared" ca="1" si="80"/>
        <v>5055801.9235166879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5055801.9235166879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21032.940356403615</v>
      </c>
      <c r="L932" s="444">
        <f t="shared" ca="1" si="80"/>
        <v>5068938.6258932715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5068938.6258932715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21087.676616306049</v>
      </c>
      <c r="L933" s="444">
        <f t="shared" ca="1" si="80"/>
        <v>5082130.0645297579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5082130.0645297579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21142.640943958075</v>
      </c>
      <c r="L934" s="444">
        <f t="shared" ca="1" si="80"/>
        <v>5095376.4674938964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5095376.4674938964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21197.834289641985</v>
      </c>
      <c r="L935" s="444">
        <f t="shared" ca="1" si="80"/>
        <v>5108678.0638037184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5108678.0638037184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21253.257607599575</v>
      </c>
      <c r="L936" s="444">
        <f t="shared" ca="1" si="80"/>
        <v>5122035.0834314981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5122035.0834314981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21308.91185604866</v>
      </c>
      <c r="L937" s="444">
        <f t="shared" ca="1" si="80"/>
        <v>5135447.7573077269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5135447.7573077269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21364.79799719961</v>
      </c>
      <c r="L938" s="444">
        <f t="shared" ca="1" si="80"/>
        <v>5148916.3173251068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5148916.3173251068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21420.916997272026</v>
      </c>
      <c r="L939" s="444">
        <f t="shared" ca="1" si="80"/>
        <v>5162440.9963425584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5162440.9963425584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21477.269826511409</v>
      </c>
      <c r="L940" s="444">
        <f t="shared" ca="1" si="80"/>
        <v>5176022.0281892503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5176022.0281892503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21533.857459205959</v>
      </c>
      <c r="L941" s="444">
        <f t="shared" ca="1" si="80"/>
        <v>5189659.6476686364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5189659.6476686364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21590.680873703401</v>
      </c>
      <c r="L942" s="444">
        <f t="shared" ca="1" si="80"/>
        <v>5203354.0905625196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5203354.0905625196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21647.741052427915</v>
      </c>
      <c r="L943" s="444">
        <f t="shared" ca="1" si="80"/>
        <v>5217105.5936351279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5217105.5936351279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21705.038981897116</v>
      </c>
      <c r="L944" s="444">
        <f t="shared" ca="1" si="80"/>
        <v>5230914.3946372047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5230914.3946372047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21762.575652739102</v>
      </c>
      <c r="L945" s="444">
        <f t="shared" ca="1" si="80"/>
        <v>5244780.7323101237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5244780.7323101237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21820.352059709599</v>
      </c>
      <c r="L946" s="444">
        <f t="shared" ca="1" si="80"/>
        <v>5258704.8463900136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5258704.8463900136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21878.369201709138</v>
      </c>
      <c r="L947" s="444">
        <f t="shared" ca="1" si="80"/>
        <v>5272686.9776119031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5272686.9776119031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21936.628081800347</v>
      </c>
      <c r="L948" s="444">
        <f t="shared" ca="1" si="80"/>
        <v>5286727.3677138835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5286727.3677138835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21995.129707225264</v>
      </c>
      <c r="L949" s="444">
        <f t="shared" ca="1" si="80"/>
        <v>5300826.2594412891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5300826.2594412891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22053.875089422789</v>
      </c>
      <c r="L950" s="444">
        <f t="shared" ca="1" si="80"/>
        <v>5314983.8965508919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5314983.8965508919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22112.865244046134</v>
      </c>
      <c r="L951" s="444">
        <f t="shared" ca="1" si="80"/>
        <v>5329200.5238151178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5329200.5238151178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22172.101190980407</v>
      </c>
      <c r="L952" s="444">
        <f t="shared" ca="1" si="80"/>
        <v>5343476.3870262783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5343476.3870262783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22231.583954360241</v>
      </c>
      <c r="L953" s="444">
        <f t="shared" ca="1" si="80"/>
        <v>5357811.7330008186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5357811.7330008186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22291.314562587493</v>
      </c>
      <c r="L954" s="444">
        <f t="shared" ca="1" si="80"/>
        <v>5372206.8095835857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5372206.8095835857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22351.294048349024</v>
      </c>
      <c r="L955" s="444">
        <f t="shared" ca="1" si="80"/>
        <v>5386661.8656521151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5386661.8656521151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22411.523448634562</v>
      </c>
      <c r="L956" s="444">
        <f t="shared" ca="1" si="80"/>
        <v>5401177.15112093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5401177.15112093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22472.003804754626</v>
      </c>
      <c r="L957" s="444">
        <f t="shared" ca="1" si="80"/>
        <v>5415752.9169458644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5415752.9169458644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22532.736162358517</v>
      </c>
      <c r="L958" s="444">
        <f t="shared" ca="1" si="80"/>
        <v>5430389.4151284033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5430389.4151284033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22593.721571452432</v>
      </c>
      <c r="L959" s="444">
        <f t="shared" ca="1" si="80"/>
        <v>5445086.8987200353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5445086.8987200353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22654.961086417563</v>
      </c>
      <c r="L960" s="444">
        <f t="shared" ca="1" si="80"/>
        <v>5459845.6218266329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5459845.6218266329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22716.455766028386</v>
      </c>
      <c r="L961" s="444">
        <f t="shared" ca="1" si="80"/>
        <v>5474665.8396128416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5474665.8396128416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22778.206673470922</v>
      </c>
      <c r="L962" s="444">
        <f t="shared" ca="1" si="80"/>
        <v>5489547.8083064929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5489547.8083064929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22840.214876361137</v>
      </c>
      <c r="L963" s="444">
        <f t="shared" ca="1" si="80"/>
        <v>5504491.7852030341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5504491.7852030341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22902.481446763391</v>
      </c>
      <c r="L964" s="444">
        <f t="shared" ca="1" si="80"/>
        <v>5519498.0286699776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5519498.0286699776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22965.007461208988</v>
      </c>
      <c r="L965" s="444">
        <f t="shared" ca="1" si="80"/>
        <v>5534566.7981513664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5534566.7981513664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23027.794000714777</v>
      </c>
      <c r="L966" s="444">
        <f t="shared" ca="1" si="80"/>
        <v>5549698.3541722614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5549698.3541722614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23090.84215080184</v>
      </c>
      <c r="L967" s="444">
        <f t="shared" ca="1" si="80"/>
        <v>5564892.9583432432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5564892.9583432432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23154.153001514263</v>
      </c>
      <c r="L968" s="444">
        <f t="shared" ca="1" si="80"/>
        <v>5580150.8733649375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5580150.8733649375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23217.727647437991</v>
      </c>
      <c r="L969" s="444">
        <f t="shared" ca="1" si="80"/>
        <v>5595472.3630325552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5595472.3630325552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23281.567187719731</v>
      </c>
      <c r="L970" s="444">
        <f t="shared" ca="1" si="80"/>
        <v>5610857.6922404552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5610857.6922404552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23345.672726085981</v>
      </c>
      <c r="L971" s="444">
        <f t="shared" ca="1" si="80"/>
        <v>5626307.1269867215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5626307.1269867215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23410.045370862088</v>
      </c>
      <c r="L972" s="444">
        <f t="shared" ca="1" si="80"/>
        <v>5641820.9343777634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5641820.9343777634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23474.68623499143</v>
      </c>
      <c r="L973" s="444">
        <f t="shared" ca="1" si="80"/>
        <v>5657399.3826329345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5657399.3826329345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23539.596436054642</v>
      </c>
      <c r="L974" s="444">
        <f t="shared" ca="1" si="80"/>
        <v>5673042.7410891689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5673042.7410891689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23604.777096288955</v>
      </c>
      <c r="L975" s="444">
        <f t="shared" ca="1" si="80"/>
        <v>5688751.2802056381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5688751.2802056381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23670.229342607574</v>
      </c>
      <c r="L976" s="444">
        <f t="shared" ca="1" si="80"/>
        <v>5704525.2715684259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5704525.2715684259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23735.954306619191</v>
      </c>
      <c r="L977" s="444">
        <f t="shared" ca="1" si="80"/>
        <v>5720364.9878952252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5720364.9878952252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23801.95312464752</v>
      </c>
      <c r="L978" s="444">
        <f t="shared" ca="1" si="80"/>
        <v>5736270.7030400531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5736270.7030400531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23868.226937750973</v>
      </c>
      <c r="L979" s="444">
        <f t="shared" ca="1" si="80"/>
        <v>5752242.6919979844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5752242.6919979844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23934.776891742353</v>
      </c>
      <c r="L980" s="444">
        <f t="shared" ca="1" si="80"/>
        <v>5768281.2309099063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5768281.2309099063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24001.604137208691</v>
      </c>
      <c r="L981" s="444">
        <f t="shared" ca="1" si="80"/>
        <v>5784386.5970672946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5784386.5970672946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24068.709829531144</v>
      </c>
      <c r="L982" s="444">
        <f t="shared" ca="1" si="80"/>
        <v>5800559.0689170063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5800559.0689170063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24136.095128904941</v>
      </c>
      <c r="L983" s="444">
        <f t="shared" ca="1" si="80"/>
        <v>5816798.9260660913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5816798.9260660913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24203.761200359462</v>
      </c>
      <c r="L984" s="444">
        <f t="shared" ca="1" si="80"/>
        <v>5833106.4492866304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5833106.4492866304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24271.709213778377</v>
      </c>
      <c r="L985" s="444">
        <f t="shared" ca="1" si="80"/>
        <v>5849481.9205205888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5849481.9205205888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24339.940343919869</v>
      </c>
      <c r="L986" s="444">
        <f t="shared" ca="1" si="80"/>
        <v>5865925.6228846889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5865925.6228846889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24408.455770436954</v>
      </c>
      <c r="L987" s="444">
        <f t="shared" ca="1" si="80"/>
        <v>5882437.8406753056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5882437.8406753056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24477.256677897858</v>
      </c>
      <c r="L988" s="444">
        <f t="shared" ca="1" si="80"/>
        <v>5899018.8593733832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5899018.8593733832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24546.344255806514</v>
      </c>
      <c r="L989" s="444">
        <f t="shared" ca="1" si="80"/>
        <v>5915668.9656493701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5915668.9656493701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24615.719698623125</v>
      </c>
      <c r="L990" s="444">
        <f t="shared" ca="1" si="80"/>
        <v>5932388.4473681729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5932388.4473681729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24685.384205784805</v>
      </c>
      <c r="L991" s="444">
        <f t="shared" ca="1" si="80"/>
        <v>5949177.5935941376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5949177.5935941376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24755.338981726323</v>
      </c>
      <c r="L992" s="444">
        <f t="shared" ca="1" si="80"/>
        <v>5966036.6945960438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5966036.6945960438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24825.585235900933</v>
      </c>
      <c r="L993" s="444">
        <f t="shared" ca="1" si="80"/>
        <v>5982966.041852125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5982966.041852125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24896.124182801272</v>
      </c>
      <c r="L994" s="444">
        <f t="shared" ca="1" si="80"/>
        <v>5999965.9280551067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5999965.9280551067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24966.95704198036</v>
      </c>
      <c r="L995" s="444">
        <f t="shared" ca="1" si="80"/>
        <v>6017036.6471172674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6017036.6471172674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25038.085038072699</v>
      </c>
      <c r="L996" s="444">
        <f t="shared" ca="1" si="80"/>
        <v>6034178.4941755198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6034178.4941755198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25109.509400815416</v>
      </c>
      <c r="L997" s="444">
        <f t="shared" ca="1" si="80"/>
        <v>6051391.7655965155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6051391.7655965155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25181.231365069565</v>
      </c>
      <c r="L998" s="444">
        <f t="shared" ca="1" si="80"/>
        <v>6068676.7589817652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6068676.7589817652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25253.252170841439</v>
      </c>
      <c r="L999" s="444">
        <f t="shared" ca="1" si="80"/>
        <v>6086033.7731727865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6086033.7731727865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25325.573063304026</v>
      </c>
      <c r="L1000" s="444">
        <f t="shared" ca="1" si="80"/>
        <v>6103463.1082562702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6103463.1082562702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25398.195292818542</v>
      </c>
      <c r="L1001" s="444">
        <f t="shared" ca="1" si="80"/>
        <v>6120965.0655692685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6120965.0655692685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25471.120114956037</v>
      </c>
      <c r="L1002" s="444">
        <f t="shared" ca="1" si="80"/>
        <v>6138539.9477044046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6138539.9477044046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25544.348790519103</v>
      </c>
      <c r="L1003" s="444">
        <f t="shared" ca="1" si="80"/>
        <v>6156188.0585151035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6156188.0585151035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25617.882585563682</v>
      </c>
      <c r="L1004" s="444">
        <f t="shared" ca="1" si="80"/>
        <v>6173909.7031208472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6173909.7031208472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25691.722771420948</v>
      </c>
      <c r="L1005" s="444">
        <f t="shared" ca="1" si="80"/>
        <v>6191705.1879124483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6191705.1879124483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25765.870624719286</v>
      </c>
      <c r="L1006" s="444">
        <f t="shared" ca="1" si="80"/>
        <v>6209574.8205573475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6209574.8205573475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25840.327427406366</v>
      </c>
      <c r="L1007" s="444">
        <f t="shared" ca="1" si="80"/>
        <v>6227518.9100049343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6227518.9100049343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25915.094466771308</v>
      </c>
      <c r="L1008" s="444">
        <f t="shared" ca="1" si="80"/>
        <v>6245537.7664918853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6245537.7664918853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25990.173035466938</v>
      </c>
      <c r="L1009" s="444">
        <f t="shared" ca="1" si="80"/>
        <v>6263631.7015475323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6263631.7015475323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26065.564431532133</v>
      </c>
      <c r="L1010" s="444">
        <f t="shared" ca="1" si="80"/>
        <v>6281801.0279992446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6281801.0279992446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26141.269958414268</v>
      </c>
      <c r="L1011" s="444">
        <f t="shared" ca="1" si="80"/>
        <v>6300046.0599778388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6300046.0599778388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26217.290924991743</v>
      </c>
      <c r="L1012" s="444">
        <f t="shared" ca="1" si="80"/>
        <v>6318367.1129230103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6318367.1129230103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26293.628645596626</v>
      </c>
      <c r="L1013" s="444">
        <f t="shared" ca="1" si="80"/>
        <v>6336764.5035887873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6336764.5035887873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26370.284440037361</v>
      </c>
      <c r="L1014" s="444">
        <f t="shared" ca="1" si="80"/>
        <v>6355238.5500490051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6355238.5500490051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26447.259633621605</v>
      </c>
      <c r="L1015" s="444">
        <f t="shared" ca="1" si="80"/>
        <v>6373789.5717028063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6373789.5717028063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26524.555557179108</v>
      </c>
      <c r="L1016" s="444">
        <f t="shared" ca="1" si="80"/>
        <v>6392417.8892801655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6392417.8892801655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26602.173547084774</v>
      </c>
      <c r="L1017" s="444">
        <f t="shared" ca="1" si="80"/>
        <v>6411123.82484743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6411123.82484743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26680.114945281708</v>
      </c>
      <c r="L1018" s="444">
        <f t="shared" ca="1" si="80"/>
        <v>6429907.7018128913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6429907.7018128913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26758.381099304464</v>
      </c>
      <c r="L1019" s="444">
        <f t="shared" ca="1" si="80"/>
        <v>6448769.8449323755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6448769.8449323755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26836.973362302313</v>
      </c>
      <c r="L1020" s="444">
        <f t="shared" ca="1" si="80"/>
        <v>6467710.5803148579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6467710.5803148579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26915.893093062656</v>
      </c>
      <c r="L1021" s="444">
        <f t="shared" ca="1" si="80"/>
        <v>6486730.2354281005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6486730.2354281005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26995.141656034502</v>
      </c>
      <c r="L1022" s="444">
        <f t="shared" ca="1" si="80"/>
        <v>6505829.1391043151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6505829.1391043151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27074.720421352064</v>
      </c>
      <c r="L1023" s="444">
        <f t="shared" ca="1" si="80"/>
        <v>6525007.6215458475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6525007.6215458475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27154.630764858448</v>
      </c>
      <c r="L1024" s="444">
        <f t="shared" ca="1" si="80"/>
        <v>6544266.0143308863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6544266.0143308863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27234.874068129444</v>
      </c>
      <c r="L1025" s="444">
        <f t="shared" ca="1" si="80"/>
        <v>6563604.6504191961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6563604.6504191961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27315.451718497399</v>
      </c>
      <c r="L1026" s="444">
        <f t="shared" ca="1" si="80"/>
        <v>6583023.8641578732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6583023.8641578732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27396.365109075221</v>
      </c>
      <c r="L1027" s="444">
        <f t="shared" ca="1" si="80"/>
        <v>6602523.9912871281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6602523.9912871281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27477.615638780455</v>
      </c>
      <c r="L1028" s="444">
        <f t="shared" ref="L1028:L1282" ca="1" si="106">I1028-J1028+K1028</f>
        <v>6622105.3689460885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6622105.3689460885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27559.204712359453</v>
      </c>
      <c r="L1029" s="444">
        <f t="shared" ca="1" si="106"/>
        <v>6641768.3356786277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6641768.3356786277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27641.133740411704</v>
      </c>
      <c r="L1030" s="444">
        <f t="shared" ca="1" si="106"/>
        <v>6661513.2314392198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6661513.2314392198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27723.404139414164</v>
      </c>
      <c r="L1031" s="444">
        <f t="shared" ca="1" si="106"/>
        <v>6681340.3975988142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6681340.3975988142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27806.01733174581</v>
      </c>
      <c r="L1032" s="444">
        <f t="shared" ca="1" si="106"/>
        <v>6701250.1769507397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6701250.1769507397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27888.974745712167</v>
      </c>
      <c r="L1033" s="444">
        <f t="shared" ca="1" si="106"/>
        <v>6721242.9137166319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6721242.9137166319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27972.277815570054</v>
      </c>
      <c r="L1034" s="444">
        <f t="shared" ca="1" si="106"/>
        <v>6741318.9535523821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6741318.9535523821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28055.927981552344</v>
      </c>
      <c r="L1035" s="444">
        <f t="shared" ca="1" si="106"/>
        <v>6761478.6435541147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6761478.6435541147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28139.926689892895</v>
      </c>
      <c r="L1036" s="444">
        <f t="shared" ca="1" si="106"/>
        <v>6781722.3322641877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6781722.3322641877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28224.275392851527</v>
      </c>
      <c r="L1037" s="444">
        <f t="shared" ca="1" si="106"/>
        <v>6802050.3696772195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6802050.3696772195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28308.975548739163</v>
      </c>
      <c r="L1038" s="444">
        <f t="shared" ca="1" si="106"/>
        <v>6822463.1072461391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6822463.1072461391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28394.028621942998</v>
      </c>
      <c r="L1039" s="444">
        <f t="shared" ca="1" si="106"/>
        <v>6842960.8978882618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6842960.8978882618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28479.436082951841</v>
      </c>
      <c r="L1040" s="444">
        <f t="shared" ca="1" si="106"/>
        <v>6863544.0959913936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6863544.0959913936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28565.199408381555</v>
      </c>
      <c r="L1041" s="444">
        <f t="shared" ca="1" si="106"/>
        <v>6884213.0574199548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6884213.0574199548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28651.320081000566</v>
      </c>
      <c r="L1042" s="444">
        <f t="shared" ca="1" si="106"/>
        <v>6904968.139521135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6904968.139521135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28737.799589755479</v>
      </c>
      <c r="L1043" s="444">
        <f t="shared" ca="1" si="106"/>
        <v>6925809.70113107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6925809.70113107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28824.63942979688</v>
      </c>
      <c r="L1044" s="444">
        <f t="shared" ca="1" si="106"/>
        <v>6946738.1025810465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6946738.1025810465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28911.84110250511</v>
      </c>
      <c r="L1045" s="444">
        <f t="shared" ca="1" si="106"/>
        <v>6967753.7057037316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6967753.7057037316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28999.406115516296</v>
      </c>
      <c r="L1046" s="444">
        <f t="shared" ca="1" si="106"/>
        <v>6988856.8738394277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6988856.8738394277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29087.335982748365</v>
      </c>
      <c r="L1047" s="444">
        <f t="shared" ca="1" si="106"/>
        <v>7010047.971842356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7010047.971842356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29175.632224427238</v>
      </c>
      <c r="L1048" s="444">
        <f t="shared" ca="1" si="106"/>
        <v>7031327.3660869636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7031327.3660869636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29264.296367113096</v>
      </c>
      <c r="L1049" s="444">
        <f t="shared" ca="1" si="106"/>
        <v>7052695.424474257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7052695.424474257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29353.329943726822</v>
      </c>
      <c r="L1050" s="444">
        <f t="shared" ca="1" si="106"/>
        <v>7074152.5164381638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7074152.5164381638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29442.73449357643</v>
      </c>
      <c r="L1051" s="444">
        <f t="shared" ca="1" si="106"/>
        <v>7095699.0129519198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7095699.0129519198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29532.511562383748</v>
      </c>
      <c r="L1052" s="444">
        <f t="shared" ca="1" si="106"/>
        <v>7117335.2865344835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7117335.2865344835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29622.662702311096</v>
      </c>
      <c r="L1053" s="444">
        <f t="shared" ca="1" si="106"/>
        <v>7139061.7112569744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7139061.7112569744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29713.189471988146</v>
      </c>
      <c r="L1054" s="444">
        <f t="shared" ca="1" si="106"/>
        <v>7160878.6627491424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7160878.6627491424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29804.093436538842</v>
      </c>
      <c r="L1055" s="444">
        <f t="shared" ca="1" si="106"/>
        <v>7182786.5182058616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7182786.5182058616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29895.376167608505</v>
      </c>
      <c r="L1056" s="444">
        <f t="shared" ca="1" si="106"/>
        <v>7204785.65639365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7204785.65639365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29987.039243390958</v>
      </c>
      <c r="L1057" s="444">
        <f t="shared" ca="1" si="106"/>
        <v>7226876.4576572208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7226876.4576572208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30079.084248655832</v>
      </c>
      <c r="L1058" s="444">
        <f t="shared" ca="1" si="106"/>
        <v>7249059.3039260563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7249059.3039260563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30171.512774775983</v>
      </c>
      <c r="L1059" s="444">
        <f t="shared" ca="1" si="106"/>
        <v>7271334.578721012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7271334.578721012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30264.326419754965</v>
      </c>
      <c r="L1060" s="444">
        <f t="shared" ca="1" si="106"/>
        <v>7293702.6671609469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7293702.6671609469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30357.526788254694</v>
      </c>
      <c r="L1061" s="444">
        <f t="shared" ca="1" si="106"/>
        <v>7316163.9559693811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7316163.9559693811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30451.115491623175</v>
      </c>
      <c r="L1062" s="444">
        <f t="shared" ca="1" si="106"/>
        <v>7338718.8334811842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7338718.8334811842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30545.094147922351</v>
      </c>
      <c r="L1063" s="444">
        <f t="shared" ca="1" si="106"/>
        <v>7361367.6896492867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7361367.6896492867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30639.46438195611</v>
      </c>
      <c r="L1064" s="444">
        <f t="shared" ca="1" si="106"/>
        <v>7384110.9160514232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7384110.9160514232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30734.227825298345</v>
      </c>
      <c r="L1065" s="444">
        <f t="shared" ca="1" si="106"/>
        <v>7406948.9058969012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7406948.9058969012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30829.38611632117</v>
      </c>
      <c r="L1066" s="444">
        <f t="shared" ca="1" si="106"/>
        <v>7429882.0540334024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7429882.0540334024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30924.940900223261</v>
      </c>
      <c r="L1067" s="444">
        <f t="shared" ca="1" si="106"/>
        <v>7452910.7569538057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7452910.7569538057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31020.89382905827</v>
      </c>
      <c r="L1068" s="444">
        <f t="shared" ca="1" si="106"/>
        <v>7476035.4128030436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7476035.4128030436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31117.24656176343</v>
      </c>
      <c r="L1069" s="444">
        <f t="shared" ca="1" si="106"/>
        <v>7499256.4213849874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7499256.4213849874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31214.000764188197</v>
      </c>
      <c r="L1070" s="444">
        <f t="shared" ca="1" si="106"/>
        <v>7522574.1841693558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7522574.1841693558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31311.158109123066</v>
      </c>
      <c r="L1071" s="444">
        <f t="shared" ca="1" si="106"/>
        <v>7545989.1042986587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7545989.1042986587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31408.720276328499</v>
      </c>
      <c r="L1072" s="444">
        <f t="shared" ca="1" si="106"/>
        <v>7569501.5865951674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7569501.5865951674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31506.688952563945</v>
      </c>
      <c r="L1073" s="444">
        <f t="shared" ca="1" si="106"/>
        <v>7593112.0375679117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7593112.0375679117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31605.065831617048</v>
      </c>
      <c r="L1074" s="444">
        <f t="shared" ca="1" si="106"/>
        <v>7616820.8654197091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7616820.8654197091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31703.852614332871</v>
      </c>
      <c r="L1075" s="444">
        <f t="shared" ca="1" si="106"/>
        <v>7640628.480054222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7640628.480054222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31803.051008643342</v>
      </c>
      <c r="L1076" s="444">
        <f t="shared" ca="1" si="106"/>
        <v>7664535.2930830456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7664535.2930830456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31902.662729596774</v>
      </c>
      <c r="L1077" s="444">
        <f t="shared" ca="1" si="106"/>
        <v>7688541.7178328224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7688541.7178328224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32002.68949938751</v>
      </c>
      <c r="L1078" s="444">
        <f t="shared" ca="1" si="106"/>
        <v>7712648.1693523899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7712648.1693523899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32103.133047385712</v>
      </c>
      <c r="L1079" s="444">
        <f t="shared" ca="1" si="106"/>
        <v>7736855.0644199559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7736855.0644199559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32203.995110167234</v>
      </c>
      <c r="L1080" s="444">
        <f t="shared" ca="1" si="106"/>
        <v>7761162.8215503031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7761162.8215503031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32305.277431543676</v>
      </c>
      <c r="L1081" s="444">
        <f t="shared" ca="1" si="106"/>
        <v>7785571.8610020271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7785571.8610020271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32406.981762592524</v>
      </c>
      <c r="L1082" s="444">
        <f t="shared" ca="1" si="106"/>
        <v>7810082.6047847997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7810082.6047847997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32509.109861687415</v>
      </c>
      <c r="L1083" s="444">
        <f t="shared" ca="1" si="106"/>
        <v>7834695.4766666675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7834695.4766666675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32611.66349452853</v>
      </c>
      <c r="L1084" s="444">
        <f t="shared" ca="1" si="106"/>
        <v>7859410.9021813758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7859410.9021813758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32714.644434173144</v>
      </c>
      <c r="L1085" s="444">
        <f t="shared" ca="1" si="106"/>
        <v>7884229.3086357294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7884229.3086357294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32818.054461066284</v>
      </c>
      <c r="L1086" s="444">
        <f t="shared" ca="1" si="106"/>
        <v>7909151.125116976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7909151.125116976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32921.895363071482</v>
      </c>
      <c r="L1087" s="444">
        <f t="shared" ca="1" si="106"/>
        <v>7934176.7825002279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7934176.7825002279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33026.168935501701</v>
      </c>
      <c r="L1088" s="444">
        <f t="shared" ca="1" si="106"/>
        <v>7959306.7134559099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7959306.7134559099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33130.876981150381</v>
      </c>
      <c r="L1089" s="444">
        <f t="shared" ca="1" si="106"/>
        <v>7984541.3524572402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7984541.3524572402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33236.021310322583</v>
      </c>
      <c r="L1090" s="444">
        <f t="shared" ca="1" si="106"/>
        <v>8009881.1357877431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8009881.1357877431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33341.603740866347</v>
      </c>
      <c r="L1091" s="444">
        <f t="shared" ca="1" si="106"/>
        <v>8035326.5015487894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8035326.5015487894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33447.626098204033</v>
      </c>
      <c r="L1092" s="444">
        <f t="shared" ca="1" si="106"/>
        <v>8060877.8896671738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8060877.8896671738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33554.090215363976</v>
      </c>
      <c r="L1093" s="444">
        <f t="shared" ca="1" si="106"/>
        <v>8086535.7419027174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8086535.7419027174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33660.99793301207</v>
      </c>
      <c r="L1094" s="444">
        <f t="shared" ca="1" si="106"/>
        <v>8112300.5018559098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8112300.5018559098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33768.351099483705</v>
      </c>
      <c r="L1095" s="444">
        <f t="shared" ca="1" si="106"/>
        <v>8138172.6149755735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8138172.6149755735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33876.151570815637</v>
      </c>
      <c r="L1096" s="444">
        <f t="shared" ca="1" si="106"/>
        <v>8164152.5285665691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8164152.5285665691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33984.401210778124</v>
      </c>
      <c r="L1097" s="444">
        <f t="shared" ca="1" si="106"/>
        <v>8190240.6917975275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8190240.6917975275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34093.101890907114</v>
      </c>
      <c r="L1098" s="444">
        <f t="shared" ca="1" si="106"/>
        <v>8216437.5557086142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8216437.5557086142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34202.255490536641</v>
      </c>
      <c r="L1099" s="444">
        <f t="shared" ca="1" si="106"/>
        <v>8242743.573219331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8242743.573219331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34311.863896831288</v>
      </c>
      <c r="L1100" s="444">
        <f t="shared" ca="1" si="106"/>
        <v>8269159.1991363419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8269159.1991363419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34421.929004818841</v>
      </c>
      <c r="L1101" s="444">
        <f t="shared" ca="1" si="106"/>
        <v>8295684.8901613411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8295684.8901613411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34532.452717423002</v>
      </c>
      <c r="L1102" s="444">
        <f t="shared" ca="1" si="106"/>
        <v>8322321.1048989445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8322321.1048989445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34643.436945496345</v>
      </c>
      <c r="L1103" s="444">
        <f t="shared" ca="1" si="106"/>
        <v>8349068.3038646206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8349068.3038646206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34754.883607853335</v>
      </c>
      <c r="L1104" s="444">
        <f t="shared" ca="1" si="106"/>
        <v>8375926.9494926538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8375926.9494926538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34866.794631303477</v>
      </c>
      <c r="L1105" s="444">
        <f t="shared" ca="1" si="106"/>
        <v>8402897.5061441381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8402897.5061441381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34979.171950684657</v>
      </c>
      <c r="L1106" s="444">
        <f t="shared" ca="1" si="106"/>
        <v>8429980.4401150029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8429980.4401150029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35092.017508896592</v>
      </c>
      <c r="L1107" s="444">
        <f t="shared" ca="1" si="106"/>
        <v>8457176.219644079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8457176.219644079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35205.333256934413</v>
      </c>
      <c r="L1108" s="444">
        <f t="shared" ca="1" si="106"/>
        <v>8484485.3149211928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8484485.3149211928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35319.121153922388</v>
      </c>
      <c r="L1109" s="444">
        <f t="shared" ca="1" si="106"/>
        <v>8511908.1980952956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8511908.1980952956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35433.383167147811</v>
      </c>
      <c r="L1110" s="444">
        <f t="shared" ca="1" si="106"/>
        <v>8539445.3432826232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8539445.3432826232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35548.121272095013</v>
      </c>
      <c r="L1111" s="444">
        <f t="shared" ca="1" si="106"/>
        <v>8567097.2265748978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8567097.2265748978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35663.337452479493</v>
      </c>
      <c r="L1112" s="444">
        <f t="shared" ca="1" si="106"/>
        <v>8594864.3260475565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8594864.3260475565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35779.033700282234</v>
      </c>
      <c r="L1113" s="444">
        <f t="shared" ca="1" si="106"/>
        <v>8622747.1217680182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8622747.1217680182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35895.212015784156</v>
      </c>
      <c r="L1114" s="444">
        <f t="shared" ca="1" si="106"/>
        <v>8650746.0958039816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8650746.0958039816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36011.87440760067</v>
      </c>
      <c r="L1115" s="444">
        <f t="shared" ca="1" si="106"/>
        <v>8678861.7322317623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8678861.7322317623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36129.022892716428</v>
      </c>
      <c r="L1116" s="444">
        <f t="shared" ca="1" si="106"/>
        <v>8707094.5171446595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8707094.5171446595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36246.659496520166</v>
      </c>
      <c r="L1117" s="444">
        <f t="shared" ca="1" si="106"/>
        <v>8735444.9386613593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8735444.9386613593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36364.786252839745</v>
      </c>
      <c r="L1118" s="444">
        <f t="shared" ca="1" si="106"/>
        <v>8763913.4869343787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8763913.4869343787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36483.405203977331</v>
      </c>
      <c r="L1119" s="444">
        <f t="shared" ca="1" si="106"/>
        <v>8792500.6541585363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8792500.6541585363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36602.518400744651</v>
      </c>
      <c r="L1120" s="444">
        <f t="shared" ca="1" si="106"/>
        <v>8821206.9345794618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8821206.9345794618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36722.127902498505</v>
      </c>
      <c r="L1121" s="444">
        <f t="shared" ca="1" si="106"/>
        <v>8850032.8245021403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8850032.8245021403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36842.235777176335</v>
      </c>
      <c r="L1122" s="444">
        <f t="shared" ca="1" si="106"/>
        <v>8878978.8222994972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8878978.8222994972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36962.84410133199</v>
      </c>
      <c r="L1123" s="444">
        <f t="shared" ca="1" si="106"/>
        <v>8908045.4284210093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8908045.4284210093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37083.954960171621</v>
      </c>
      <c r="L1124" s="444">
        <f t="shared" ca="1" si="106"/>
        <v>8937233.1454013605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8937233.1454013605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37205.570447589751</v>
      </c>
      <c r="L1125" s="444">
        <f t="shared" ca="1" si="106"/>
        <v>8966542.4778691307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8966542.4778691307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37327.692666205461</v>
      </c>
      <c r="L1126" s="444">
        <f t="shared" ca="1" si="106"/>
        <v>8995973.9325555153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8995973.9325555153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37450.323727398732</v>
      </c>
      <c r="L1127" s="444">
        <f t="shared" ca="1" si="106"/>
        <v>9025528.0183030944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9025528.0183030944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37573.465751346979</v>
      </c>
      <c r="L1128" s="444">
        <f t="shared" ca="1" si="106"/>
        <v>9055205.2460746206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9055205.2460746206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37697.120867061669</v>
      </c>
      <c r="L1129" s="444">
        <f t="shared" ca="1" si="106"/>
        <v>9085006.128961863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9085006.128961863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37821.291212425182</v>
      </c>
      <c r="L1130" s="444">
        <f t="shared" ca="1" si="106"/>
        <v>9114931.1821944676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9114931.1821944676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37945.9789342277</v>
      </c>
      <c r="L1131" s="444">
        <f t="shared" ca="1" si="106"/>
        <v>9144980.9231488761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9144980.9231488761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38071.186188204403</v>
      </c>
      <c r="L1132" s="444">
        <f t="shared" ca="1" si="106"/>
        <v>9175155.8713572603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9175155.8713572603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38196.915139072669</v>
      </c>
      <c r="L1133" s="444">
        <f t="shared" ca="1" si="106"/>
        <v>9205456.5485165138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9205456.5485165138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38323.167960569554</v>
      </c>
      <c r="L1134" s="444">
        <f t="shared" ca="1" si="106"/>
        <v>9235883.478497263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9235883.478497263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38449.946835489347</v>
      </c>
      <c r="L1135" s="444">
        <f t="shared" ca="1" si="106"/>
        <v>9266437.187352933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9266437.187352933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38577.253955721302</v>
      </c>
      <c r="L1136" s="444">
        <f t="shared" ca="1" si="106"/>
        <v>9297118.2033288348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9297118.2033288348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38705.091522287563</v>
      </c>
      <c r="L1137" s="444">
        <f t="shared" ca="1" si="106"/>
        <v>9327927.0568713024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9327927.0568713024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38833.461745381173</v>
      </c>
      <c r="L1138" s="444">
        <f t="shared" ca="1" si="106"/>
        <v>9358864.2806368638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9358864.2806368638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38962.366844404351</v>
      </c>
      <c r="L1139" s="444">
        <f t="shared" ca="1" si="106"/>
        <v>9389930.4095014483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9389930.4095014483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39091.809048006784</v>
      </c>
      <c r="L1140" s="444">
        <f t="shared" ca="1" si="106"/>
        <v>9421125.9805696346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9421125.9805696346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39221.790594124228</v>
      </c>
      <c r="L1141" s="444">
        <f t="shared" ca="1" si="106"/>
        <v>9452451.5331839379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9452451.5331839379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39352.313730017158</v>
      </c>
      <c r="L1142" s="444">
        <f t="shared" ca="1" si="106"/>
        <v>9483907.6089341342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9483907.6089341342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39483.380712309641</v>
      </c>
      <c r="L1143" s="444">
        <f t="shared" ca="1" si="106"/>
        <v>9515494.7516666241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9515494.7516666241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39614.993807028353</v>
      </c>
      <c r="L1144" s="444">
        <f t="shared" ca="1" si="106"/>
        <v>9547213.5074938331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9547213.5074938331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39747.15528964172</v>
      </c>
      <c r="L1145" s="444">
        <f t="shared" ca="1" si="106"/>
        <v>9579064.4248036556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9579064.4248036556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39879.867445099313</v>
      </c>
      <c r="L1146" s="444">
        <f t="shared" ca="1" si="106"/>
        <v>9611048.0542689357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9611048.0542689357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40013.132567871318</v>
      </c>
      <c r="L1147" s="444">
        <f t="shared" ca="1" si="106"/>
        <v>9643164.9488569871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9643164.9488569871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40146.952961988194</v>
      </c>
      <c r="L1148" s="444">
        <f t="shared" ca="1" si="106"/>
        <v>9675415.6638391558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9675415.6638391558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40281.330941080567</v>
      </c>
      <c r="L1149" s="444">
        <f t="shared" ca="1" si="106"/>
        <v>9707800.7568004169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9707800.7568004169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40416.268828419154</v>
      </c>
      <c r="L1150" s="444">
        <f t="shared" ca="1" si="106"/>
        <v>9740320.7876490168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9740320.7876490168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40551.768956954984</v>
      </c>
      <c r="L1151" s="444">
        <f t="shared" ca="1" si="106"/>
        <v>9772976.3186261524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9772976.3186261524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40687.833669359716</v>
      </c>
      <c r="L1152" s="444">
        <f t="shared" ca="1" si="106"/>
        <v>9805767.9143156912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9805767.9143156912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40824.465318066126</v>
      </c>
      <c r="L1153" s="444">
        <f t="shared" ca="1" si="106"/>
        <v>9838696.1416539382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9838696.1416539382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40961.666265308828</v>
      </c>
      <c r="L1154" s="444">
        <f t="shared" ca="1" si="106"/>
        <v>9871761.5699394271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9871761.5699394271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41099.438883165029</v>
      </c>
      <c r="L1155" s="444">
        <f t="shared" ca="1" si="106"/>
        <v>9904964.770842772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9904964.770842772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41237.785553595633</v>
      </c>
      <c r="L1156" s="444">
        <f t="shared" ca="1" si="106"/>
        <v>9938306.318416547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9938306.318416547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41376.708668486361</v>
      </c>
      <c r="L1157" s="444">
        <f t="shared" ca="1" si="106"/>
        <v>9971786.7891052142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9971786.7891052142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41516.210629689143</v>
      </c>
      <c r="L1158" s="444">
        <f t="shared" ca="1" si="106"/>
        <v>10005406.761755083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10005406.761755083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41656.293849063593</v>
      </c>
      <c r="L1159" s="444">
        <f t="shared" ca="1" si="106"/>
        <v>10039166.817624327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10039166.817624327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41796.960748518781</v>
      </c>
      <c r="L1160" s="444">
        <f t="shared" ca="1" si="106"/>
        <v>10073067.540393025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10073067.540393025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41938.21376005502</v>
      </c>
      <c r="L1161" s="444">
        <f t="shared" ca="1" si="106"/>
        <v>10107109.51617326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10107109.51617326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42080.055325806003</v>
      </c>
      <c r="L1162" s="444">
        <f t="shared" ca="1" si="106"/>
        <v>10141293.333519246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10141293.333519246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42222.487898080944</v>
      </c>
      <c r="L1163" s="444">
        <f t="shared" ca="1" si="106"/>
        <v>10175619.583437508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10175619.583437508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42365.513939407036</v>
      </c>
      <c r="L1164" s="444">
        <f t="shared" ca="1" si="106"/>
        <v>10210088.859397095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10210088.859397095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42509.135922571979</v>
      </c>
      <c r="L1165" s="444">
        <f t="shared" ca="1" si="106"/>
        <v>10244701.757339846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10244701.757339846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42653.356330666778</v>
      </c>
      <c r="L1166" s="444">
        <f t="shared" ca="1" si="106"/>
        <v>10279458.875690693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10279458.875690693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42798.177657128639</v>
      </c>
      <c r="L1167" s="444">
        <f t="shared" ca="1" si="106"/>
        <v>10314360.815368002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10314360.815368002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42943.602405784091</v>
      </c>
      <c r="L1168" s="444">
        <f t="shared" ca="1" si="106"/>
        <v>10349408.179793967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10349408.179793967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43122.534082474864</v>
      </c>
      <c r="L1169" s="444">
        <f t="shared" ca="1" si="106"/>
        <v>10392530.713876441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10392530.713876441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43302.211307818507</v>
      </c>
      <c r="L1170" s="444">
        <f t="shared" ca="1" si="106"/>
        <v>10435832.925184259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10435832.925184259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43482.637188267749</v>
      </c>
      <c r="L1171" s="444">
        <f t="shared" ca="1" si="106"/>
        <v>10479315.562372526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10479315.562372526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43663.814843218861</v>
      </c>
      <c r="L1172" s="444">
        <f t="shared" ca="1" si="106"/>
        <v>10522979.377215745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10522979.377215745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43845.747405065602</v>
      </c>
      <c r="L1173" s="444">
        <f t="shared" ca="1" si="106"/>
        <v>10566825.12462081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10566825.12462081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44028.438019253372</v>
      </c>
      <c r="L1174" s="444">
        <f t="shared" ca="1" si="106"/>
        <v>10610853.562640063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10610853.562640063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44211.8898443336</v>
      </c>
      <c r="L1175" s="444">
        <f t="shared" ca="1" si="106"/>
        <v>10655065.452484397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10655065.452484397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44396.106052018324</v>
      </c>
      <c r="L1176" s="444">
        <f t="shared" ca="1" si="106"/>
        <v>10699461.558536416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10699461.558536416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44581.089827235068</v>
      </c>
      <c r="L1177" s="444">
        <f t="shared" ca="1" si="106"/>
        <v>10744042.648363652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10744042.648363652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44766.844368181883</v>
      </c>
      <c r="L1178" s="444">
        <f t="shared" ca="1" si="106"/>
        <v>10788809.492731834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10788809.492731834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44953.37288638264</v>
      </c>
      <c r="L1179" s="444">
        <f t="shared" ca="1" si="106"/>
        <v>10833762.865618216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10833762.865618216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45140.678606742564</v>
      </c>
      <c r="L1180" s="444">
        <f t="shared" ca="1" si="106"/>
        <v>10878903.544224959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10878903.544224959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45328.764767603992</v>
      </c>
      <c r="L1181" s="444">
        <f t="shared" ca="1" si="106"/>
        <v>10924232.308992563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10924232.308992563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45517.634620802346</v>
      </c>
      <c r="L1182" s="444">
        <f t="shared" ca="1" si="106"/>
        <v>10969749.943613365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10969749.943613365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45707.291431722355</v>
      </c>
      <c r="L1183" s="444">
        <f t="shared" ca="1" si="106"/>
        <v>11015457.235045088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11015457.235045088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45897.738479354535</v>
      </c>
      <c r="L1184" s="444">
        <f t="shared" ca="1" si="106"/>
        <v>11061354.973524444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11061354.973524444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46088.979056351847</v>
      </c>
      <c r="L1185" s="444">
        <f t="shared" ca="1" si="106"/>
        <v>11107443.952580797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11107443.952580797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46281.016469086651</v>
      </c>
      <c r="L1186" s="444">
        <f t="shared" ca="1" si="106"/>
        <v>11153724.969049884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11153724.969049884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46473.854037707846</v>
      </c>
      <c r="L1187" s="444">
        <f t="shared" ca="1" si="106"/>
        <v>11200198.823087592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11200198.823087592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46667.495096198298</v>
      </c>
      <c r="L1188" s="444">
        <f t="shared" ca="1" si="106"/>
        <v>11246866.318183791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11246866.318183791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46861.942992432465</v>
      </c>
      <c r="L1189" s="444">
        <f t="shared" ca="1" si="106"/>
        <v>11293728.261176223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11293728.261176223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47057.201088234258</v>
      </c>
      <c r="L1190" s="444">
        <f t="shared" ca="1" si="106"/>
        <v>11340785.462264458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11340785.462264458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47253.27275943524</v>
      </c>
      <c r="L1191" s="444">
        <f t="shared" ca="1" si="106"/>
        <v>11388038.735023893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11388038.735023893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47450.16139593289</v>
      </c>
      <c r="L1192" s="444">
        <f t="shared" ca="1" si="106"/>
        <v>11435488.896419827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11435488.896419827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47647.870401749278</v>
      </c>
      <c r="L1193" s="444">
        <f t="shared" ca="1" si="106"/>
        <v>11483136.766821576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11483136.766821576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47846.403195089901</v>
      </c>
      <c r="L1194" s="444">
        <f t="shared" ca="1" si="106"/>
        <v>11530983.170016667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11530983.170016667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48045.763208402779</v>
      </c>
      <c r="L1195" s="444">
        <f t="shared" ca="1" si="106"/>
        <v>11579028.933225069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11579028.933225069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48245.953888437791</v>
      </c>
      <c r="L1196" s="444">
        <f t="shared" ca="1" si="106"/>
        <v>11627274.887113508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11627274.887113508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48446.97869630628</v>
      </c>
      <c r="L1197" s="444">
        <f t="shared" ca="1" si="106"/>
        <v>11675721.865809815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11675721.865809815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48648.841107540895</v>
      </c>
      <c r="L1198" s="444">
        <f t="shared" ca="1" si="106"/>
        <v>11724370.706917357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11724370.706917357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48851.544612155652</v>
      </c>
      <c r="L1199" s="444">
        <f t="shared" ca="1" si="106"/>
        <v>11773222.251529513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11773222.251529513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49055.092714706305</v>
      </c>
      <c r="L1200" s="444">
        <f t="shared" ca="1" si="106"/>
        <v>11822277.344244219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11822277.344244219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49259.488934350913</v>
      </c>
      <c r="L1201" s="444">
        <f t="shared" ca="1" si="106"/>
        <v>11871536.83317857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11871536.83317857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49464.73680491071</v>
      </c>
      <c r="L1202" s="444">
        <f t="shared" ca="1" si="106"/>
        <v>11921001.56998348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11921001.56998348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49670.839874931167</v>
      </c>
      <c r="L1203" s="444">
        <f t="shared" ca="1" si="106"/>
        <v>11970672.409858411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11970672.409858411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49877.801707743376</v>
      </c>
      <c r="L1204" s="444">
        <f t="shared" ca="1" si="106"/>
        <v>12020550.211566154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12020550.211566154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50085.625881525644</v>
      </c>
      <c r="L1205" s="444">
        <f t="shared" ca="1" si="106"/>
        <v>12070635.837447679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12070635.837447679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50294.315989365328</v>
      </c>
      <c r="L1206" s="444">
        <f t="shared" ca="1" si="106"/>
        <v>12120930.153437044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12120930.153437044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50503.875639321021</v>
      </c>
      <c r="L1207" s="444">
        <f t="shared" ca="1" si="106"/>
        <v>12171434.029076366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12171434.029076366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50714.308454484853</v>
      </c>
      <c r="L1208" s="444">
        <f t="shared" ca="1" si="106"/>
        <v>12222148.337530851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12222148.337530851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50925.618073045211</v>
      </c>
      <c r="L1209" s="444">
        <f t="shared" ca="1" si="106"/>
        <v>12273073.955603896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12273073.955603896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51137.808148349563</v>
      </c>
      <c r="L1210" s="444">
        <f t="shared" ca="1" si="106"/>
        <v>12324211.763752244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12324211.763752244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51350.882348967687</v>
      </c>
      <c r="L1211" s="444">
        <f t="shared" ca="1" si="106"/>
        <v>12375562.646101212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12375562.646101212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51564.84435875505</v>
      </c>
      <c r="L1212" s="444">
        <f t="shared" ca="1" si="106"/>
        <v>12427127.490459967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12427127.490459967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51779.697876916529</v>
      </c>
      <c r="L1213" s="444">
        <f t="shared" ca="1" si="106"/>
        <v>12478907.188336885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12478907.188336885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51995.446618070353</v>
      </c>
      <c r="L1214" s="444">
        <f t="shared" ca="1" si="106"/>
        <v>12530902.634954955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12530902.634954955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52212.094312312314</v>
      </c>
      <c r="L1215" s="444">
        <f t="shared" ca="1" si="106"/>
        <v>12583114.729267268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12583114.729267268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52429.644705280283</v>
      </c>
      <c r="L1216" s="444">
        <f t="shared" ca="1" si="106"/>
        <v>12635544.373972548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12635544.373972548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52648.10155821895</v>
      </c>
      <c r="L1217" s="444">
        <f t="shared" ca="1" si="106"/>
        <v>12688192.475530768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12688192.475530768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52867.468648044865</v>
      </c>
      <c r="L1218" s="444">
        <f t="shared" ca="1" si="106"/>
        <v>12741059.944178812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12741059.944178812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53087.749767411718</v>
      </c>
      <c r="L1219" s="444">
        <f t="shared" ca="1" si="106"/>
        <v>12794147.693946224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12794147.693946224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53308.948724775932</v>
      </c>
      <c r="L1220" s="444">
        <f t="shared" ca="1" si="106"/>
        <v>12847456.642671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12847456.642671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53531.069344462499</v>
      </c>
      <c r="L1221" s="444">
        <f t="shared" ca="1" si="106"/>
        <v>12900987.712015463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12900987.712015463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53754.115466731098</v>
      </c>
      <c r="L1222" s="444">
        <f t="shared" ca="1" si="106"/>
        <v>12954741.827482194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12954741.827482194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53978.090947842473</v>
      </c>
      <c r="L1223" s="444">
        <f t="shared" ca="1" si="106"/>
        <v>13008719.918430036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13008719.918430036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54202.999660125148</v>
      </c>
      <c r="L1224" s="444">
        <f t="shared" ca="1" si="106"/>
        <v>13062922.918090161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13062922.918090161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54428.845492042339</v>
      </c>
      <c r="L1225" s="444">
        <f t="shared" ca="1" si="106"/>
        <v>13117351.763582204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13117351.763582204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54655.632348259176</v>
      </c>
      <c r="L1226" s="444">
        <f t="shared" ca="1" si="106"/>
        <v>13172007.395930463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13172007.395930463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54883.364149710265</v>
      </c>
      <c r="L1227" s="444">
        <f t="shared" ca="1" si="106"/>
        <v>13226890.760080174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13226890.760080174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55112.044833667387</v>
      </c>
      <c r="L1228" s="444">
        <f t="shared" ca="1" si="106"/>
        <v>13282002.804913841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13282002.804913841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55341.678353807671</v>
      </c>
      <c r="L1229" s="444">
        <f t="shared" ca="1" si="106"/>
        <v>13337344.483267648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13337344.483267648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55572.268680281872</v>
      </c>
      <c r="L1230" s="444">
        <f t="shared" ca="1" si="106"/>
        <v>13392916.75194793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13392916.75194793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55803.819799783043</v>
      </c>
      <c r="L1231" s="444">
        <f t="shared" ca="1" si="106"/>
        <v>13448720.571747713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13448720.571747713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56036.335715615474</v>
      </c>
      <c r="L1232" s="444">
        <f t="shared" ca="1" si="106"/>
        <v>13504756.907463329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13504756.907463329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56269.820447763865</v>
      </c>
      <c r="L1233" s="444">
        <f t="shared" ca="1" si="106"/>
        <v>13561026.727911092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13561026.727911092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56504.27803296288</v>
      </c>
      <c r="L1234" s="444">
        <f t="shared" ca="1" si="106"/>
        <v>13617531.005944055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13617531.005944055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56739.712524766888</v>
      </c>
      <c r="L1235" s="444">
        <f t="shared" ca="1" si="106"/>
        <v>13674270.718468821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13674270.718468821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56976.127993620095</v>
      </c>
      <c r="L1236" s="444">
        <f t="shared" ca="1" si="106"/>
        <v>13731246.846462442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13731246.846462442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57213.52852692685</v>
      </c>
      <c r="L1237" s="444">
        <f t="shared" ca="1" si="106"/>
        <v>13788460.374989368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13788460.374989368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57451.918229122362</v>
      </c>
      <c r="L1238" s="444">
        <f t="shared" ca="1" si="106"/>
        <v>13845912.29321849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13845912.29321849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57691.301221743706</v>
      </c>
      <c r="L1239" s="444">
        <f t="shared" ca="1" si="106"/>
        <v>13903603.594440233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13903603.594440233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57931.68164350096</v>
      </c>
      <c r="L1240" s="444">
        <f t="shared" ca="1" si="106"/>
        <v>13961535.276083734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13961535.276083734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58173.063650348893</v>
      </c>
      <c r="L1241" s="444">
        <f t="shared" ca="1" si="106"/>
        <v>14019708.339734083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14019708.339734083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58415.45141555868</v>
      </c>
      <c r="L1242" s="444">
        <f t="shared" ca="1" si="106"/>
        <v>14078123.791149642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14078123.791149642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58658.849129790178</v>
      </c>
      <c r="L1243" s="444">
        <f t="shared" ca="1" si="106"/>
        <v>14136782.640279433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14136782.640279433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58903.261001164305</v>
      </c>
      <c r="L1244" s="444">
        <f t="shared" ca="1" si="106"/>
        <v>14195685.901280597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14195685.901280597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59148.69125533582</v>
      </c>
      <c r="L1245" s="444">
        <f t="shared" ca="1" si="106"/>
        <v>14254834.592535933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14254834.592535933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59395.144135566392</v>
      </c>
      <c r="L1246" s="444">
        <f t="shared" ca="1" si="106"/>
        <v>14314229.7366715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14314229.7366715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59642.62390279791</v>
      </c>
      <c r="L1247" s="444">
        <f t="shared" ca="1" si="106"/>
        <v>14373872.360574298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14373872.360574298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59891.13483572624</v>
      </c>
      <c r="L1248" s="444">
        <f t="shared" ca="1" si="106"/>
        <v>14433763.495410023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14433763.495410023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60140.681230875089</v>
      </c>
      <c r="L1249" s="444">
        <f t="shared" ca="1" si="106"/>
        <v>14493904.176640898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14493904.176640898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60391.267402670404</v>
      </c>
      <c r="L1250" s="444">
        <f t="shared" ca="1" si="106"/>
        <v>14554295.444043569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14554295.444043569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60642.897683514871</v>
      </c>
      <c r="L1251" s="444">
        <f t="shared" ca="1" si="106"/>
        <v>14614938.341727084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14614938.341727084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60895.576423862847</v>
      </c>
      <c r="L1252" s="444">
        <f t="shared" ca="1" si="106"/>
        <v>14675833.918150946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14675833.918150946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61149.307992295609</v>
      </c>
      <c r="L1253" s="444">
        <f t="shared" ca="1" si="106"/>
        <v>14736983.226143243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14736983.226143243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61404.096775596852</v>
      </c>
      <c r="L1254" s="444">
        <f t="shared" ca="1" si="106"/>
        <v>14798387.32291884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14798387.32291884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61659.947178828494</v>
      </c>
      <c r="L1255" s="444">
        <f t="shared" ca="1" si="106"/>
        <v>14860047.270097667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14860047.270097667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61916.863625406957</v>
      </c>
      <c r="L1256" s="444">
        <f t="shared" ca="1" si="106"/>
        <v>14921964.133723075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14921964.133723075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62174.850557179474</v>
      </c>
      <c r="L1257" s="444">
        <f t="shared" ca="1" si="106"/>
        <v>14984138.984280255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14984138.984280255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62433.912434501057</v>
      </c>
      <c r="L1258" s="444">
        <f t="shared" ca="1" si="106"/>
        <v>15046572.896714756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15046572.896714756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62694.053736311485</v>
      </c>
      <c r="L1259" s="444">
        <f t="shared" ca="1" si="106"/>
        <v>15109266.950451069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15109266.950451069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62955.278960212781</v>
      </c>
      <c r="L1260" s="444">
        <f t="shared" ca="1" si="106"/>
        <v>15172222.229411282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15172222.229411282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63217.592622547003</v>
      </c>
      <c r="L1261" s="444">
        <f t="shared" ca="1" si="106"/>
        <v>15235439.822033828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15235439.822033828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63480.999258474279</v>
      </c>
      <c r="L1262" s="444">
        <f t="shared" ca="1" si="106"/>
        <v>15298920.821292302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15298920.821292302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63745.503422051253</v>
      </c>
      <c r="L1263" s="444">
        <f t="shared" ca="1" si="106"/>
        <v>15362666.324714353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15362666.324714353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64011.109686309806</v>
      </c>
      <c r="L1264" s="444">
        <f t="shared" ca="1" si="106"/>
        <v>15426677.434400663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15426677.434400663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64277.822643336091</v>
      </c>
      <c r="L1265" s="444">
        <f t="shared" ca="1" si="106"/>
        <v>15490955.257043999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15490955.257043999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64545.646904349989</v>
      </c>
      <c r="L1266" s="444">
        <f t="shared" ca="1" si="106"/>
        <v>15555500.903948348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15555500.903948348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64814.587099784781</v>
      </c>
      <c r="L1267" s="444">
        <f t="shared" ca="1" si="106"/>
        <v>15620315.491048133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15620315.491048133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65084.647879367214</v>
      </c>
      <c r="L1268" s="444">
        <f t="shared" ca="1" si="106"/>
        <v>15685400.138927501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15685400.138927501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65355.833912197915</v>
      </c>
      <c r="L1269" s="444">
        <f t="shared" ca="1" si="106"/>
        <v>15750755.972839698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15750755.972839698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65628.149886832063</v>
      </c>
      <c r="L1270" s="444">
        <f t="shared" ca="1" si="106"/>
        <v>15816384.12272653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15816384.12272653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65901.600511360535</v>
      </c>
      <c r="L1271" s="444">
        <f t="shared" ca="1" si="106"/>
        <v>15882285.723237891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15882285.723237891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66176.190513491209</v>
      </c>
      <c r="L1272" s="444">
        <f t="shared" ca="1" si="106"/>
        <v>15948461.913751382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15948461.913751382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66451.924640630765</v>
      </c>
      <c r="L1273" s="444">
        <f t="shared" ca="1" si="106"/>
        <v>16014913.838392014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16014913.838392014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66728.807659966726</v>
      </c>
      <c r="L1274" s="444">
        <f t="shared" ca="1" si="106"/>
        <v>16081642.646051981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16081642.646051981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67006.844358549919</v>
      </c>
      <c r="L1275" s="444">
        <f t="shared" ca="1" si="106"/>
        <v>16148649.490410531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16148649.490410531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67286.039543377206</v>
      </c>
      <c r="L1276" s="444">
        <f t="shared" ca="1" si="106"/>
        <v>16215935.529953908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16215935.529953908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67566.398041474618</v>
      </c>
      <c r="L1277" s="444">
        <f t="shared" ca="1" si="106"/>
        <v>16283501.927995382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16283501.927995382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67847.924699980751</v>
      </c>
      <c r="L1278" s="444">
        <f t="shared" ca="1" si="106"/>
        <v>16351349.852695363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16351349.852695363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68130.624386230687</v>
      </c>
      <c r="L1279" s="444">
        <f t="shared" ca="1" si="106"/>
        <v>16419480.477081593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16419480.477081593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68414.501987839976</v>
      </c>
      <c r="L1280" s="444">
        <f t="shared" ca="1" si="106"/>
        <v>16487894.979069432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16487894.979069432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68699.562412789295</v>
      </c>
      <c r="L1281" s="444">
        <f t="shared" ca="1" si="106"/>
        <v>16556594.541482221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16556594.541482221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68985.810589509259</v>
      </c>
      <c r="L1282" s="444">
        <f t="shared" ca="1" si="106"/>
        <v>16625580.35207173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16625580.35207173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69273.251466965536</v>
      </c>
      <c r="L1283" s="444">
        <f t="shared" ref="L1283:L1537" ca="1" si="127">I1283-J1283+K1283</f>
        <v>16694853.603538696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16694853.603538696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69561.890014744567</v>
      </c>
      <c r="L1284" s="444">
        <f t="shared" ca="1" si="127"/>
        <v>16764415.493553441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16764415.493553441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69851.73122313933</v>
      </c>
      <c r="L1285" s="444">
        <f t="shared" ca="1" si="127"/>
        <v>16834267.224776581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16834267.224776581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70142.780103235753</v>
      </c>
      <c r="L1286" s="444">
        <f t="shared" ca="1" si="127"/>
        <v>16904410.004879817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16904410.004879817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70435.041686999233</v>
      </c>
      <c r="L1287" s="444">
        <f t="shared" ca="1" si="127"/>
        <v>16974845.046566818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16974845.046566818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70728.521027361741</v>
      </c>
      <c r="L1288" s="444">
        <f t="shared" ca="1" si="127"/>
        <v>17045573.567594178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17045573.567594178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71023.223198309075</v>
      </c>
      <c r="L1289" s="444">
        <f t="shared" ca="1" si="127"/>
        <v>17116596.790792488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17116596.790792488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71319.153294968695</v>
      </c>
      <c r="L1290" s="444">
        <f t="shared" ca="1" si="127"/>
        <v>17187915.944087457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17187915.944087457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71616.316433697735</v>
      </c>
      <c r="L1291" s="444">
        <f t="shared" ca="1" si="127"/>
        <v>17259532.260521155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17259532.260521155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71914.717752171477</v>
      </c>
      <c r="L1292" s="444">
        <f t="shared" ca="1" si="127"/>
        <v>17331446.978273325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17331446.978273325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72214.362409472189</v>
      </c>
      <c r="L1293" s="444">
        <f t="shared" ca="1" si="127"/>
        <v>17403661.340682797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17403661.340682797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72515.255586178318</v>
      </c>
      <c r="L1294" s="444">
        <f t="shared" ca="1" si="127"/>
        <v>17476176.596268974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17476176.596268974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72817.402484454055</v>
      </c>
      <c r="L1295" s="444">
        <f t="shared" ca="1" si="127"/>
        <v>17548993.998753428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17548993.998753428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73120.80832813929</v>
      </c>
      <c r="L1296" s="444">
        <f t="shared" ca="1" si="127"/>
        <v>17622114.807081569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17622114.807081569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73425.478362839873</v>
      </c>
      <c r="L1297" s="444">
        <f t="shared" ca="1" si="127"/>
        <v>17695540.285444409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17695540.285444409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73731.417856018365</v>
      </c>
      <c r="L1298" s="444">
        <f t="shared" ca="1" si="127"/>
        <v>17769271.703300428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17769271.703300428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74038.632097085108</v>
      </c>
      <c r="L1299" s="444">
        <f t="shared" ca="1" si="127"/>
        <v>17843310.335397512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17843310.335397512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74347.126397489628</v>
      </c>
      <c r="L1300" s="444">
        <f t="shared" ca="1" si="127"/>
        <v>17917657.461795002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17917657.461795002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74656.90609081251</v>
      </c>
      <c r="L1301" s="444">
        <f t="shared" ca="1" si="127"/>
        <v>17992314.367885813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17992314.367885813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74967.97653285756</v>
      </c>
      <c r="L1302" s="444">
        <f t="shared" ca="1" si="127"/>
        <v>18067282.344418671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18067282.344418671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75280.343101744467</v>
      </c>
      <c r="L1303" s="444">
        <f t="shared" ca="1" si="127"/>
        <v>18142562.687520415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18142562.687520415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75594.011198001725</v>
      </c>
      <c r="L1304" s="444">
        <f t="shared" ca="1" si="127"/>
        <v>18218156.698718417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18218156.698718417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75908.986244660075</v>
      </c>
      <c r="L1305" s="444">
        <f t="shared" ca="1" si="127"/>
        <v>18294065.684963077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18294065.684963077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76225.273687346154</v>
      </c>
      <c r="L1306" s="444">
        <f t="shared" ca="1" si="127"/>
        <v>18370290.958650425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18370290.958650425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76542.878994376777</v>
      </c>
      <c r="L1307" s="444">
        <f t="shared" ca="1" si="127"/>
        <v>18446833.837644801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18446833.837644801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76861.807656853329</v>
      </c>
      <c r="L1308" s="444">
        <f t="shared" ca="1" si="127"/>
        <v>18523695.645301655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18523695.645301655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77182.065188756897</v>
      </c>
      <c r="L1309" s="444">
        <f t="shared" ca="1" si="127"/>
        <v>18600877.710490413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18600877.710490413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77503.657127043392</v>
      </c>
      <c r="L1310" s="444">
        <f t="shared" ca="1" si="127"/>
        <v>18678381.367617458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18678381.367617458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77826.589031739408</v>
      </c>
      <c r="L1311" s="444">
        <f t="shared" ca="1" si="127"/>
        <v>18756207.956649199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18756207.956649199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78150.866486038329</v>
      </c>
      <c r="L1312" s="444">
        <f t="shared" ca="1" si="127"/>
        <v>18834358.823135238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18834358.823135238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78476.495096396829</v>
      </c>
      <c r="L1313" s="444">
        <f t="shared" ca="1" si="127"/>
        <v>18912835.318231635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18912835.318231635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78803.480492631817</v>
      </c>
      <c r="L1314" s="444">
        <f t="shared" ca="1" si="127"/>
        <v>18991638.798724268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18991638.798724268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79131.828328017786</v>
      </c>
      <c r="L1315" s="444">
        <f t="shared" ca="1" si="127"/>
        <v>19070770.627052285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19070770.627052285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79461.544279384514</v>
      </c>
      <c r="L1316" s="444">
        <f t="shared" ca="1" si="127"/>
        <v>19150232.17133167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19150232.17133167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79792.634047215295</v>
      </c>
      <c r="L1317" s="444">
        <f t="shared" ca="1" si="127"/>
        <v>19230024.805378884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19230024.805378884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80125.103355745348</v>
      </c>
      <c r="L1318" s="444">
        <f t="shared" ca="1" si="127"/>
        <v>19310149.908734631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19310149.908734631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80458.957953060963</v>
      </c>
      <c r="L1319" s="444">
        <f t="shared" ca="1" si="127"/>
        <v>19390608.866687693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19390608.866687693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80794.203611198725</v>
      </c>
      <c r="L1320" s="444">
        <f t="shared" ca="1" si="127"/>
        <v>19471403.070298892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19471403.070298892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81130.846126245378</v>
      </c>
      <c r="L1321" s="444">
        <f t="shared" ca="1" si="127"/>
        <v>19552533.916425139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19552533.916425139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81468.89131843808</v>
      </c>
      <c r="L1322" s="444">
        <f t="shared" ca="1" si="127"/>
        <v>19634002.807743575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19634002.807743575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81808.345032264901</v>
      </c>
      <c r="L1323" s="444">
        <f t="shared" ca="1" si="127"/>
        <v>19715811.152775839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19715811.152775839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82149.213136565988</v>
      </c>
      <c r="L1324" s="444">
        <f t="shared" ca="1" si="127"/>
        <v>19797960.365912404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19797960.365912404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82491.501524635009</v>
      </c>
      <c r="L1325" s="444">
        <f t="shared" ca="1" si="127"/>
        <v>19880451.867437039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19880451.867437039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82835.216114320996</v>
      </c>
      <c r="L1326" s="444">
        <f t="shared" ca="1" si="127"/>
        <v>19963287.083551358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19963287.083551358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83180.362848130666</v>
      </c>
      <c r="L1327" s="444">
        <f t="shared" ca="1" si="127"/>
        <v>20046467.446399488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20046467.446399488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83526.947693331196</v>
      </c>
      <c r="L1328" s="444">
        <f t="shared" ca="1" si="127"/>
        <v>20129994.394092821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20129994.394092821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83874.976642053414</v>
      </c>
      <c r="L1329" s="444">
        <f t="shared" ca="1" si="127"/>
        <v>20213869.370734874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20213869.370734874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84224.455711395305</v>
      </c>
      <c r="L1330" s="444">
        <f t="shared" ca="1" si="127"/>
        <v>20298093.826446269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20298093.826446269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84575.390943526116</v>
      </c>
      <c r="L1331" s="444">
        <f t="shared" ca="1" si="127"/>
        <v>20382669.217389796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20382669.217389796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84927.788405790809</v>
      </c>
      <c r="L1332" s="444">
        <f t="shared" ca="1" si="127"/>
        <v>20467597.005795587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20467597.005795587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85281.654190814937</v>
      </c>
      <c r="L1333" s="444">
        <f t="shared" ca="1" si="127"/>
        <v>20552878.659986403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20552878.659986403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85636.994416610018</v>
      </c>
      <c r="L1334" s="444">
        <f t="shared" ca="1" si="127"/>
        <v>20638515.654403012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20638515.654403012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85993.815226679217</v>
      </c>
      <c r="L1335" s="444">
        <f t="shared" ca="1" si="127"/>
        <v>20724509.46962969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20724509.46962969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86352.122790123714</v>
      </c>
      <c r="L1336" s="444">
        <f t="shared" ca="1" si="127"/>
        <v>20810861.592419814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20810861.592419814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86711.923301749222</v>
      </c>
      <c r="L1337" s="444">
        <f t="shared" ca="1" si="127"/>
        <v>20897573.515721563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20897573.515721563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87073.222982173174</v>
      </c>
      <c r="L1338" s="444">
        <f t="shared" ca="1" si="127"/>
        <v>20984646.738703735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20984646.738703735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87436.028077932235</v>
      </c>
      <c r="L1339" s="444">
        <f t="shared" ca="1" si="127"/>
        <v>21072082.766781669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21072082.766781669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87800.344861590289</v>
      </c>
      <c r="L1340" s="444">
        <f t="shared" ca="1" si="127"/>
        <v>21159883.111643258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21159883.111643258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88166.179631846913</v>
      </c>
      <c r="L1341" s="444">
        <f t="shared" ca="1" si="127"/>
        <v>21248049.291275106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21248049.291275106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88533.538713646281</v>
      </c>
      <c r="L1342" s="444">
        <f t="shared" ca="1" si="127"/>
        <v>21336582.829988752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21336582.829988752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88902.428458286464</v>
      </c>
      <c r="L1343" s="444">
        <f t="shared" ca="1" si="127"/>
        <v>21425485.25844704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21425485.25844704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89272.855243529339</v>
      </c>
      <c r="L1344" s="444">
        <f t="shared" ca="1" si="127"/>
        <v>21514758.11369057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21514758.11369057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89644.825473710705</v>
      </c>
      <c r="L1345" s="444">
        <f t="shared" ca="1" si="127"/>
        <v>21604402.939164281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21604402.939164281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90018.345579851171</v>
      </c>
      <c r="L1346" s="444">
        <f t="shared" ca="1" si="127"/>
        <v>21694421.284744132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21694421.284744132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90393.422019767211</v>
      </c>
      <c r="L1347" s="444">
        <f t="shared" ca="1" si="127"/>
        <v>21784814.706763901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21784814.706763901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90770.061278182926</v>
      </c>
      <c r="L1348" s="444">
        <f t="shared" ca="1" si="127"/>
        <v>21875584.768042084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21875584.768042084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91148.26986684202</v>
      </c>
      <c r="L1349" s="444">
        <f t="shared" ca="1" si="127"/>
        <v>21966733.037908927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21966733.037908927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91528.05432462052</v>
      </c>
      <c r="L1350" s="444">
        <f t="shared" ca="1" si="127"/>
        <v>22058261.092233546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22058261.092233546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91909.42121763977</v>
      </c>
      <c r="L1351" s="444">
        <f t="shared" ca="1" si="127"/>
        <v>22150170.513451185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22150170.513451185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92292.37713937994</v>
      </c>
      <c r="L1352" s="444">
        <f t="shared" ca="1" si="127"/>
        <v>22242462.890590563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22242462.890590563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92676.928710794018</v>
      </c>
      <c r="L1353" s="444">
        <f t="shared" ca="1" si="127"/>
        <v>22335139.819301356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22335139.819301356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93063.082580422313</v>
      </c>
      <c r="L1354" s="444">
        <f t="shared" ca="1" si="127"/>
        <v>22428202.901881777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22428202.901881777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93450.845424507395</v>
      </c>
      <c r="L1355" s="444">
        <f t="shared" ca="1" si="127"/>
        <v>22521653.747306284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22521653.747306284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93840.223947109509</v>
      </c>
      <c r="L1356" s="444">
        <f t="shared" ca="1" si="127"/>
        <v>22615493.971253391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22615493.971253391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94231.224880222464</v>
      </c>
      <c r="L1357" s="444">
        <f t="shared" ca="1" si="127"/>
        <v>22709725.196133614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22709725.196133614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94623.854983890051</v>
      </c>
      <c r="L1358" s="444">
        <f t="shared" ca="1" si="127"/>
        <v>22804349.051117502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22804349.051117502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95018.121046322922</v>
      </c>
      <c r="L1359" s="444">
        <f t="shared" ca="1" si="127"/>
        <v>22899367.172163825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22899367.172163825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95414.029884015938</v>
      </c>
      <c r="L1360" s="444">
        <f t="shared" ca="1" si="127"/>
        <v>22994781.20204784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22994781.20204784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95811.588341865994</v>
      </c>
      <c r="L1361" s="444">
        <f t="shared" ca="1" si="127"/>
        <v>23090592.790389705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23090592.790389705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96210.803293290432</v>
      </c>
      <c r="L1362" s="444">
        <f t="shared" ca="1" si="127"/>
        <v>23186803.593682997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23186803.593682997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96611.681640345822</v>
      </c>
      <c r="L1363" s="444">
        <f t="shared" ca="1" si="127"/>
        <v>23283415.275323343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23283415.275323343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97014.230313847263</v>
      </c>
      <c r="L1364" s="444">
        <f t="shared" ca="1" si="127"/>
        <v>23380429.505637191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23380429.505637191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97418.456273488293</v>
      </c>
      <c r="L1365" s="444">
        <f t="shared" ca="1" si="127"/>
        <v>23477847.96191068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23477847.96191068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97824.366507961167</v>
      </c>
      <c r="L1366" s="444">
        <f t="shared" ca="1" si="127"/>
        <v>23575672.328418642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23575672.328418642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98231.968035077676</v>
      </c>
      <c r="L1367" s="444">
        <f t="shared" ca="1" si="127"/>
        <v>23673904.296453722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23673904.296453722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98641.267901890504</v>
      </c>
      <c r="L1368" s="444">
        <f t="shared" ca="1" si="127"/>
        <v>23772545.564355612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23772545.564355612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99052.273184815043</v>
      </c>
      <c r="L1369" s="444">
        <f t="shared" ca="1" si="127"/>
        <v>23871597.837540425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23871597.837540425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99464.990989751765</v>
      </c>
      <c r="L1370" s="444">
        <f t="shared" ca="1" si="127"/>
        <v>23971062.828530177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23971062.828530177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99879.428452209075</v>
      </c>
      <c r="L1371" s="444">
        <f t="shared" ca="1" si="127"/>
        <v>24070942.256982386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24070942.256982386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100295.5927374266</v>
      </c>
      <c r="L1372" s="444">
        <f t="shared" ca="1" si="127"/>
        <v>24171237.849719811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24171237.849719811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100713.49104049921</v>
      </c>
      <c r="L1373" s="444">
        <f t="shared" ca="1" si="127"/>
        <v>24271951.340760309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24271951.340760309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101133.13058650128</v>
      </c>
      <c r="L1374" s="444">
        <f t="shared" ca="1" si="127"/>
        <v>24373084.47134681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24373084.47134681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101554.51863061171</v>
      </c>
      <c r="L1375" s="444">
        <f t="shared" ca="1" si="127"/>
        <v>24474638.989977423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24474638.989977423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101977.66245823927</v>
      </c>
      <c r="L1376" s="444">
        <f t="shared" ca="1" si="127"/>
        <v>24576616.652435664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24576616.652435664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102402.5693851486</v>
      </c>
      <c r="L1377" s="444">
        <f t="shared" ca="1" si="127"/>
        <v>24679019.221820813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24679019.221820813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102829.24675758672</v>
      </c>
      <c r="L1378" s="444">
        <f t="shared" ca="1" si="127"/>
        <v>24781848.468578398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24781848.468578398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103257.70195240999</v>
      </c>
      <c r="L1379" s="444">
        <f t="shared" ca="1" si="127"/>
        <v>24885106.170530807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24885106.170530807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103687.9423772117</v>
      </c>
      <c r="L1380" s="444">
        <f t="shared" ca="1" si="127"/>
        <v>24988794.112908021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24988794.112908021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104119.97547045008</v>
      </c>
      <c r="L1381" s="444">
        <f t="shared" ca="1" si="127"/>
        <v>25092914.08837847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25092914.08837847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104553.80870157696</v>
      </c>
      <c r="L1382" s="444">
        <f t="shared" ca="1" si="127"/>
        <v>25197467.897080049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25197467.897080049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104989.44957116687</v>
      </c>
      <c r="L1383" s="444">
        <f t="shared" ca="1" si="127"/>
        <v>25302457.346651215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25302457.346651215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105426.90561104672</v>
      </c>
      <c r="L1384" s="444">
        <f t="shared" ca="1" si="127"/>
        <v>25407884.252262261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25407884.252262261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105866.18438442609</v>
      </c>
      <c r="L1385" s="444">
        <f t="shared" ca="1" si="127"/>
        <v>25513750.436646685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25513750.436646685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106307.29348602785</v>
      </c>
      <c r="L1386" s="444">
        <f t="shared" ca="1" si="127"/>
        <v>25620057.730132714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25620057.730132714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106750.24054221965</v>
      </c>
      <c r="L1387" s="444">
        <f t="shared" ca="1" si="127"/>
        <v>25726807.970674932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25726807.970674932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107195.03321114555</v>
      </c>
      <c r="L1388" s="444">
        <f t="shared" ca="1" si="127"/>
        <v>25834003.003886078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25834003.003886078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107641.67918285866</v>
      </c>
      <c r="L1389" s="444">
        <f t="shared" ca="1" si="127"/>
        <v>25941644.683068935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25941644.683068935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108090.1861794539</v>
      </c>
      <c r="L1390" s="444">
        <f t="shared" ca="1" si="127"/>
        <v>26049734.86924839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26049734.86924839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108540.56195520163</v>
      </c>
      <c r="L1391" s="444">
        <f t="shared" ca="1" si="127"/>
        <v>26158275.431203593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26158275.431203593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108992.81429668165</v>
      </c>
      <c r="L1392" s="444">
        <f t="shared" ca="1" si="127"/>
        <v>26267268.245500274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26267268.245500274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109446.95102291781</v>
      </c>
      <c r="L1393" s="444">
        <f t="shared" ca="1" si="127"/>
        <v>26376715.196523193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26376715.196523193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109902.97998551332</v>
      </c>
      <c r="L1394" s="444">
        <f t="shared" ca="1" si="127"/>
        <v>26486618.176508706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26486618.176508706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110360.90906878626</v>
      </c>
      <c r="L1395" s="444">
        <f t="shared" ca="1" si="127"/>
        <v>26596979.085577492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26596979.085577492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110820.74618990622</v>
      </c>
      <c r="L1396" s="444">
        <f t="shared" ca="1" si="127"/>
        <v>26707799.831767399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26707799.831767399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111282.49929903082</v>
      </c>
      <c r="L1397" s="444">
        <f t="shared" ca="1" si="127"/>
        <v>26819082.33106643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26819082.33106643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111746.17637944345</v>
      </c>
      <c r="L1398" s="444">
        <f t="shared" ca="1" si="127"/>
        <v>26930828.507445872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26930828.507445872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112211.78544769113</v>
      </c>
      <c r="L1399" s="444">
        <f t="shared" ca="1" si="127"/>
        <v>27043040.292893562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27043040.292893562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112679.33455372318</v>
      </c>
      <c r="L1400" s="444">
        <f t="shared" ca="1" si="127"/>
        <v>27155719.627447285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27155719.627447285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113148.83178103036</v>
      </c>
      <c r="L1401" s="444">
        <f t="shared" ca="1" si="127"/>
        <v>27268868.459228314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27268868.459228314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113620.28524678464</v>
      </c>
      <c r="L1402" s="444">
        <f t="shared" ca="1" si="127"/>
        <v>27382488.7444751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27382488.7444751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114093.70310197957</v>
      </c>
      <c r="L1403" s="444">
        <f t="shared" ca="1" si="127"/>
        <v>27496582.447577082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27496582.447577082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114569.09353157115</v>
      </c>
      <c r="L1404" s="444">
        <f t="shared" ca="1" si="127"/>
        <v>27611151.541108653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27611151.541108653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115046.46475461939</v>
      </c>
      <c r="L1405" s="444">
        <f t="shared" ca="1" si="127"/>
        <v>27726198.005863272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27726198.005863272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115525.82502443029</v>
      </c>
      <c r="L1406" s="444">
        <f t="shared" ca="1" si="127"/>
        <v>27841723.830887701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27841723.830887701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116007.18262869873</v>
      </c>
      <c r="L1407" s="444">
        <f t="shared" ca="1" si="127"/>
        <v>27957731.0135164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27957731.0135164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116490.54588965166</v>
      </c>
      <c r="L1408" s="444">
        <f t="shared" ca="1" si="127"/>
        <v>28074221.559406053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28074221.559406053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116975.92316419189</v>
      </c>
      <c r="L1409" s="444">
        <f t="shared" ca="1" si="127"/>
        <v>28191197.482570246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28191197.482570246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117463.3228440427</v>
      </c>
      <c r="L1410" s="444">
        <f t="shared" ca="1" si="127"/>
        <v>28308660.805414289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28308660.805414289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117952.75335589288</v>
      </c>
      <c r="L1411" s="444">
        <f t="shared" ca="1" si="127"/>
        <v>28426613.558770183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28426613.558770183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118444.22316154242</v>
      </c>
      <c r="L1412" s="444">
        <f t="shared" ca="1" si="127"/>
        <v>28545057.781931724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28545057.781931724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118937.74075804885</v>
      </c>
      <c r="L1413" s="444">
        <f t="shared" ca="1" si="127"/>
        <v>28663995.522689775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28663995.522689775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119433.31467787406</v>
      </c>
      <c r="L1414" s="444">
        <f t="shared" ca="1" si="127"/>
        <v>28783428.83736765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28783428.83736765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119930.95348903189</v>
      </c>
      <c r="L1415" s="444">
        <f t="shared" ca="1" si="127"/>
        <v>28903359.790856682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28903359.790856682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120430.66579523617</v>
      </c>
      <c r="L1416" s="444">
        <f t="shared" ca="1" si="127"/>
        <v>29023790.456651919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29023790.456651919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120932.46023604968</v>
      </c>
      <c r="L1417" s="444">
        <f t="shared" ca="1" si="127"/>
        <v>29144722.916887969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29144722.916887969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121436.34548703321</v>
      </c>
      <c r="L1418" s="444">
        <f t="shared" ca="1" si="127"/>
        <v>29266159.262375001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29266159.262375001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121942.33025989583</v>
      </c>
      <c r="L1419" s="444">
        <f t="shared" ca="1" si="127"/>
        <v>29388101.592634898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29388101.592634898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122450.4233026454</v>
      </c>
      <c r="L1420" s="444">
        <f t="shared" ca="1" si="127"/>
        <v>29510552.015937544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29510552.015937544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122960.63339973976</v>
      </c>
      <c r="L1421" s="444">
        <f t="shared" ca="1" si="127"/>
        <v>29633512.649337284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29633512.649337284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123472.96937223867</v>
      </c>
      <c r="L1422" s="444">
        <f t="shared" ca="1" si="127"/>
        <v>29756985.618709523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29756985.618709523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123987.44007795634</v>
      </c>
      <c r="L1423" s="444">
        <f t="shared" ca="1" si="127"/>
        <v>29880973.05878748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29880973.05878748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124504.05441161452</v>
      </c>
      <c r="L1424" s="444">
        <f t="shared" ca="1" si="127"/>
        <v>30005477.113199096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30005477.113199096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125022.82130499624</v>
      </c>
      <c r="L1425" s="444">
        <f t="shared" ca="1" si="127"/>
        <v>30130499.934504092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30130499.934504092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125543.74972710038</v>
      </c>
      <c r="L1426" s="444">
        <f t="shared" ca="1" si="127"/>
        <v>30256043.684231192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30256043.684231192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126066.84868429661</v>
      </c>
      <c r="L1427" s="444">
        <f t="shared" ca="1" si="127"/>
        <v>30382110.532915488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30382110.532915488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126592.12722048121</v>
      </c>
      <c r="L1428" s="444">
        <f t="shared" ca="1" si="127"/>
        <v>30508702.66013597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30508702.66013597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127119.59441723321</v>
      </c>
      <c r="L1429" s="444">
        <f t="shared" ca="1" si="127"/>
        <v>30635822.254553203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30635822.254553203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127649.25939397166</v>
      </c>
      <c r="L1430" s="444">
        <f t="shared" ca="1" si="127"/>
        <v>30763471.513947174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30763471.513947174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128181.13130811321</v>
      </c>
      <c r="L1431" s="444">
        <f t="shared" ca="1" si="127"/>
        <v>30891652.645255286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30891652.645255286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128715.21935523035</v>
      </c>
      <c r="L1432" s="444">
        <f t="shared" ca="1" si="127"/>
        <v>31020367.864610516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31020367.864610516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129251.53276921048</v>
      </c>
      <c r="L1433" s="444">
        <f t="shared" ca="1" si="127"/>
        <v>31149619.397379726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31149619.397379726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129790.08082241552</v>
      </c>
      <c r="L1434" s="444">
        <f t="shared" ca="1" si="127"/>
        <v>31279409.478202142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31279409.478202142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130330.87282584225</v>
      </c>
      <c r="L1435" s="444">
        <f t="shared" ca="1" si="127"/>
        <v>31409740.351027984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31409740.351027984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130873.91812928328</v>
      </c>
      <c r="L1436" s="444">
        <f t="shared" ca="1" si="127"/>
        <v>31540614.269157268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31540614.269157268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131419.22612148861</v>
      </c>
      <c r="L1437" s="444">
        <f t="shared" ca="1" si="127"/>
        <v>31672033.495278757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31672033.495278757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131966.80623032816</v>
      </c>
      <c r="L1438" s="444">
        <f t="shared" ca="1" si="127"/>
        <v>31804000.301509086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31804000.301509086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132516.66792295451</v>
      </c>
      <c r="L1439" s="444">
        <f t="shared" ca="1" si="127"/>
        <v>31936516.969432041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31936516.969432041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133068.82070596685</v>
      </c>
      <c r="L1440" s="444">
        <f t="shared" ca="1" si="127"/>
        <v>32069585.790138006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32069585.790138006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133623.27412557503</v>
      </c>
      <c r="L1441" s="444">
        <f t="shared" ca="1" si="127"/>
        <v>32203209.064263582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32203209.064263582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134180.03776776491</v>
      </c>
      <c r="L1442" s="444">
        <f t="shared" ca="1" si="127"/>
        <v>32337389.102031346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32337389.102031346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134739.12125846394</v>
      </c>
      <c r="L1443" s="444">
        <f t="shared" ca="1" si="127"/>
        <v>32472128.22328981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32472128.22328981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135300.53426370755</v>
      </c>
      <c r="L1444" s="444">
        <f t="shared" ca="1" si="127"/>
        <v>32607428.757553518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32607428.757553518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135864.28648980631</v>
      </c>
      <c r="L1445" s="444">
        <f t="shared" ca="1" si="127"/>
        <v>32743293.044043325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32743293.044043325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136430.38768351387</v>
      </c>
      <c r="L1446" s="444">
        <f t="shared" ca="1" si="127"/>
        <v>32879723.431726839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32879723.431726839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136998.84763219516</v>
      </c>
      <c r="L1447" s="444">
        <f t="shared" ca="1" si="127"/>
        <v>33016722.279359035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33016722.279359035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137569.67616399599</v>
      </c>
      <c r="L1448" s="444">
        <f t="shared" ca="1" si="127"/>
        <v>33154291.955523033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33154291.955523033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138142.88314801262</v>
      </c>
      <c r="L1449" s="444">
        <f t="shared" ca="1" si="127"/>
        <v>33292434.838671044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33292434.838671044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138718.47849446267</v>
      </c>
      <c r="L1450" s="444">
        <f t="shared" ca="1" si="127"/>
        <v>33431153.317165505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33431153.317165505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139296.47215485628</v>
      </c>
      <c r="L1451" s="444">
        <f t="shared" ca="1" si="127"/>
        <v>33570449.789320365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33570449.789320365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139876.87412216817</v>
      </c>
      <c r="L1452" s="444">
        <f t="shared" ca="1" si="127"/>
        <v>33710326.66344253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33710326.66344253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140459.69443101055</v>
      </c>
      <c r="L1453" s="444">
        <f t="shared" ca="1" si="127"/>
        <v>33850786.357873537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33850786.357873537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141044.94315780641</v>
      </c>
      <c r="L1454" s="444">
        <f t="shared" ca="1" si="127"/>
        <v>33991831.301031344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33991831.301031344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141632.63042096392</v>
      </c>
      <c r="L1455" s="444">
        <f t="shared" ca="1" si="127"/>
        <v>34133463.931452304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34133463.931452304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142222.76638105127</v>
      </c>
      <c r="L1456" s="444">
        <f t="shared" ca="1" si="127"/>
        <v>34275686.697833352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34275686.697833352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142815.3612409723</v>
      </c>
      <c r="L1457" s="444">
        <f t="shared" ca="1" si="127"/>
        <v>34418502.059074327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34418502.059074327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143410.42524614302</v>
      </c>
      <c r="L1458" s="444">
        <f t="shared" ca="1" si="127"/>
        <v>34561912.484320469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34561912.484320469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144007.96868466862</v>
      </c>
      <c r="L1459" s="444">
        <f t="shared" ca="1" si="127"/>
        <v>34705920.453005135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34705920.453005135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144608.00188752139</v>
      </c>
      <c r="L1460" s="444">
        <f t="shared" ca="1" si="127"/>
        <v>34850528.454892658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34850528.454892658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145210.53522871941</v>
      </c>
      <c r="L1461" s="444">
        <f t="shared" ca="1" si="127"/>
        <v>34995738.990121379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34995738.990121379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145815.57912550576</v>
      </c>
      <c r="L1462" s="444">
        <f t="shared" ca="1" si="127"/>
        <v>35141554.569246888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35141554.569246888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146423.1440385287</v>
      </c>
      <c r="L1463" s="444">
        <f t="shared" ca="1" si="127"/>
        <v>35287977.713285416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35287977.713285416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147033.24047202256</v>
      </c>
      <c r="L1464" s="444">
        <f t="shared" ca="1" si="127"/>
        <v>35435010.953757443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35435010.953757443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147645.87897398934</v>
      </c>
      <c r="L1465" s="444">
        <f t="shared" ca="1" si="127"/>
        <v>35582656.832731433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35582656.832731433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148261.07013638096</v>
      </c>
      <c r="L1466" s="444">
        <f t="shared" ca="1" si="127"/>
        <v>35730917.902867816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35730917.902867816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148878.82459528255</v>
      </c>
      <c r="L1467" s="444">
        <f t="shared" ca="1" si="127"/>
        <v>35879796.727463096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35879796.727463096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149499.15303109624</v>
      </c>
      <c r="L1468" s="444">
        <f t="shared" ca="1" si="127"/>
        <v>36029295.880494192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36029295.880494192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150122.06616872581</v>
      </c>
      <c r="L1469" s="444">
        <f t="shared" ca="1" si="127"/>
        <v>36179417.946662918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36179417.946662918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150747.57477776214</v>
      </c>
      <c r="L1470" s="444">
        <f t="shared" ca="1" si="127"/>
        <v>36330165.521440677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36330165.521440677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151375.68967266948</v>
      </c>
      <c r="L1471" s="444">
        <f t="shared" ca="1" si="127"/>
        <v>36481541.211113349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36481541.211113349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152006.42171297228</v>
      </c>
      <c r="L1472" s="444">
        <f t="shared" ca="1" si="127"/>
        <v>36633547.632826321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36633547.632826321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152639.78180344301</v>
      </c>
      <c r="L1473" s="444">
        <f t="shared" ca="1" si="127"/>
        <v>36786187.414629765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36786187.414629765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153275.78089429068</v>
      </c>
      <c r="L1474" s="444">
        <f t="shared" ca="1" si="127"/>
        <v>36939463.195524059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36939463.195524059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153914.42998135026</v>
      </c>
      <c r="L1475" s="444">
        <f t="shared" ca="1" si="127"/>
        <v>37093377.62550541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37093377.62550541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154555.74010627254</v>
      </c>
      <c r="L1476" s="444">
        <f t="shared" ca="1" si="127"/>
        <v>37247933.36561168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37247933.36561168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155199.72235671533</v>
      </c>
      <c r="L1477" s="444">
        <f t="shared" ca="1" si="127"/>
        <v>37403133.087968394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37403133.087968394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155846.38786653496</v>
      </c>
      <c r="L1478" s="444">
        <f t="shared" ca="1" si="127"/>
        <v>37558979.475834928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37558979.475834928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156495.74781597886</v>
      </c>
      <c r="L1479" s="444">
        <f t="shared" ca="1" si="127"/>
        <v>37715475.22365091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37715475.22365091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157147.81343187878</v>
      </c>
      <c r="L1480" s="444">
        <f t="shared" ca="1" si="127"/>
        <v>37872623.037082791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37872623.037082791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157802.59598784495</v>
      </c>
      <c r="L1481" s="444">
        <f t="shared" ca="1" si="127"/>
        <v>38030425.633070633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38030425.633070633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158460.10680446096</v>
      </c>
      <c r="L1482" s="444">
        <f t="shared" ca="1" si="127"/>
        <v>38188885.739875093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38188885.739875093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159120.35724947957</v>
      </c>
      <c r="L1483" s="444">
        <f t="shared" ca="1" si="127"/>
        <v>38348006.097124569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38348006.097124569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159783.35873801904</v>
      </c>
      <c r="L1484" s="444">
        <f t="shared" ca="1" si="127"/>
        <v>38507789.455862589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38507789.455862589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160449.12273276079</v>
      </c>
      <c r="L1485" s="444">
        <f t="shared" ca="1" si="127"/>
        <v>38668238.578595348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38668238.578595348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161117.66074414729</v>
      </c>
      <c r="L1486" s="444">
        <f t="shared" ca="1" si="127"/>
        <v>38829356.239339493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38829356.239339493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161788.98433058121</v>
      </c>
      <c r="L1487" s="444">
        <f t="shared" ca="1" si="127"/>
        <v>38991145.223670073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38991145.223670073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162463.1050986253</v>
      </c>
      <c r="L1488" s="444">
        <f t="shared" ca="1" si="127"/>
        <v>39153608.3287687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39153608.3287687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163140.03470320292</v>
      </c>
      <c r="L1489" s="444">
        <f t="shared" ca="1" si="127"/>
        <v>39316748.363471903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39316748.363471903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163819.7848477996</v>
      </c>
      <c r="L1490" s="444">
        <f t="shared" ca="1" si="127"/>
        <v>39480568.148319699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39480568.148319699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164502.36728466541</v>
      </c>
      <c r="L1491" s="444">
        <f t="shared" ca="1" si="127"/>
        <v>39645070.515604362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39645070.515604362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165187.79381501817</v>
      </c>
      <c r="L1492" s="444">
        <f t="shared" ca="1" si="127"/>
        <v>39810258.309419379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39810258.309419379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165876.0762892474</v>
      </c>
      <c r="L1493" s="444">
        <f t="shared" ca="1" si="127"/>
        <v>39976134.385708623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39976134.385708623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166567.22660711926</v>
      </c>
      <c r="L1494" s="444">
        <f t="shared" ca="1" si="127"/>
        <v>40142701.612315744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40142701.612315744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167261.25671798227</v>
      </c>
      <c r="L1495" s="444">
        <f t="shared" ca="1" si="127"/>
        <v>40309962.869033724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40309962.869033724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167958.17862097383</v>
      </c>
      <c r="L1496" s="444">
        <f t="shared" ca="1" si="127"/>
        <v>40477921.047654696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40477921.047654696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168658.00436522788</v>
      </c>
      <c r="L1497" s="444">
        <f t="shared" ca="1" si="127"/>
        <v>40646579.052019924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40646579.052019924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169360.74605008302</v>
      </c>
      <c r="L1498" s="444">
        <f t="shared" ca="1" si="127"/>
        <v>40815939.798070006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40815939.798070006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170066.41582529168</v>
      </c>
      <c r="L1499" s="444">
        <f t="shared" ca="1" si="127"/>
        <v>40986006.213895299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40986006.213895299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170775.02589123041</v>
      </c>
      <c r="L1500" s="444">
        <f t="shared" ca="1" si="127"/>
        <v>41156781.239786528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41156781.239786528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171486.58849911054</v>
      </c>
      <c r="L1501" s="444">
        <f t="shared" ca="1" si="127"/>
        <v>41328267.828285642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41328267.828285642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172201.11595119018</v>
      </c>
      <c r="L1502" s="444">
        <f t="shared" ca="1" si="127"/>
        <v>41500468.94423683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41500468.94423683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172918.62060098679</v>
      </c>
      <c r="L1503" s="444">
        <f t="shared" ca="1" si="127"/>
        <v>41673387.564837813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41673387.564837813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173639.1148534909</v>
      </c>
      <c r="L1504" s="444">
        <f t="shared" ca="1" si="127"/>
        <v>41847026.679691307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41847026.679691307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174362.61116538045</v>
      </c>
      <c r="L1505" s="444">
        <f t="shared" ca="1" si="127"/>
        <v>42021389.290856689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42021389.290856689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175089.1220452362</v>
      </c>
      <c r="L1506" s="444">
        <f t="shared" ca="1" si="127"/>
        <v>42196478.412901923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42196478.412901923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175818.66005375801</v>
      </c>
      <c r="L1507" s="444">
        <f t="shared" ca="1" si="127"/>
        <v>42372297.072955683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42372297.072955683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176551.23780398202</v>
      </c>
      <c r="L1508" s="444">
        <f t="shared" ca="1" si="127"/>
        <v>42548848.310759664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42548848.310759664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177286.86796149859</v>
      </c>
      <c r="L1509" s="444">
        <f t="shared" ca="1" si="127"/>
        <v>42726135.17872116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42726135.17872116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178025.5632446715</v>
      </c>
      <c r="L1510" s="444">
        <f t="shared" ca="1" si="127"/>
        <v>42904160.74196583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42904160.74196583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178767.33642485761</v>
      </c>
      <c r="L1511" s="444">
        <f t="shared" ca="1" si="127"/>
        <v>43082928.078390688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43082928.078390688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179512.20032662788</v>
      </c>
      <c r="L1512" s="444">
        <f t="shared" ca="1" si="127"/>
        <v>43262440.278717317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43262440.278717317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180260.16782798883</v>
      </c>
      <c r="L1513" s="444">
        <f t="shared" ca="1" si="127"/>
        <v>43442700.446545303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43442700.446545303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181011.25186060544</v>
      </c>
      <c r="L1514" s="444">
        <f t="shared" ca="1" si="127"/>
        <v>43623711.698405907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43623711.698405907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181765.4654100246</v>
      </c>
      <c r="L1515" s="444">
        <f t="shared" ca="1" si="127"/>
        <v>43805477.16381593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43805477.16381593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182522.8215158997</v>
      </c>
      <c r="L1516" s="444">
        <f t="shared" ca="1" si="127"/>
        <v>43987999.985331833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43987999.985331833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183283.33327221597</v>
      </c>
      <c r="L1517" s="444">
        <f t="shared" ca="1" si="127"/>
        <v>44171283.318604052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44171283.318604052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184047.01382751687</v>
      </c>
      <c r="L1518" s="444">
        <f t="shared" ca="1" si="127"/>
        <v>44355330.33243157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44355330.33243157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184813.87638513153</v>
      </c>
      <c r="L1519" s="444">
        <f t="shared" ca="1" si="127"/>
        <v>44540144.2088167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44540144.2088167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185583.93420340293</v>
      </c>
      <c r="L1520" s="444">
        <f t="shared" ca="1" si="127"/>
        <v>44725728.143020101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44725728.143020101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186357.20059591709</v>
      </c>
      <c r="L1521" s="444">
        <f t="shared" ca="1" si="127"/>
        <v>44912085.343616016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44912085.343616016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187133.6889317334</v>
      </c>
      <c r="L1522" s="444">
        <f t="shared" ca="1" si="127"/>
        <v>45099219.03254775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45099219.03254775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187913.41263561562</v>
      </c>
      <c r="L1523" s="444">
        <f t="shared" ca="1" si="127"/>
        <v>45287132.445183367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45287132.445183367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188696.38518826402</v>
      </c>
      <c r="L1524" s="444">
        <f t="shared" ca="1" si="127"/>
        <v>45475828.830371633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45475828.830371633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189482.62012654846</v>
      </c>
      <c r="L1525" s="444">
        <f t="shared" ca="1" si="127"/>
        <v>45665311.450498179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45665311.450498179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190272.13104374241</v>
      </c>
      <c r="L1526" s="444">
        <f t="shared" ca="1" si="127"/>
        <v>45855583.581541918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45855583.581541918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191064.93158975799</v>
      </c>
      <c r="L1527" s="444">
        <f t="shared" ca="1" si="127"/>
        <v>46046648.513131678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46046648.513131678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191861.035471382</v>
      </c>
      <c r="L1528" s="444">
        <f t="shared" ca="1" si="127"/>
        <v>46238509.548603058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46238509.548603058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192660.45645251274</v>
      </c>
      <c r="L1529" s="444">
        <f t="shared" ca="1" si="127"/>
        <v>46431170.005055569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46431170.005055569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193463.2083543982</v>
      </c>
      <c r="L1530" s="444">
        <f t="shared" ca="1" si="127"/>
        <v>46624633.213409968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46624633.213409968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194269.30505587487</v>
      </c>
      <c r="L1531" s="444">
        <f t="shared" ca="1" si="127"/>
        <v>46818902.518465839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46818902.518465839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195078.76049360767</v>
      </c>
      <c r="L1532" s="444">
        <f t="shared" ca="1" si="127"/>
        <v>47013981.278959446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47013981.278959446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195891.58866233102</v>
      </c>
      <c r="L1533" s="444">
        <f t="shared" ca="1" si="127"/>
        <v>47209872.867621779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47209872.867621779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196707.80361509076</v>
      </c>
      <c r="L1534" s="444">
        <f t="shared" ca="1" si="127"/>
        <v>47406580.671236873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47406580.671236873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197527.41946348696</v>
      </c>
      <c r="L1535" s="444">
        <f t="shared" ca="1" si="127"/>
        <v>47604108.090700358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47604108.090700358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198350.45037791817</v>
      </c>
      <c r="L1536" s="444">
        <f t="shared" ca="1" si="127"/>
        <v>47802458.541078277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47802458.541078277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199176.91058782616</v>
      </c>
      <c r="L1537" s="444">
        <f t="shared" ca="1" si="127"/>
        <v>48001635.451666102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48001635.451666102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200006.81438194209</v>
      </c>
      <c r="L1538" s="444">
        <f t="shared" ref="L1538:L1792" ca="1" si="132">I1538-J1538+K1538</f>
        <v>48201642.266048044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48201642.266048044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200840.17610853352</v>
      </c>
      <c r="L1539" s="444">
        <f t="shared" ca="1" si="132"/>
        <v>48402482.442156576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48402482.442156576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201677.01017565239</v>
      </c>
      <c r="L1540" s="444">
        <f t="shared" ca="1" si="132"/>
        <v>48604159.452332228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48604159.452332228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202517.33105138427</v>
      </c>
      <c r="L1541" s="444">
        <f t="shared" ca="1" si="132"/>
        <v>48806676.783383615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48806676.783383615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203361.15326409839</v>
      </c>
      <c r="L1542" s="444">
        <f t="shared" ca="1" si="132"/>
        <v>49010037.936647713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49010037.936647713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204208.4914026988</v>
      </c>
      <c r="L1543" s="444">
        <f t="shared" ca="1" si="132"/>
        <v>49214246.428050414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49214246.428050414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205059.36011687672</v>
      </c>
      <c r="L1544" s="444">
        <f t="shared" ca="1" si="132"/>
        <v>49419305.78816729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49419305.78816729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205913.7741173637</v>
      </c>
      <c r="L1545" s="444">
        <f t="shared" ca="1" si="132"/>
        <v>49625219.562284656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49625219.562284656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206771.74817618605</v>
      </c>
      <c r="L1546" s="444">
        <f t="shared" ca="1" si="132"/>
        <v>49831991.310460843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49831991.310460843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207633.29712692017</v>
      </c>
      <c r="L1547" s="444">
        <f t="shared" ca="1" si="132"/>
        <v>50039624.607587762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50039624.607587762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208498.43586494902</v>
      </c>
      <c r="L1548" s="444">
        <f t="shared" ca="1" si="132"/>
        <v>50248123.04345271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50248123.04345271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209367.17934771962</v>
      </c>
      <c r="L1549" s="444">
        <f t="shared" ca="1" si="132"/>
        <v>50457490.222800426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50457490.222800426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210239.54259500178</v>
      </c>
      <c r="L1550" s="444">
        <f t="shared" ca="1" si="132"/>
        <v>50667729.765395425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50667729.765395425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211115.5406891476</v>
      </c>
      <c r="L1551" s="444">
        <f t="shared" ca="1" si="132"/>
        <v>50878845.306084573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50878845.306084573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211995.18877535238</v>
      </c>
      <c r="L1552" s="444">
        <f t="shared" ca="1" si="132"/>
        <v>51090840.494859926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51090840.494859926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212878.50206191637</v>
      </c>
      <c r="L1553" s="444">
        <f t="shared" ca="1" si="132"/>
        <v>51303718.996921845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51303718.996921845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213765.49582050767</v>
      </c>
      <c r="L1554" s="444">
        <f t="shared" ca="1" si="132"/>
        <v>51517484.492742352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51517484.492742352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214656.18538642646</v>
      </c>
      <c r="L1555" s="444">
        <f t="shared" ca="1" si="132"/>
        <v>51732140.678128779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51732140.678128779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215550.5861588699</v>
      </c>
      <c r="L1556" s="444">
        <f t="shared" ca="1" si="132"/>
        <v>51947691.264287651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51947691.264287651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216448.71360119854</v>
      </c>
      <c r="L1557" s="444">
        <f t="shared" ca="1" si="132"/>
        <v>52164139.977888852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52164139.977888852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217350.58324120354</v>
      </c>
      <c r="L1558" s="444">
        <f t="shared" ca="1" si="132"/>
        <v>52381490.561130054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52381490.561130054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218256.21067137521</v>
      </c>
      <c r="L1559" s="444">
        <f t="shared" ca="1" si="132"/>
        <v>52599746.771801427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52599746.771801427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219165.61154917258</v>
      </c>
      <c r="L1560" s="444">
        <f t="shared" ca="1" si="132"/>
        <v>52818912.383350603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52818912.383350603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220078.80159729416</v>
      </c>
      <c r="L1561" s="444">
        <f t="shared" ca="1" si="132"/>
        <v>53038991.1849479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53038991.1849479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220995.7966039496</v>
      </c>
      <c r="L1562" s="444">
        <f t="shared" ca="1" si="132"/>
        <v>53259986.981551848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53259986.981551848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221916.6124231327</v>
      </c>
      <c r="L1563" s="444">
        <f t="shared" ca="1" si="132"/>
        <v>53481903.593974978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53481903.593974978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222841.26497489575</v>
      </c>
      <c r="L1564" s="444">
        <f t="shared" ca="1" si="132"/>
        <v>53704744.85894987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53704744.85894987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223769.77024562442</v>
      </c>
      <c r="L1565" s="444">
        <f t="shared" ca="1" si="132"/>
        <v>53928514.629195496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53928514.629195496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224702.14428831459</v>
      </c>
      <c r="L1566" s="444">
        <f t="shared" ca="1" si="132"/>
        <v>54153216.773483813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54153216.773483813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225638.40322284924</v>
      </c>
      <c r="L1567" s="444">
        <f t="shared" ca="1" si="132"/>
        <v>54378855.176706664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54378855.176706664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226578.56323627773</v>
      </c>
      <c r="L1568" s="444">
        <f t="shared" ca="1" si="132"/>
        <v>54605433.739942946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54605433.739942946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227522.64058309561</v>
      </c>
      <c r="L1569" s="444">
        <f t="shared" ca="1" si="132"/>
        <v>54832956.380526043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54832956.380526043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228470.65158552513</v>
      </c>
      <c r="L1570" s="444">
        <f t="shared" ca="1" si="132"/>
        <v>55061427.03211157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55061427.03211157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229422.61263379821</v>
      </c>
      <c r="L1571" s="444">
        <f t="shared" ca="1" si="132"/>
        <v>55290849.644745365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55290849.644745365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230378.54018643903</v>
      </c>
      <c r="L1572" s="444">
        <f t="shared" ca="1" si="132"/>
        <v>55521228.184931807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55521228.184931807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231338.45077054919</v>
      </c>
      <c r="L1573" s="444">
        <f t="shared" ca="1" si="132"/>
        <v>55752566.635702357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55752566.635702357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232302.36098209315</v>
      </c>
      <c r="L1574" s="444">
        <f t="shared" ca="1" si="132"/>
        <v>55984868.996684447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55984868.996684447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233270.2874861852</v>
      </c>
      <c r="L1575" s="444">
        <f t="shared" ca="1" si="132"/>
        <v>56218139.284170635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56218139.284170635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234242.24701737764</v>
      </c>
      <c r="L1576" s="444">
        <f t="shared" ca="1" si="132"/>
        <v>56452381.531188011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56452381.531188011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235218.25637995001</v>
      </c>
      <c r="L1577" s="444">
        <f t="shared" ca="1" si="132"/>
        <v>56687599.787567958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56687599.787567958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236198.33244819986</v>
      </c>
      <c r="L1578" s="444">
        <f t="shared" ca="1" si="132"/>
        <v>56923798.120016158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56923798.120016158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237182.49216673395</v>
      </c>
      <c r="L1579" s="444">
        <f t="shared" ca="1" si="132"/>
        <v>57160980.612182893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57160980.612182893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238170.75255076206</v>
      </c>
      <c r="L1580" s="444">
        <f t="shared" ca="1" si="132"/>
        <v>57399151.364733651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57399151.364733651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239163.13068639021</v>
      </c>
      <c r="L1581" s="444">
        <f t="shared" ca="1" si="132"/>
        <v>57638314.495420039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57638314.495420039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240159.64373091681</v>
      </c>
      <c r="L1582" s="444">
        <f t="shared" ca="1" si="132"/>
        <v>57878474.139150955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57878474.139150955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241160.30891312897</v>
      </c>
      <c r="L1583" s="444">
        <f t="shared" ca="1" si="132"/>
        <v>58119634.448064081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58119634.448064081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242165.14353360029</v>
      </c>
      <c r="L1584" s="444">
        <f t="shared" ca="1" si="132"/>
        <v>58361799.591597684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58361799.591597684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243174.16496499034</v>
      </c>
      <c r="L1585" s="444">
        <f t="shared" ca="1" si="132"/>
        <v>58604973.756562673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58604973.756562673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244187.3906523445</v>
      </c>
      <c r="L1586" s="444">
        <f t="shared" ca="1" si="132"/>
        <v>58849161.147215016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58849161.147215016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245204.8381133959</v>
      </c>
      <c r="L1587" s="444">
        <f t="shared" ca="1" si="132"/>
        <v>59094365.985328414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59094365.985328414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246226.52493886842</v>
      </c>
      <c r="L1588" s="444">
        <f t="shared" ca="1" si="132"/>
        <v>59340592.51026728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59340592.51026728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247252.46879278036</v>
      </c>
      <c r="L1589" s="444">
        <f t="shared" ca="1" si="132"/>
        <v>59587844.979060061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59587844.979060061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248282.6874127503</v>
      </c>
      <c r="L1590" s="444">
        <f t="shared" ca="1" si="132"/>
        <v>59836127.666472815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59836127.666472815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249317.19861030343</v>
      </c>
      <c r="L1591" s="444">
        <f t="shared" ca="1" si="132"/>
        <v>60085444.865083121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60085444.865083121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250356.02027117967</v>
      </c>
      <c r="L1592" s="444">
        <f t="shared" ca="1" si="132"/>
        <v>60335800.885354303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60335800.885354303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251399.17035564291</v>
      </c>
      <c r="L1593" s="444">
        <f t="shared" ca="1" si="132"/>
        <v>60587200.055709943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60587200.055709943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252446.66689879142</v>
      </c>
      <c r="L1594" s="444">
        <f t="shared" ca="1" si="132"/>
        <v>60839646.722608738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60839646.722608738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253498.52801086975</v>
      </c>
      <c r="L1595" s="444">
        <f t="shared" ca="1" si="132"/>
        <v>61093145.250619605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61093145.250619605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254554.77187758169</v>
      </c>
      <c r="L1596" s="444">
        <f t="shared" ca="1" si="132"/>
        <v>61347700.022497185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61347700.022497185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255615.41676040494</v>
      </c>
      <c r="L1597" s="444">
        <f t="shared" ca="1" si="132"/>
        <v>61603315.439257592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61603315.439257592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256680.48099690664</v>
      </c>
      <c r="L1598" s="444">
        <f t="shared" ca="1" si="132"/>
        <v>61859995.920254499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61859995.920254499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257749.98300106043</v>
      </c>
      <c r="L1599" s="444">
        <f t="shared" ca="1" si="132"/>
        <v>62117745.90325556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62117745.90325556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258823.94126356486</v>
      </c>
      <c r="L1600" s="444">
        <f t="shared" ca="1" si="132"/>
        <v>62376569.844519123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62376569.844519123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259902.37435216302</v>
      </c>
      <c r="L1601" s="444">
        <f t="shared" ca="1" si="132"/>
        <v>62636472.218871288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62636472.218871288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260985.30091196368</v>
      </c>
      <c r="L1602" s="444">
        <f t="shared" ca="1" si="132"/>
        <v>62897457.519783251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62897457.519783251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262072.73966576354</v>
      </c>
      <c r="L1603" s="444">
        <f t="shared" ca="1" si="132"/>
        <v>63159530.259449013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63159530.259449013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263164.70941437082</v>
      </c>
      <c r="L1604" s="444">
        <f t="shared" ca="1" si="132"/>
        <v>63422694.968863383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63422694.968863383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264261.22903693077</v>
      </c>
      <c r="L1605" s="444">
        <f t="shared" ca="1" si="132"/>
        <v>63686956.19790031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63686956.19790031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265362.31749125128</v>
      </c>
      <c r="L1606" s="444">
        <f t="shared" ca="1" si="132"/>
        <v>63952318.515391558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63952318.515391558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266467.99381413148</v>
      </c>
      <c r="L1607" s="444">
        <f t="shared" ca="1" si="132"/>
        <v>64218786.509205692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64218786.509205692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267578.27712169039</v>
      </c>
      <c r="L1608" s="444">
        <f t="shared" ca="1" si="132"/>
        <v>64486364.786327384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64486364.786327384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268693.18660969741</v>
      </c>
      <c r="L1609" s="444">
        <f t="shared" ca="1" si="132"/>
        <v>64755057.972937085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64755057.972937085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269812.74155390449</v>
      </c>
      <c r="L1610" s="444">
        <f t="shared" ca="1" si="132"/>
        <v>65024870.714490987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65024870.714490987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270936.96131037909</v>
      </c>
      <c r="L1611" s="444">
        <f t="shared" ca="1" si="132"/>
        <v>65295807.675801367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65295807.675801367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272065.86531583901</v>
      </c>
      <c r="L1612" s="444">
        <f t="shared" ca="1" si="132"/>
        <v>65567873.541117206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65567873.541117206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273199.47308798833</v>
      </c>
      <c r="L1613" s="444">
        <f t="shared" ca="1" si="132"/>
        <v>65841073.014205195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65841073.014205195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274337.80422585498</v>
      </c>
      <c r="L1614" s="444">
        <f t="shared" ca="1" si="132"/>
        <v>66115410.81843105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66115410.81843105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275480.87841012934</v>
      </c>
      <c r="L1615" s="444">
        <f t="shared" ca="1" si="132"/>
        <v>66390891.69684118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66390891.69684118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276628.7154035049</v>
      </c>
      <c r="L1616" s="444">
        <f t="shared" ca="1" si="132"/>
        <v>66667520.412244685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66667520.412244685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277781.3350510195</v>
      </c>
      <c r="L1617" s="444">
        <f t="shared" ca="1" si="132"/>
        <v>66945301.747295707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66945301.747295707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278938.75728039874</v>
      </c>
      <c r="L1618" s="444">
        <f t="shared" ca="1" si="132"/>
        <v>67224240.504576102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67224240.504576102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280101.00210240041</v>
      </c>
      <c r="L1619" s="444">
        <f t="shared" ca="1" si="132"/>
        <v>67504341.506678507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67504341.506678507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281268.08961116045</v>
      </c>
      <c r="L1620" s="444">
        <f t="shared" ca="1" si="132"/>
        <v>67785609.596289665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67785609.596289665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282440.03998454026</v>
      </c>
      <c r="L1621" s="444">
        <f t="shared" ca="1" si="132"/>
        <v>68068049.636274204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68068049.636274204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283616.87348447583</v>
      </c>
      <c r="L1622" s="444">
        <f t="shared" ca="1" si="132"/>
        <v>68351666.509758681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68351666.509758681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284798.61045732786</v>
      </c>
      <c r="L1623" s="444">
        <f t="shared" ca="1" si="132"/>
        <v>68636465.120216012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68636465.120216012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285985.2713342334</v>
      </c>
      <c r="L1624" s="444">
        <f t="shared" ca="1" si="132"/>
        <v>68922450.391550243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68922450.391550243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287176.87663145934</v>
      </c>
      <c r="L1625" s="444">
        <f t="shared" ca="1" si="132"/>
        <v>69209627.268181697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69209627.268181697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288373.44695075706</v>
      </c>
      <c r="L1626" s="444">
        <f t="shared" ca="1" si="132"/>
        <v>69498000.71513246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69498000.71513246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289575.00297971856</v>
      </c>
      <c r="L1627" s="444">
        <f t="shared" ca="1" si="132"/>
        <v>69787575.718112186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69787575.718112186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290781.56549213408</v>
      </c>
      <c r="L1628" s="444">
        <f t="shared" ca="1" si="132"/>
        <v>70078357.283604324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70078357.283604324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291993.15534835134</v>
      </c>
      <c r="L1629" s="444">
        <f t="shared" ca="1" si="132"/>
        <v>70370350.43895267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70370350.43895267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293209.79349563614</v>
      </c>
      <c r="L1630" s="444">
        <f t="shared" ca="1" si="132"/>
        <v>70663560.23244831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70663560.23244831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294431.50096853462</v>
      </c>
      <c r="L1631" s="444">
        <f t="shared" ca="1" si="132"/>
        <v>70957991.73341684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70957991.73341684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295658.29888923682</v>
      </c>
      <c r="L1632" s="444">
        <f t="shared" ca="1" si="132"/>
        <v>71253650.032306075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71253650.032306075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296890.20846794196</v>
      </c>
      <c r="L1633" s="444">
        <f t="shared" ca="1" si="132"/>
        <v>71550540.240774021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71550540.240774021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298127.2510032251</v>
      </c>
      <c r="L1634" s="444">
        <f t="shared" ca="1" si="132"/>
        <v>71848667.491777241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71848667.491777241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299369.44788240519</v>
      </c>
      <c r="L1635" s="444">
        <f t="shared" ca="1" si="132"/>
        <v>72148036.93965964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72148036.93965964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300616.82058191515</v>
      </c>
      <c r="L1636" s="444">
        <f t="shared" ca="1" si="132"/>
        <v>72448653.760241553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72448653.760241553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301869.39066767314</v>
      </c>
      <c r="L1637" s="444">
        <f t="shared" ca="1" si="132"/>
        <v>72750523.15090923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72750523.15090923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303127.17979545513</v>
      </c>
      <c r="L1638" s="444">
        <f t="shared" ca="1" si="132"/>
        <v>73053650.330704689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73053650.330704689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304390.20971126953</v>
      </c>
      <c r="L1639" s="444">
        <f t="shared" ca="1" si="132"/>
        <v>73358040.540415958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73358040.540415958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305658.50225173315</v>
      </c>
      <c r="L1640" s="444">
        <f t="shared" ca="1" si="132"/>
        <v>73663699.042667687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73663699.042667687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306932.07934444869</v>
      </c>
      <c r="L1641" s="444">
        <f t="shared" ca="1" si="132"/>
        <v>73970631.122012138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73970631.122012138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308210.96300838393</v>
      </c>
      <c r="L1642" s="444">
        <f t="shared" ca="1" si="132"/>
        <v>74278842.085020527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74278842.085020527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309495.17535425222</v>
      </c>
      <c r="L1643" s="444">
        <f t="shared" ca="1" si="132"/>
        <v>74588337.260374784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74588337.260374784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310784.73858489492</v>
      </c>
      <c r="L1644" s="444">
        <f t="shared" ca="1" si="132"/>
        <v>74899121.998959675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74899121.998959675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312079.67499566532</v>
      </c>
      <c r="L1645" s="444">
        <f t="shared" ca="1" si="132"/>
        <v>75211201.673955336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75211201.673955336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313380.00697481388</v>
      </c>
      <c r="L1646" s="444">
        <f t="shared" ca="1" si="132"/>
        <v>75524581.680930153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75524581.680930153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314685.75700387562</v>
      </c>
      <c r="L1647" s="444">
        <f t="shared" ca="1" si="132"/>
        <v>75839267.437934026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75839267.437934026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315996.94765805843</v>
      </c>
      <c r="L1648" s="444">
        <f t="shared" ca="1" si="132"/>
        <v>76155264.385592088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76155264.385592088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317313.60160663369</v>
      </c>
      <c r="L1649" s="444">
        <f t="shared" ca="1" si="132"/>
        <v>76472577.987198725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76472577.987198725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318635.74161332799</v>
      </c>
      <c r="L1650" s="444">
        <f t="shared" ca="1" si="132"/>
        <v>76791213.728812054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76791213.728812054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319963.39053671691</v>
      </c>
      <c r="L1651" s="444">
        <f t="shared" ca="1" si="132"/>
        <v>77111177.119348764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77111177.119348764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321296.57133061986</v>
      </c>
      <c r="L1652" s="444">
        <f t="shared" ca="1" si="132"/>
        <v>77432473.690679386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77432473.690679386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322635.30704449746</v>
      </c>
      <c r="L1653" s="444">
        <f t="shared" ca="1" si="132"/>
        <v>77755108.997723877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77755108.997723877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323979.62082384946</v>
      </c>
      <c r="L1654" s="444">
        <f t="shared" ca="1" si="132"/>
        <v>78079088.618547723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78079088.618547723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325329.53591061552</v>
      </c>
      <c r="L1655" s="444">
        <f t="shared" ca="1" si="132"/>
        <v>78404418.154458344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78404418.154458344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326685.07564357645</v>
      </c>
      <c r="L1656" s="444">
        <f t="shared" ca="1" si="132"/>
        <v>78731103.230101913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78731103.230101913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328046.26345875795</v>
      </c>
      <c r="L1657" s="444">
        <f t="shared" ca="1" si="132"/>
        <v>79059149.493560672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79059149.493560672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329413.12288983614</v>
      </c>
      <c r="L1658" s="444">
        <f t="shared" ca="1" si="132"/>
        <v>79388562.616450503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79388562.616450503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330785.67756854376</v>
      </c>
      <c r="L1659" s="444">
        <f t="shared" ca="1" si="132"/>
        <v>79719348.294019043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79719348.294019043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332163.95122507936</v>
      </c>
      <c r="L1660" s="444">
        <f t="shared" ca="1" si="132"/>
        <v>80051512.245244116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80051512.245244116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333547.96768851712</v>
      </c>
      <c r="L1661" s="444">
        <f t="shared" ca="1" si="132"/>
        <v>80385060.212932631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80385060.212932631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334937.75088721927</v>
      </c>
      <c r="L1662" s="444">
        <f t="shared" ca="1" si="132"/>
        <v>80719997.963819847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80719997.963819847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336333.32484924933</v>
      </c>
      <c r="L1663" s="444">
        <f t="shared" ca="1" si="132"/>
        <v>81056331.288669094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81056331.288669094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337734.71370278788</v>
      </c>
      <c r="L1664" s="444">
        <f t="shared" ca="1" si="132"/>
        <v>81394066.002371877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81394066.002371877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339141.9416765495</v>
      </c>
      <c r="L1665" s="444">
        <f t="shared" ca="1" si="132"/>
        <v>81733207.94404842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81733207.94404842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340555.03310020175</v>
      </c>
      <c r="L1666" s="444">
        <f t="shared" ca="1" si="132"/>
        <v>82073762.977148622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82073762.977148622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341974.0124047859</v>
      </c>
      <c r="L1667" s="444">
        <f t="shared" ca="1" si="132"/>
        <v>82415736.989553407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82415736.989553407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343398.90412313922</v>
      </c>
      <c r="L1668" s="444">
        <f t="shared" ca="1" si="132"/>
        <v>82759135.893676549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82759135.893676549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344829.73289031896</v>
      </c>
      <c r="L1669" s="444">
        <f t="shared" ca="1" si="132"/>
        <v>83103965.626566872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83103965.626566872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346266.52344402863</v>
      </c>
      <c r="L1670" s="444">
        <f t="shared" ca="1" si="132"/>
        <v>83450232.150010899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83450232.150010899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347709.30062504543</v>
      </c>
      <c r="L1671" s="444">
        <f t="shared" ca="1" si="132"/>
        <v>83797941.45063594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83797941.45063594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349158.08937764977</v>
      </c>
      <c r="L1672" s="444">
        <f t="shared" ca="1" si="132"/>
        <v>84147099.540013596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84147099.540013596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350612.91475005663</v>
      </c>
      <c r="L1673" s="444">
        <f t="shared" ca="1" si="132"/>
        <v>84497712.454763651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84497712.454763651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352073.80189484853</v>
      </c>
      <c r="L1674" s="444">
        <f t="shared" ca="1" si="132"/>
        <v>84849786.256658494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84849786.256658494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353540.77606941038</v>
      </c>
      <c r="L1675" s="444">
        <f t="shared" ca="1" si="132"/>
        <v>85203327.032727912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85203327.032727912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355013.86263636628</v>
      </c>
      <c r="L1676" s="444">
        <f t="shared" ca="1" si="132"/>
        <v>85558340.895364285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85558340.895364285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356493.08706401783</v>
      </c>
      <c r="L1677" s="444">
        <f t="shared" ca="1" si="132"/>
        <v>85914833.982428297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85914833.982428297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357978.47492678458</v>
      </c>
      <c r="L1678" s="444">
        <f t="shared" ca="1" si="132"/>
        <v>86272812.457355082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86272812.457355082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359470.05190564616</v>
      </c>
      <c r="L1679" s="444">
        <f t="shared" ca="1" si="132"/>
        <v>86632282.509260729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86632282.509260729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360967.84378858638</v>
      </c>
      <c r="L1680" s="444">
        <f t="shared" ca="1" si="132"/>
        <v>86993250.353049308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86993250.353049308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362471.87647103879</v>
      </c>
      <c r="L1681" s="444">
        <f t="shared" ca="1" si="132"/>
        <v>87355722.229520351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87355722.229520351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363982.1759563348</v>
      </c>
      <c r="L1682" s="444">
        <f t="shared" ca="1" si="132"/>
        <v>87719704.405476689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87719704.405476689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365498.76835615287</v>
      </c>
      <c r="L1683" s="444">
        <f t="shared" ca="1" si="132"/>
        <v>88085203.173832849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88085203.173832849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367021.67989097018</v>
      </c>
      <c r="L1684" s="444">
        <f t="shared" ca="1" si="132"/>
        <v>88452224.853723824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88452224.853723824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368550.93689051591</v>
      </c>
      <c r="L1685" s="444">
        <f t="shared" ca="1" si="132"/>
        <v>88820775.790614337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88820775.790614337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370086.56579422642</v>
      </c>
      <c r="L1686" s="444">
        <f t="shared" ca="1" si="132"/>
        <v>89190862.356408566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89190862.356408566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371628.59315170237</v>
      </c>
      <c r="L1687" s="444">
        <f t="shared" ca="1" si="132"/>
        <v>89562490.94956027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89562490.94956027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373177.04562316777</v>
      </c>
      <c r="L1688" s="444">
        <f t="shared" ca="1" si="132"/>
        <v>89935667.995183438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89935667.995183438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374731.949979931</v>
      </c>
      <c r="L1689" s="444">
        <f t="shared" ca="1" si="132"/>
        <v>90310399.945163369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90310399.945163369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376293.33310484735</v>
      </c>
      <c r="L1690" s="444">
        <f t="shared" ca="1" si="132"/>
        <v>90686693.278268218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90686693.278268218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377861.22199278424</v>
      </c>
      <c r="L1691" s="444">
        <f t="shared" ca="1" si="132"/>
        <v>91064554.500261009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91064554.500261009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379435.64375108754</v>
      </c>
      <c r="L1692" s="444">
        <f t="shared" ca="1" si="132"/>
        <v>91443990.144012094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91443990.144012094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381016.62560005038</v>
      </c>
      <c r="L1693" s="444">
        <f t="shared" ca="1" si="132"/>
        <v>91825006.769612148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91825006.769612148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382604.19487338397</v>
      </c>
      <c r="L1694" s="444">
        <f t="shared" ca="1" si="132"/>
        <v>92207610.964485526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92207610.964485526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384198.37901868968</v>
      </c>
      <c r="L1695" s="444">
        <f t="shared" ca="1" si="132"/>
        <v>92591809.34350422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92591809.34350422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385799.20559793425</v>
      </c>
      <c r="L1696" s="444">
        <f t="shared" ca="1" si="132"/>
        <v>92977608.549102157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92977608.549102157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387406.70228792564</v>
      </c>
      <c r="L1697" s="444">
        <f t="shared" ca="1" si="132"/>
        <v>93365015.251390085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93365015.251390085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389020.89688079199</v>
      </c>
      <c r="L1698" s="444">
        <f t="shared" ca="1" si="132"/>
        <v>93754036.148270875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93754036.148270875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390641.81728446198</v>
      </c>
      <c r="L1699" s="444">
        <f t="shared" ca="1" si="132"/>
        <v>94144677.96555534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94144677.96555534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392269.49152314727</v>
      </c>
      <c r="L1700" s="444">
        <f t="shared" ca="1" si="132"/>
        <v>94536947.457078487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94536947.457078487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393903.94773782702</v>
      </c>
      <c r="L1701" s="444">
        <f t="shared" ca="1" si="132"/>
        <v>94930851.404816315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94930851.404816315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395545.21418673464</v>
      </c>
      <c r="L1702" s="444">
        <f t="shared" ca="1" si="132"/>
        <v>95326396.619003043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95326396.619003043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397193.31924584601</v>
      </c>
      <c r="L1703" s="444">
        <f t="shared" ca="1" si="132"/>
        <v>95723589.938248888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95723589.938248888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398848.29140937037</v>
      </c>
      <c r="L1704" s="444">
        <f t="shared" ca="1" si="132"/>
        <v>96122438.229658261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96122438.229658261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400510.15929024277</v>
      </c>
      <c r="L1705" s="444">
        <f t="shared" ca="1" si="132"/>
        <v>96522948.3889485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96522948.3889485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402178.95162061875</v>
      </c>
      <c r="L1706" s="444">
        <f t="shared" ca="1" si="132"/>
        <v>96925127.340569124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96925127.340569124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403854.69725237135</v>
      </c>
      <c r="L1707" s="444">
        <f t="shared" ca="1" si="132"/>
        <v>97328982.037821501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97328982.037821501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405537.42515758961</v>
      </c>
      <c r="L1708" s="444">
        <f t="shared" ca="1" si="132"/>
        <v>97734519.462979093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97734519.462979093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407227.16442907957</v>
      </c>
      <c r="L1709" s="444">
        <f t="shared" ca="1" si="132"/>
        <v>98141746.627408177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98141746.627408177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408923.94428086741</v>
      </c>
      <c r="L1710" s="444">
        <f t="shared" ca="1" si="132"/>
        <v>98550670.571689039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98550670.571689039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410627.79404870432</v>
      </c>
      <c r="L1711" s="444">
        <f t="shared" ca="1" si="132"/>
        <v>98961298.365737751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98961298.365737751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412338.74319057394</v>
      </c>
      <c r="L1712" s="444">
        <f t="shared" ca="1" si="132"/>
        <v>99373637.108928323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99373637.108928323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414056.82128720137</v>
      </c>
      <c r="L1713" s="444">
        <f t="shared" ca="1" si="132"/>
        <v>99787693.930215523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99787693.930215523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415782.05804256466</v>
      </c>
      <c r="L1714" s="444">
        <f t="shared" ca="1" si="132"/>
        <v>100203475.98825809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100203475.98825809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417514.48328440869</v>
      </c>
      <c r="L1715" s="444">
        <f t="shared" ca="1" si="132"/>
        <v>100620990.47154251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100620990.47154251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419254.12696476042</v>
      </c>
      <c r="L1716" s="444">
        <f t="shared" ca="1" si="132"/>
        <v>101040244.59850727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101040244.59850727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421001.01916044694</v>
      </c>
      <c r="L1717" s="444">
        <f t="shared" ca="1" si="132"/>
        <v>101461245.61766772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101461245.61766772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422755.19007361546</v>
      </c>
      <c r="L1718" s="444">
        <f t="shared" ca="1" si="132"/>
        <v>101884000.80774133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101884000.80774133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424516.67003225553</v>
      </c>
      <c r="L1719" s="444">
        <f t="shared" ca="1" si="132"/>
        <v>102308517.47777359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102308517.47777359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426285.4894907233</v>
      </c>
      <c r="L1720" s="444">
        <f t="shared" ca="1" si="132"/>
        <v>102734802.96726431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102734802.96726431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428061.67903026793</v>
      </c>
      <c r="L1721" s="444">
        <f t="shared" ca="1" si="132"/>
        <v>103162864.64629458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103162864.64629458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429845.26935956074</v>
      </c>
      <c r="L1722" s="444">
        <f t="shared" ca="1" si="132"/>
        <v>103592709.91565414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103592709.91565414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431636.29131522559</v>
      </c>
      <c r="L1723" s="444">
        <f t="shared" ca="1" si="132"/>
        <v>104024346.20696937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104024346.20696937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433434.77586237236</v>
      </c>
      <c r="L1724" s="444">
        <f t="shared" ca="1" si="132"/>
        <v>104457780.98283173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104457780.98283173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435240.75409513223</v>
      </c>
      <c r="L1725" s="444">
        <f t="shared" ca="1" si="132"/>
        <v>104893021.73692687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104893021.73692687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437054.25723719521</v>
      </c>
      <c r="L1726" s="444">
        <f t="shared" ca="1" si="132"/>
        <v>105330075.99416406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105330075.99416406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438875.31664235028</v>
      </c>
      <c r="L1727" s="444">
        <f t="shared" ca="1" si="132"/>
        <v>105768951.31080641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105768951.31080641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440703.96379502671</v>
      </c>
      <c r="L1728" s="444">
        <f t="shared" ca="1" si="132"/>
        <v>106209655.27460143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106209655.27460143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442540.23031083919</v>
      </c>
      <c r="L1729" s="444">
        <f t="shared" ca="1" si="132"/>
        <v>106652195.50491227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106652195.50491227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444384.14793713443</v>
      </c>
      <c r="L1730" s="444">
        <f t="shared" ca="1" si="132"/>
        <v>107096579.65284941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107096579.65284941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446235.74855353916</v>
      </c>
      <c r="L1731" s="444">
        <f t="shared" ca="1" si="132"/>
        <v>107542815.40140295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107542815.40140295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448095.06417251221</v>
      </c>
      <c r="L1732" s="444">
        <f t="shared" ca="1" si="132"/>
        <v>107990910.46557546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107990910.46557546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449962.12693989772</v>
      </c>
      <c r="L1733" s="444">
        <f t="shared" ca="1" si="132"/>
        <v>108440872.59251535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108440872.59251535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451836.96913548064</v>
      </c>
      <c r="L1734" s="444">
        <f t="shared" ca="1" si="132"/>
        <v>108892709.56165083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108892709.56165083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453719.62317354517</v>
      </c>
      <c r="L1735" s="444">
        <f t="shared" ca="1" si="132"/>
        <v>109346429.18482438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109346429.18482438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455610.12160343491</v>
      </c>
      <c r="L1736" s="444">
        <f t="shared" ca="1" si="132"/>
        <v>109802039.30642781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109802039.30642781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457508.49711011583</v>
      </c>
      <c r="L1737" s="444">
        <f t="shared" ca="1" si="132"/>
        <v>110259547.80353792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110259547.80353792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459414.78251474135</v>
      </c>
      <c r="L1738" s="444">
        <f t="shared" ca="1" si="132"/>
        <v>110718962.58605266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110718962.58605266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461329.01077521942</v>
      </c>
      <c r="L1739" s="444">
        <f t="shared" ca="1" si="132"/>
        <v>111180291.59682788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111180291.59682788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463251.21498678281</v>
      </c>
      <c r="L1740" s="444">
        <f t="shared" ca="1" si="132"/>
        <v>111643542.81181467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111643542.81181467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465181.42838256108</v>
      </c>
      <c r="L1741" s="444">
        <f t="shared" ca="1" si="132"/>
        <v>112108724.24019723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112108724.24019723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467119.68433415506</v>
      </c>
      <c r="L1742" s="444">
        <f t="shared" ca="1" si="132"/>
        <v>112575843.92453139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112575843.92453139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469066.01635221409</v>
      </c>
      <c r="L1743" s="444">
        <f t="shared" ca="1" si="132"/>
        <v>113044909.94088361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113044909.94088361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471020.45808701502</v>
      </c>
      <c r="L1744" s="444">
        <f t="shared" ca="1" si="132"/>
        <v>113515930.39897062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113515930.39897062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472983.04332904425</v>
      </c>
      <c r="L1745" s="444">
        <f t="shared" ca="1" si="132"/>
        <v>113988913.44229966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113988913.44229966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474953.80600958195</v>
      </c>
      <c r="L1746" s="444">
        <f t="shared" ca="1" si="132"/>
        <v>114463867.24830924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114463867.24830924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476932.78020128846</v>
      </c>
      <c r="L1747" s="444">
        <f t="shared" ca="1" si="132"/>
        <v>114940800.02851053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114940800.02851053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478920.00011879386</v>
      </c>
      <c r="L1748" s="444">
        <f t="shared" ca="1" si="132"/>
        <v>115419720.02862932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115419720.02862932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480915.5001192888</v>
      </c>
      <c r="L1749" s="444">
        <f t="shared" ca="1" si="132"/>
        <v>115900635.5287486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115900635.5287486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482919.31470311916</v>
      </c>
      <c r="L1750" s="444">
        <f t="shared" ca="1" si="132"/>
        <v>116383554.84345172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116383554.84345172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484931.47851438215</v>
      </c>
      <c r="L1751" s="444">
        <f t="shared" ca="1" si="132"/>
        <v>116868486.32196611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116868486.32196611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486952.02634152537</v>
      </c>
      <c r="L1752" s="444">
        <f t="shared" ca="1" si="132"/>
        <v>117355438.34830764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117355438.34830764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488980.99311794847</v>
      </c>
      <c r="L1753" s="444">
        <f t="shared" ca="1" si="132"/>
        <v>117844419.34142558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117844419.34142558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491018.41392260656</v>
      </c>
      <c r="L1754" s="444">
        <f t="shared" ca="1" si="132"/>
        <v>118335437.75534819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118335437.75534819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493064.32398061745</v>
      </c>
      <c r="L1755" s="444">
        <f t="shared" ca="1" si="132"/>
        <v>118828502.07932881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118828502.07932881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495118.75866386999</v>
      </c>
      <c r="L1756" s="444">
        <f t="shared" ca="1" si="132"/>
        <v>119323620.83799267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119323620.83799267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497181.75349163613</v>
      </c>
      <c r="L1757" s="444">
        <f t="shared" ca="1" si="132"/>
        <v>119820802.59148431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119820802.59148431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499253.34413118463</v>
      </c>
      <c r="L1758" s="444">
        <f t="shared" ca="1" si="132"/>
        <v>120320055.93561549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120320055.93561549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501333.56639839796</v>
      </c>
      <c r="L1759" s="444">
        <f t="shared" ca="1" si="132"/>
        <v>120821389.50201389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120821389.50201389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503422.4562583912</v>
      </c>
      <c r="L1760" s="444">
        <f t="shared" ca="1" si="132"/>
        <v>121324811.95827228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121324811.95827228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505520.0498261344</v>
      </c>
      <c r="L1761" s="444">
        <f t="shared" ca="1" si="132"/>
        <v>121830332.00809841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121830332.00809841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507626.38336707669</v>
      </c>
      <c r="L1762" s="444">
        <f t="shared" ca="1" si="132"/>
        <v>122337958.39146549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122337958.39146549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509741.49329777283</v>
      </c>
      <c r="L1763" s="444">
        <f t="shared" ca="1" si="132"/>
        <v>122847699.88476326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122847699.88476326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511865.41618651355</v>
      </c>
      <c r="L1764" s="444">
        <f t="shared" ca="1" si="132"/>
        <v>123359565.30094977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123359565.30094977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513998.18875395739</v>
      </c>
      <c r="L1765" s="444">
        <f t="shared" ca="1" si="132"/>
        <v>123873563.48970373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123873563.48970373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516139.84787376557</v>
      </c>
      <c r="L1766" s="444">
        <f t="shared" ca="1" si="132"/>
        <v>124389703.33757749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124389703.33757749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518290.43057323946</v>
      </c>
      <c r="L1767" s="444">
        <f t="shared" ca="1" si="132"/>
        <v>124907993.76815073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124907993.76815073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520449.97403396131</v>
      </c>
      <c r="L1768" s="444">
        <f t="shared" ca="1" si="132"/>
        <v>125428443.7421847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125428443.7421847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522618.51559243625</v>
      </c>
      <c r="L1769" s="444">
        <f t="shared" ca="1" si="132"/>
        <v>125951062.25777714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125951062.25777714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524796.09274073807</v>
      </c>
      <c r="L1770" s="444">
        <f t="shared" ca="1" si="132"/>
        <v>126475858.35051788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126475858.35051788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526982.7431271578</v>
      </c>
      <c r="L1771" s="444">
        <f t="shared" ca="1" si="132"/>
        <v>127002841.09364504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127002841.09364504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529178.50455685426</v>
      </c>
      <c r="L1772" s="444">
        <f t="shared" ca="1" si="132"/>
        <v>127532019.59820189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127532019.59820189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531383.4149925079</v>
      </c>
      <c r="L1773" s="444">
        <f t="shared" ca="1" si="132"/>
        <v>128063403.0131944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128063403.0131944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533597.51255497662</v>
      </c>
      <c r="L1774" s="444">
        <f t="shared" ca="1" si="132"/>
        <v>128597000.52574937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128597000.52574937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535820.83552395576</v>
      </c>
      <c r="L1775" s="444">
        <f t="shared" ca="1" si="132"/>
        <v>129132821.36127333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129132821.36127333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538053.4223386388</v>
      </c>
      <c r="L1776" s="444">
        <f t="shared" ca="1" si="132"/>
        <v>129670874.78361197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129670874.78361197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540295.31159838324</v>
      </c>
      <c r="L1777" s="444">
        <f t="shared" ca="1" si="132"/>
        <v>130211170.09521036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130211170.09521036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542546.54206337652</v>
      </c>
      <c r="L1778" s="444">
        <f t="shared" ca="1" si="132"/>
        <v>130753716.63727373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130753716.63727373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544807.1526553072</v>
      </c>
      <c r="L1779" s="444">
        <f t="shared" ca="1" si="132"/>
        <v>131298523.78992903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131298523.78992903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547077.18245803763</v>
      </c>
      <c r="L1780" s="444">
        <f t="shared" ca="1" si="132"/>
        <v>131845600.97238708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131845600.97238708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549356.67071827943</v>
      </c>
      <c r="L1781" s="444">
        <f t="shared" ca="1" si="132"/>
        <v>132394957.64310536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132394957.64310536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551645.65684627229</v>
      </c>
      <c r="L1782" s="444">
        <f t="shared" ca="1" si="132"/>
        <v>132946603.29995163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132946603.29995163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553944.18041646515</v>
      </c>
      <c r="L1783" s="444">
        <f t="shared" ca="1" si="132"/>
        <v>133500547.48036809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133500547.48036809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556252.28116820042</v>
      </c>
      <c r="L1784" s="444">
        <f t="shared" ca="1" si="132"/>
        <v>134056799.7615363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134056799.7615363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558569.99900640128</v>
      </c>
      <c r="L1785" s="444">
        <f t="shared" ca="1" si="132"/>
        <v>134615369.76054269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134615369.76054269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560897.3740022612</v>
      </c>
      <c r="L1786" s="444">
        <f t="shared" ca="1" si="132"/>
        <v>135176267.13454494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135176267.13454494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563234.44639393722</v>
      </c>
      <c r="L1787" s="444">
        <f t="shared" ca="1" si="132"/>
        <v>135739501.58093888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135739501.58093888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565581.25658724527</v>
      </c>
      <c r="L1788" s="444">
        <f t="shared" ca="1" si="132"/>
        <v>136305082.83752611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136305082.83752611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567937.84515635879</v>
      </c>
      <c r="L1789" s="444">
        <f t="shared" ca="1" si="132"/>
        <v>136873020.68268248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136873020.68268248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570304.25284451037</v>
      </c>
      <c r="L1790" s="444">
        <f t="shared" ca="1" si="132"/>
        <v>137443324.935527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137443324.935527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572680.52056469582</v>
      </c>
      <c r="L1791" s="444">
        <f t="shared" ca="1" si="132"/>
        <v>138016005.4560917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138016005.4560917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575066.68940038211</v>
      </c>
      <c r="L1792" s="444">
        <f t="shared" ca="1" si="132"/>
        <v>138591072.14549208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138591072.14549208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577462.800606217</v>
      </c>
      <c r="L1793" s="444">
        <f t="shared" ref="L1793:L2047" ca="1" si="137">I1793-J1793+K1793</f>
        <v>139168534.9460983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139168534.9460983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579868.89560874295</v>
      </c>
      <c r="L1794" s="444">
        <f t="shared" ca="1" si="137"/>
        <v>139748403.84170705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139748403.84170705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582285.01600711269</v>
      </c>
      <c r="L1795" s="444">
        <f t="shared" ca="1" si="137"/>
        <v>140330688.85771418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140330688.85771418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584711.20357380901</v>
      </c>
      <c r="L1796" s="444">
        <f t="shared" ca="1" si="137"/>
        <v>140915400.061288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140915400.061288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587147.50025536667</v>
      </c>
      <c r="L1797" s="444">
        <f t="shared" ca="1" si="137"/>
        <v>141502547.56154338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141502547.56154338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589593.94817309733</v>
      </c>
      <c r="L1798" s="444">
        <f t="shared" ca="1" si="137"/>
        <v>142092141.50971648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142092141.50971648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592050.58962381864</v>
      </c>
      <c r="L1799" s="444">
        <f t="shared" ca="1" si="137"/>
        <v>142684192.09934029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142684192.09934029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594517.46708058449</v>
      </c>
      <c r="L1800" s="444">
        <f t="shared" ca="1" si="137"/>
        <v>143278709.56642088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143278709.56642088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596994.62319342035</v>
      </c>
      <c r="L1801" s="444">
        <f t="shared" ca="1" si="137"/>
        <v>143875704.1896143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143875704.1896143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599482.10079005954</v>
      </c>
      <c r="L1802" s="444">
        <f t="shared" ca="1" si="137"/>
        <v>144475186.29040435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144475186.29040435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601979.94287668483</v>
      </c>
      <c r="L1803" s="444">
        <f t="shared" ca="1" si="137"/>
        <v>145077166.23328105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145077166.23328105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604488.19263867103</v>
      </c>
      <c r="L1804" s="444">
        <f t="shared" ca="1" si="137"/>
        <v>145681654.42591971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145681654.42591971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607006.89344133215</v>
      </c>
      <c r="L1805" s="444">
        <f t="shared" ca="1" si="137"/>
        <v>146288661.31936103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146288661.31936103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609536.08883067092</v>
      </c>
      <c r="L1806" s="444">
        <f t="shared" ca="1" si="137"/>
        <v>146898197.40819171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146898197.40819171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612075.82253413217</v>
      </c>
      <c r="L1807" s="444">
        <f t="shared" ca="1" si="137"/>
        <v>147510273.23072585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147510273.23072585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614626.13846135768</v>
      </c>
      <c r="L1808" s="444">
        <f t="shared" ca="1" si="137"/>
        <v>148124899.36918721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148124899.36918721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617187.08070494665</v>
      </c>
      <c r="L1809" s="444">
        <f t="shared" ca="1" si="137"/>
        <v>148742086.44989216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148742086.44989216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619758.69354121736</v>
      </c>
      <c r="L1810" s="444">
        <f t="shared" ca="1" si="137"/>
        <v>149361845.14343339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149361845.14343339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622341.0214309725</v>
      </c>
      <c r="L1811" s="444">
        <f t="shared" ca="1" si="137"/>
        <v>149984186.16486436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149984186.16486436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624934.1090202682</v>
      </c>
      <c r="L1812" s="444">
        <f t="shared" ca="1" si="137"/>
        <v>150609120.27388462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150609120.27388462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627538.00114118587</v>
      </c>
      <c r="L1813" s="444">
        <f t="shared" ca="1" si="137"/>
        <v>151236658.27502581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151236658.27502581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630152.74281260755</v>
      </c>
      <c r="L1814" s="444">
        <f t="shared" ca="1" si="137"/>
        <v>151866811.01783842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151866811.01783842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632778.37924099341</v>
      </c>
      <c r="L1815" s="444">
        <f t="shared" ca="1" si="137"/>
        <v>152499589.39707941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152499589.39707941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635414.95582116419</v>
      </c>
      <c r="L1816" s="444">
        <f t="shared" ca="1" si="137"/>
        <v>153135004.35290056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153135004.35290056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638062.51813708572</v>
      </c>
      <c r="L1817" s="444">
        <f t="shared" ca="1" si="137"/>
        <v>153773066.87103766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153773066.87103766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640721.11196265696</v>
      </c>
      <c r="L1818" s="444">
        <f t="shared" ca="1" si="137"/>
        <v>154413787.98300031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154413787.98300031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643390.78326250124</v>
      </c>
      <c r="L1819" s="444">
        <f t="shared" ca="1" si="137"/>
        <v>155057178.7662628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155057178.7662628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646071.57819276163</v>
      </c>
      <c r="L1820" s="444">
        <f t="shared" ca="1" si="137"/>
        <v>155703250.34445557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155703250.34445557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648763.54310189816</v>
      </c>
      <c r="L1821" s="444">
        <f t="shared" ca="1" si="137"/>
        <v>156352013.88755748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156352013.88755748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651466.72453148942</v>
      </c>
      <c r="L1822" s="444">
        <f t="shared" ca="1" si="137"/>
        <v>157003480.61208898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157003480.61208898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654181.16921703739</v>
      </c>
      <c r="L1823" s="444">
        <f t="shared" ca="1" si="137"/>
        <v>157657661.78130603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157657661.78130603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656906.92408877506</v>
      </c>
      <c r="L1824" s="444">
        <f t="shared" ca="1" si="137"/>
        <v>158314568.7053948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158314568.7053948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659644.03627247829</v>
      </c>
      <c r="L1825" s="444">
        <f t="shared" ca="1" si="137"/>
        <v>158974212.74166727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158974212.74166727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662392.55309028027</v>
      </c>
      <c r="L1826" s="444">
        <f t="shared" ca="1" si="137"/>
        <v>159636605.29475754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159636605.29475754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665152.52206148976</v>
      </c>
      <c r="L1827" s="444">
        <f t="shared" ca="1" si="137"/>
        <v>160301757.81681904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160301757.81681904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667923.99090341269</v>
      </c>
      <c r="L1828" s="444">
        <f t="shared" ca="1" si="137"/>
        <v>160969681.80772245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160969681.80772245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670707.00753217691</v>
      </c>
      <c r="L1829" s="444">
        <f t="shared" ca="1" si="137"/>
        <v>161640388.81525463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161640388.81525463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673501.6200635609</v>
      </c>
      <c r="L1830" s="444">
        <f t="shared" ca="1" si="137"/>
        <v>162313890.4353182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162313890.4353182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676307.8768138258</v>
      </c>
      <c r="L1831" s="444">
        <f t="shared" ca="1" si="137"/>
        <v>162990198.31213203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162990198.31213203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679125.82630055014</v>
      </c>
      <c r="L1832" s="444">
        <f t="shared" ca="1" si="137"/>
        <v>163669324.13843259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163669324.13843259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681955.51724346913</v>
      </c>
      <c r="L1833" s="444">
        <f t="shared" ca="1" si="137"/>
        <v>164351279.65567607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164351279.65567607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684796.9985653169</v>
      </c>
      <c r="L1834" s="444">
        <f t="shared" ca="1" si="137"/>
        <v>165036076.65424138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165036076.65424138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687650.31939267239</v>
      </c>
      <c r="L1835" s="444">
        <f t="shared" ca="1" si="137"/>
        <v>165723726.97363406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165723726.97363406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690515.52905680856</v>
      </c>
      <c r="L1836" s="444">
        <f t="shared" ca="1" si="137"/>
        <v>166414242.50269088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166414242.50269088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693392.67709454533</v>
      </c>
      <c r="L1837" s="444">
        <f t="shared" ca="1" si="137"/>
        <v>167107635.17978543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167107635.17978543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696281.81324910594</v>
      </c>
      <c r="L1838" s="444">
        <f t="shared" ca="1" si="137"/>
        <v>167803916.99303454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167803916.99303454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699182.98747097724</v>
      </c>
      <c r="L1839" s="444">
        <f t="shared" ca="1" si="137"/>
        <v>168503099.98050553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168503099.98050553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702096.24991877307</v>
      </c>
      <c r="L1840" s="444">
        <f t="shared" ca="1" si="137"/>
        <v>169205196.23042428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169205196.23042428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705021.65096010116</v>
      </c>
      <c r="L1841" s="444">
        <f t="shared" ca="1" si="137"/>
        <v>169910217.88138437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169910217.88138437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707959.24117243488</v>
      </c>
      <c r="L1842" s="444">
        <f t="shared" ca="1" si="137"/>
        <v>170618177.12255681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170618177.12255681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710909.07134398667</v>
      </c>
      <c r="L1843" s="444">
        <f t="shared" ca="1" si="137"/>
        <v>171329086.19390079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171329086.19390079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713871.19247458666</v>
      </c>
      <c r="L1844" s="444">
        <f t="shared" ca="1" si="137"/>
        <v>172042957.38637537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172042957.38637537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716845.65577656403</v>
      </c>
      <c r="L1845" s="444">
        <f t="shared" ca="1" si="137"/>
        <v>172759803.04215193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172759803.04215193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719832.51267563307</v>
      </c>
      <c r="L1846" s="444">
        <f t="shared" ca="1" si="137"/>
        <v>173479635.55482757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173479635.55482757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722831.81481178151</v>
      </c>
      <c r="L1847" s="444">
        <f t="shared" ca="1" si="137"/>
        <v>174202467.36963937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174202467.36963937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725843.61404016404</v>
      </c>
      <c r="L1848" s="444">
        <f t="shared" ca="1" si="137"/>
        <v>174928310.98367953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174928310.98367953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728867.96243199799</v>
      </c>
      <c r="L1849" s="444">
        <f t="shared" ca="1" si="137"/>
        <v>175657178.94611153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175657178.94611153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731904.91227546474</v>
      </c>
      <c r="L1850" s="444">
        <f t="shared" ca="1" si="137"/>
        <v>176389083.85838699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176389083.85838699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734954.51607661252</v>
      </c>
      <c r="L1851" s="444">
        <f t="shared" ca="1" si="137"/>
        <v>177124038.37446362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177124038.37446362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738016.82656026504</v>
      </c>
      <c r="L1852" s="444">
        <f t="shared" ca="1" si="137"/>
        <v>177862055.20102388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177862055.20102388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741091.89667093277</v>
      </c>
      <c r="L1853" s="444">
        <f t="shared" ca="1" si="137"/>
        <v>178603147.09769481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178603147.09769481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744179.77957372833</v>
      </c>
      <c r="L1854" s="444">
        <f t="shared" ca="1" si="137"/>
        <v>179347326.87726855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179347326.87726855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747280.5286552856</v>
      </c>
      <c r="L1855" s="444">
        <f t="shared" ca="1" si="137"/>
        <v>180094607.40592384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180094607.40592384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750394.19752468262</v>
      </c>
      <c r="L1856" s="444">
        <f t="shared" ca="1" si="137"/>
        <v>180845001.60344854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180845001.60344854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753520.84001436888</v>
      </c>
      <c r="L1857" s="444">
        <f t="shared" ca="1" si="137"/>
        <v>181598522.44346291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181598522.44346291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756660.51018109545</v>
      </c>
      <c r="L1858" s="444">
        <f t="shared" ca="1" si="137"/>
        <v>182355182.95364401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182355182.95364401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759813.26230685005</v>
      </c>
      <c r="L1859" s="444">
        <f t="shared" ca="1" si="137"/>
        <v>183114996.21595085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183114996.21595085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762979.15089979523</v>
      </c>
      <c r="L1860" s="444">
        <f t="shared" ca="1" si="137"/>
        <v>183877975.36685064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183877975.36685064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766158.23069521098</v>
      </c>
      <c r="L1861" s="444">
        <f t="shared" ca="1" si="137"/>
        <v>184644133.59754586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184644133.59754586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769350.55665644107</v>
      </c>
      <c r="L1862" s="444">
        <f t="shared" ca="1" si="137"/>
        <v>185413484.15420231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185413484.15420231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772556.18397584301</v>
      </c>
      <c r="L1863" s="444">
        <f t="shared" ca="1" si="137"/>
        <v>186186040.33817816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186186040.33817816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775775.16807574232</v>
      </c>
      <c r="L1864" s="444">
        <f t="shared" ca="1" si="137"/>
        <v>186961815.5062539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186961815.5062539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779007.56460939127</v>
      </c>
      <c r="L1865" s="444">
        <f t="shared" ca="1" si="137"/>
        <v>187740823.07086328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187740823.07086328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782253.4294619303</v>
      </c>
      <c r="L1866" s="444">
        <f t="shared" ca="1" si="137"/>
        <v>188523076.5003252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188523076.5003252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785512.81875135505</v>
      </c>
      <c r="L1867" s="444">
        <f t="shared" ca="1" si="137"/>
        <v>189308589.31907657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189308589.31907657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788785.78882948565</v>
      </c>
      <c r="L1868" s="444">
        <f t="shared" ca="1" si="137"/>
        <v>190097375.10790604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190097375.10790604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792072.3962829418</v>
      </c>
      <c r="L1869" s="444">
        <f t="shared" ca="1" si="137"/>
        <v>190889447.50418898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190889447.50418898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795372.69793412078</v>
      </c>
      <c r="L1870" s="444">
        <f t="shared" ca="1" si="137"/>
        <v>191684820.20212311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191684820.20212311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798686.75084217964</v>
      </c>
      <c r="L1871" s="444">
        <f t="shared" ca="1" si="137"/>
        <v>192483506.95296529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192483506.95296529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802014.61230402207</v>
      </c>
      <c r="L1872" s="444">
        <f t="shared" ca="1" si="137"/>
        <v>193285521.56526932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193285521.56526932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805356.33985528885</v>
      </c>
      <c r="L1873" s="444">
        <f t="shared" ca="1" si="137"/>
        <v>194090877.9051246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194090877.9051246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808711.99127135251</v>
      </c>
      <c r="L1874" s="444">
        <f t="shared" ca="1" si="137"/>
        <v>194899589.89639595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194899589.89639595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812081.6245683165</v>
      </c>
      <c r="L1875" s="444">
        <f t="shared" ca="1" si="137"/>
        <v>195711671.52096426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195711671.52096426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815465.29800401779</v>
      </c>
      <c r="L1876" s="444">
        <f t="shared" ca="1" si="137"/>
        <v>196527136.8189683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196527136.8189683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818863.07007903454</v>
      </c>
      <c r="L1877" s="444">
        <f t="shared" ca="1" si="137"/>
        <v>197345999.88904732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197345999.88904732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822274.99953769718</v>
      </c>
      <c r="L1878" s="444">
        <f t="shared" ca="1" si="137"/>
        <v>198168274.88858503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198168274.88858503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825701.14536910434</v>
      </c>
      <c r="L1879" s="444">
        <f t="shared" ca="1" si="137"/>
        <v>198993976.03395414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198993976.03395414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829141.56680814223</v>
      </c>
      <c r="L1880" s="444">
        <f t="shared" ca="1" si="137"/>
        <v>199823117.60076228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199823117.60076228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832596.32333650952</v>
      </c>
      <c r="L1881" s="444">
        <f t="shared" ca="1" si="137"/>
        <v>200655713.92409879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200655713.92409879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836065.47468374495</v>
      </c>
      <c r="L1882" s="444">
        <f t="shared" ca="1" si="137"/>
        <v>201491779.39878252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201491779.39878252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839549.08082826051</v>
      </c>
      <c r="L1883" s="444">
        <f t="shared" ca="1" si="137"/>
        <v>202331328.47961077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202331328.47961077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843047.20199837815</v>
      </c>
      <c r="L1884" s="444">
        <f t="shared" ca="1" si="137"/>
        <v>203174375.68160915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203174375.68160915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846559.89867337141</v>
      </c>
      <c r="L1885" s="444">
        <f t="shared" ca="1" si="137"/>
        <v>204020935.58028254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204020935.58028254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850087.23158451053</v>
      </c>
      <c r="L1886" s="444">
        <f t="shared" ca="1" si="137"/>
        <v>204871022.81186706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204871022.81186706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853629.26171611273</v>
      </c>
      <c r="L1887" s="444">
        <f t="shared" ca="1" si="137"/>
        <v>205724652.07358319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205724652.07358319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857186.05030659656</v>
      </c>
      <c r="L1888" s="444">
        <f t="shared" ca="1" si="137"/>
        <v>206581838.12388977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206581838.12388977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860757.65884954075</v>
      </c>
      <c r="L1889" s="444">
        <f t="shared" ca="1" si="137"/>
        <v>207442595.78273931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207442595.78273931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864344.14909474715</v>
      </c>
      <c r="L1890" s="444">
        <f t="shared" ca="1" si="137"/>
        <v>208306939.93183407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208306939.93183407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867945.58304930863</v>
      </c>
      <c r="L1891" s="444">
        <f t="shared" ca="1" si="137"/>
        <v>209174885.51488337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209174885.51488337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871562.02297868067</v>
      </c>
      <c r="L1892" s="444">
        <f t="shared" ca="1" si="137"/>
        <v>210046447.53786206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210046447.53786206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875193.53140775859</v>
      </c>
      <c r="L1893" s="444">
        <f t="shared" ca="1" si="137"/>
        <v>210921641.06926984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210921641.06926984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878840.1711219576</v>
      </c>
      <c r="L1894" s="444">
        <f t="shared" ca="1" si="137"/>
        <v>211800481.24039179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211800481.24039179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882502.00516829907</v>
      </c>
      <c r="L1895" s="444">
        <f t="shared" ca="1" si="137"/>
        <v>212682983.24556008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212682983.24556008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886179.09685650037</v>
      </c>
      <c r="L1896" s="444">
        <f t="shared" ca="1" si="137"/>
        <v>213569162.34241658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213569162.34241658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889871.50976006896</v>
      </c>
      <c r="L1897" s="444">
        <f t="shared" ca="1" si="137"/>
        <v>214459033.85217667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214459033.85217667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893579.30771740281</v>
      </c>
      <c r="L1898" s="444">
        <f t="shared" ca="1" si="137"/>
        <v>215352613.15989408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215352613.15989408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897302.55483289203</v>
      </c>
      <c r="L1899" s="444">
        <f t="shared" ca="1" si="137"/>
        <v>216249915.71472698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216249915.71472698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901041.31547802908</v>
      </c>
      <c r="L1900" s="444">
        <f t="shared" ca="1" si="137"/>
        <v>217150957.03020501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217150957.03020501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904795.65429252083</v>
      </c>
      <c r="L1901" s="444">
        <f t="shared" ca="1" si="137"/>
        <v>218055752.68449754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218055752.68449754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908565.63618540636</v>
      </c>
      <c r="L1902" s="444">
        <f t="shared" ca="1" si="137"/>
        <v>218964318.32068294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218964318.32068294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912351.32633617881</v>
      </c>
      <c r="L1903" s="444">
        <f t="shared" ca="1" si="137"/>
        <v>219876669.64701912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219876669.64701912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916152.79019591294</v>
      </c>
      <c r="L1904" s="444">
        <f t="shared" ca="1" si="137"/>
        <v>220792822.43721503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220792822.43721503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919970.09348839591</v>
      </c>
      <c r="L1905" s="444">
        <f t="shared" ca="1" si="137"/>
        <v>221712792.53070343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221712792.53070343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923803.30221126438</v>
      </c>
      <c r="L1906" s="444">
        <f t="shared" ca="1" si="137"/>
        <v>222636595.83291468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222636595.83291468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927652.48263714451</v>
      </c>
      <c r="L1907" s="444">
        <f t="shared" ca="1" si="137"/>
        <v>223564248.31555182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223564248.31555182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931517.70131479925</v>
      </c>
      <c r="L1908" s="444">
        <f t="shared" ca="1" si="137"/>
        <v>224495766.01686662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224495766.01686662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935399.02507027762</v>
      </c>
      <c r="L1909" s="444">
        <f t="shared" ca="1" si="137"/>
        <v>225431165.0419369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225431165.0419369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939296.52100807056</v>
      </c>
      <c r="L1910" s="444">
        <f t="shared" ca="1" si="137"/>
        <v>226370461.56294498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226370461.56294498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943210.25651227089</v>
      </c>
      <c r="L1911" s="444">
        <f t="shared" ca="1" si="137"/>
        <v>227313671.81945726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227313671.81945726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947140.29924773844</v>
      </c>
      <c r="L1912" s="444">
        <f t="shared" ca="1" si="137"/>
        <v>228260812.118705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228260812.118705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951086.71716127079</v>
      </c>
      <c r="L1913" s="444">
        <f t="shared" ca="1" si="137"/>
        <v>229211898.83586627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229211898.83586627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955049.57848277595</v>
      </c>
      <c r="L1914" s="444">
        <f t="shared" ca="1" si="137"/>
        <v>230166948.41434905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230166948.41434905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959028.95172645431</v>
      </c>
      <c r="L1915" s="444">
        <f t="shared" ca="1" si="137"/>
        <v>231125977.36607552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231125977.36607552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963024.90569198132</v>
      </c>
      <c r="L1916" s="444">
        <f t="shared" ca="1" si="137"/>
        <v>232089002.2717675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232089002.2717675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967037.50946569804</v>
      </c>
      <c r="L1917" s="444">
        <f t="shared" ca="1" si="137"/>
        <v>233056039.78123319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233056039.78123319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971066.83242180478</v>
      </c>
      <c r="L1918" s="444">
        <f t="shared" ca="1" si="137"/>
        <v>234027106.613655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234027106.613655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975112.94422356249</v>
      </c>
      <c r="L1919" s="444">
        <f t="shared" ca="1" si="137"/>
        <v>235002219.55787855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235002219.55787855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979175.91482449404</v>
      </c>
      <c r="L1920" s="444">
        <f t="shared" ca="1" si="137"/>
        <v>235981395.47270304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235981395.47270304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983255.81446959591</v>
      </c>
      <c r="L1921" s="444">
        <f t="shared" ca="1" si="137"/>
        <v>236964651.28717265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236964651.28717265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987352.71369655279</v>
      </c>
      <c r="L1922" s="444">
        <f t="shared" ca="1" si="137"/>
        <v>237952004.00086918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237952004.00086918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991466.68333695491</v>
      </c>
      <c r="L1923" s="444">
        <f t="shared" ca="1" si="137"/>
        <v>238943470.68420613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238943470.68420613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995597.79451752547</v>
      </c>
      <c r="L1924" s="444">
        <f t="shared" ca="1" si="137"/>
        <v>239939068.47872365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239939068.47872365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999746.11866134848</v>
      </c>
      <c r="L1925" s="444">
        <f t="shared" ca="1" si="137"/>
        <v>240938814.59738499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240938814.59738499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1003911.727489104</v>
      </c>
      <c r="L1926" s="444">
        <f t="shared" ca="1" si="137"/>
        <v>241942726.3248741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241942726.3248741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1008094.6930203087</v>
      </c>
      <c r="L1927" s="444">
        <f t="shared" ca="1" si="137"/>
        <v>242950821.01789442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242950821.01789442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1012295.08757456</v>
      </c>
      <c r="L1928" s="444">
        <f t="shared" ca="1" si="137"/>
        <v>243963116.10546899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243963116.10546899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1016512.9837727876</v>
      </c>
      <c r="L1929" s="444">
        <f t="shared" ca="1" si="137"/>
        <v>244979629.08924177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244979629.08924177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1020748.4545385074</v>
      </c>
      <c r="L1930" s="444">
        <f t="shared" ca="1" si="137"/>
        <v>246000377.54378027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246000377.54378027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1025001.5730990844</v>
      </c>
      <c r="L1931" s="444">
        <f t="shared" ca="1" si="137"/>
        <v>247025379.11687934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247025379.11687934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1029272.4129869973</v>
      </c>
      <c r="L1932" s="444">
        <f t="shared" ca="1" si="137"/>
        <v>248054651.52986634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248054651.52986634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1033561.0480411097</v>
      </c>
      <c r="L1933" s="444">
        <f t="shared" ca="1" si="137"/>
        <v>249088212.57790744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249088212.57790744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1037867.5524079478</v>
      </c>
      <c r="L1934" s="444">
        <f t="shared" ca="1" si="137"/>
        <v>250126080.13031539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250126080.13031539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1042192.0005429807</v>
      </c>
      <c r="L1935" s="444">
        <f t="shared" ca="1" si="137"/>
        <v>251168272.13085836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251168272.13085836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1046534.4672119099</v>
      </c>
      <c r="L1936" s="444">
        <f t="shared" ca="1" si="137"/>
        <v>252214806.59807026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252214806.59807026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1050895.0274919595</v>
      </c>
      <c r="L1937" s="444">
        <f t="shared" ca="1" si="137"/>
        <v>253265701.62556222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253265701.62556222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1055273.7567731757</v>
      </c>
      <c r="L1938" s="444">
        <f t="shared" ca="1" si="137"/>
        <v>254320975.38233539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254320975.38233539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1059670.7307597308</v>
      </c>
      <c r="L1939" s="444">
        <f t="shared" ca="1" si="137"/>
        <v>255380646.11309513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255380646.11309513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1064086.0254712298</v>
      </c>
      <c r="L1940" s="444">
        <f t="shared" ca="1" si="137"/>
        <v>256444732.13856637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256444732.13856637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1068519.7172440265</v>
      </c>
      <c r="L1941" s="444">
        <f t="shared" ca="1" si="137"/>
        <v>257513251.8558104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257513251.8558104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1072971.8827325432</v>
      </c>
      <c r="L1942" s="444">
        <f t="shared" ca="1" si="137"/>
        <v>258586223.73854294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258586223.73854294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1077442.5989105955</v>
      </c>
      <c r="L1943" s="444">
        <f t="shared" ca="1" si="137"/>
        <v>259663666.33745354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259663666.33745354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1081931.943072723</v>
      </c>
      <c r="L1944" s="444">
        <f t="shared" ca="1" si="137"/>
        <v>260745598.28052628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260745598.28052628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1086439.9928355261</v>
      </c>
      <c r="L1945" s="444">
        <f t="shared" ca="1" si="137"/>
        <v>261832038.2733618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261832038.2733618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1090966.8261390075</v>
      </c>
      <c r="L1946" s="444">
        <f t="shared" ca="1" si="137"/>
        <v>262923005.09950081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262923005.09950081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1095512.5212479199</v>
      </c>
      <c r="L1947" s="444">
        <f t="shared" ca="1" si="137"/>
        <v>264018517.62074873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264018517.62074873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1100077.1567531198</v>
      </c>
      <c r="L1948" s="444">
        <f t="shared" ca="1" si="137"/>
        <v>265118594.77750185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265118594.77750185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1104660.8115729243</v>
      </c>
      <c r="L1949" s="444">
        <f t="shared" ca="1" si="137"/>
        <v>266223255.58907479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266223255.58907479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1109263.5649544783</v>
      </c>
      <c r="L1950" s="444">
        <f t="shared" ca="1" si="137"/>
        <v>267332519.15402928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267332519.15402928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1113885.4964751219</v>
      </c>
      <c r="L1951" s="444">
        <f t="shared" ca="1" si="137"/>
        <v>268446404.65050441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268446404.65050441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1118526.6860437684</v>
      </c>
      <c r="L1952" s="444">
        <f t="shared" ca="1" si="137"/>
        <v>269564931.33654815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269564931.33654815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1123187.2139022839</v>
      </c>
      <c r="L1953" s="444">
        <f t="shared" ca="1" si="137"/>
        <v>270688118.55045044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270688118.55045044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1127867.1606268769</v>
      </c>
      <c r="L1954" s="444">
        <f t="shared" ca="1" si="137"/>
        <v>271815985.71107733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271815985.71107733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1132566.6071294888</v>
      </c>
      <c r="L1955" s="444">
        <f t="shared" ca="1" si="137"/>
        <v>272948552.31820685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272948552.31820685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1137285.6346591951</v>
      </c>
      <c r="L1956" s="444">
        <f t="shared" ca="1" si="137"/>
        <v>274085837.95286602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274085837.95286602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1142024.3248036085</v>
      </c>
      <c r="L1957" s="444">
        <f t="shared" ca="1" si="137"/>
        <v>275227862.27766961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275227862.27766961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1146782.75949029</v>
      </c>
      <c r="L1958" s="444">
        <f t="shared" ca="1" si="137"/>
        <v>276374645.03715992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276374645.03715992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1151561.0209881663</v>
      </c>
      <c r="L1959" s="444">
        <f t="shared" ca="1" si="137"/>
        <v>277526206.05814809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277526206.05814809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1156359.1919089505</v>
      </c>
      <c r="L1960" s="444">
        <f t="shared" ca="1" si="137"/>
        <v>278682565.25005704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278682565.25005704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1161177.3552085711</v>
      </c>
      <c r="L1961" s="444">
        <f t="shared" ca="1" si="137"/>
        <v>279843742.60526562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279843742.60526562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1166015.5941886068</v>
      </c>
      <c r="L1962" s="444">
        <f t="shared" ca="1" si="137"/>
        <v>281009758.19945425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281009758.19945425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1170873.9924977261</v>
      </c>
      <c r="L1963" s="444">
        <f t="shared" ca="1" si="137"/>
        <v>282180632.19195199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282180632.19195199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1175752.6341331333</v>
      </c>
      <c r="L1964" s="444">
        <f t="shared" ca="1" si="137"/>
        <v>283356384.82608515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283356384.82608515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1180651.6034420214</v>
      </c>
      <c r="L1965" s="444">
        <f t="shared" ca="1" si="137"/>
        <v>284537036.42952716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284537036.42952716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1185570.9851230299</v>
      </c>
      <c r="L1966" s="444">
        <f t="shared" ca="1" si="137"/>
        <v>285722607.4146502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285722607.4146502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1190510.8642277091</v>
      </c>
      <c r="L1967" s="444">
        <f t="shared" ca="1" si="137"/>
        <v>286913118.27887791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286913118.27887791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1195471.3261619913</v>
      </c>
      <c r="L1968" s="444">
        <f t="shared" ca="1" si="137"/>
        <v>288108589.60503989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288108589.60503989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1200452.4566876662</v>
      </c>
      <c r="L1969" s="444">
        <f t="shared" ca="1" si="137"/>
        <v>289309042.06172758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289309042.06172758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1205454.341923865</v>
      </c>
      <c r="L1970" s="444">
        <f t="shared" ca="1" si="137"/>
        <v>290514496.40365148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290514496.40365148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1210477.0683485479</v>
      </c>
      <c r="L1971" s="444">
        <f t="shared" ca="1" si="137"/>
        <v>291724973.472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291724973.472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1215520.7228000001</v>
      </c>
      <c r="L1972" s="444">
        <f t="shared" ca="1" si="137"/>
        <v>292940494.19480002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292940494.19480002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1220585.3924783333</v>
      </c>
      <c r="L1973" s="444">
        <f t="shared" ca="1" si="137"/>
        <v>294161079.58727837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294161079.58727837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1225671.1649469931</v>
      </c>
      <c r="L1974" s="444">
        <f t="shared" ca="1" si="137"/>
        <v>295386750.75222534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295386750.75222534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1230778.1281342723</v>
      </c>
      <c r="L1975" s="444">
        <f t="shared" ca="1" si="137"/>
        <v>296617528.88035959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296617528.88035959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1235906.3703348315</v>
      </c>
      <c r="L1976" s="444">
        <f t="shared" ca="1" si="137"/>
        <v>297853435.25069439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297853435.25069439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1241055.9802112267</v>
      </c>
      <c r="L1977" s="444">
        <f t="shared" ca="1" si="137"/>
        <v>299094491.23090559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299094491.23090559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1246227.0467954399</v>
      </c>
      <c r="L1978" s="444">
        <f t="shared" ca="1" si="137"/>
        <v>300340718.27770102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300340718.27770102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1251419.6594904209</v>
      </c>
      <c r="L1979" s="444">
        <f t="shared" ca="1" si="137"/>
        <v>301592137.93719143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301592137.93719143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1256633.9080716309</v>
      </c>
      <c r="L1980" s="444">
        <f t="shared" ca="1" si="137"/>
        <v>302848771.84526306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302848771.84526306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1261869.8826885961</v>
      </c>
      <c r="L1981" s="444">
        <f t="shared" ca="1" si="137"/>
        <v>304110641.72795165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304110641.72795165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1267127.6738664652</v>
      </c>
      <c r="L1982" s="444">
        <f t="shared" ca="1" si="137"/>
        <v>305377769.4018181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305377769.4018181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1272407.3725075754</v>
      </c>
      <c r="L1983" s="444">
        <f t="shared" ca="1" si="137"/>
        <v>306650176.77432567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306650176.77432567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1277709.0698930237</v>
      </c>
      <c r="L1984" s="444">
        <f t="shared" ca="1" si="137"/>
        <v>307927885.84421867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307927885.84421867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1283032.8576842444</v>
      </c>
      <c r="L1985" s="444">
        <f t="shared" ca="1" si="137"/>
        <v>309210918.70190293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309210918.70190293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1288378.8279245954</v>
      </c>
      <c r="L1986" s="444">
        <f t="shared" ca="1" si="137"/>
        <v>310499297.52982754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310499297.52982754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1293747.073040948</v>
      </c>
      <c r="L1987" s="444">
        <f t="shared" ca="1" si="137"/>
        <v>311793044.6028685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311793044.6028685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1299137.6858452854</v>
      </c>
      <c r="L1988" s="444">
        <f t="shared" ca="1" si="137"/>
        <v>313092182.28871375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313092182.28871375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1304550.7595363073</v>
      </c>
      <c r="L1989" s="444">
        <f t="shared" ca="1" si="137"/>
        <v>314396733.04825008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314396733.04825008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1309986.387701042</v>
      </c>
      <c r="L1990" s="444">
        <f t="shared" ca="1" si="137"/>
        <v>315706719.43595111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315706719.43595111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1315444.6643164631</v>
      </c>
      <c r="L1991" s="444">
        <f t="shared" ca="1" si="137"/>
        <v>317022164.10026759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317022164.10026759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1320925.6837511149</v>
      </c>
      <c r="L1992" s="444">
        <f t="shared" ca="1" si="137"/>
        <v>318343089.7840187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318343089.7840187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1326429.5407667446</v>
      </c>
      <c r="L1993" s="444">
        <f t="shared" ca="1" si="137"/>
        <v>319669519.32478541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319669519.32478541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1331956.3305199393</v>
      </c>
      <c r="L1994" s="444">
        <f t="shared" ca="1" si="137"/>
        <v>321001475.65530533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321001475.65530533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1337506.1485637722</v>
      </c>
      <c r="L1995" s="444">
        <f t="shared" ca="1" si="137"/>
        <v>322338981.80386907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322338981.80386907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1343079.0908494545</v>
      </c>
      <c r="L1996" s="444">
        <f t="shared" ca="1" si="137"/>
        <v>323682060.89471853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323682060.89471853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1348675.2537279939</v>
      </c>
      <c r="L1997" s="444">
        <f t="shared" ca="1" si="137"/>
        <v>325030736.1484465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325030736.1484465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1354294.7339518603</v>
      </c>
      <c r="L1998" s="444">
        <f t="shared" ca="1" si="137"/>
        <v>326385030.88239837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326385030.88239837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1359937.6286766599</v>
      </c>
      <c r="L1999" s="444">
        <f t="shared" ca="1" si="137"/>
        <v>327744968.51107502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327744968.51107502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1365604.0354628125</v>
      </c>
      <c r="L2000" s="444">
        <f t="shared" ca="1" si="137"/>
        <v>329110572.54653782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329110572.54653782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1371294.0522772409</v>
      </c>
      <c r="L2001" s="444">
        <f t="shared" ca="1" si="137"/>
        <v>330481866.59881508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330481866.59881508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1377007.7774950629</v>
      </c>
      <c r="L2002" s="444">
        <f t="shared" ca="1" si="137"/>
        <v>331858874.37631017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331858874.37631017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1382745.3099012924</v>
      </c>
      <c r="L2003" s="444">
        <f t="shared" ca="1" si="137"/>
        <v>333241619.68621147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333241619.68621147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1388506.7486925477</v>
      </c>
      <c r="L2004" s="444">
        <f t="shared" ca="1" si="137"/>
        <v>334630126.43490404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334630126.43490404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1394292.1934787668</v>
      </c>
      <c r="L2005" s="444">
        <f t="shared" ca="1" si="137"/>
        <v>336024418.6283828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336024418.6283828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1400101.7442849283</v>
      </c>
      <c r="L2006" s="444">
        <f t="shared" ca="1" si="137"/>
        <v>337424520.37266773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337424520.37266773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1405935.5015527823</v>
      </c>
      <c r="L2007" s="444">
        <f t="shared" ca="1" si="137"/>
        <v>338830455.87422049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338830455.87422049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1411793.5661425854</v>
      </c>
      <c r="L2008" s="444">
        <f t="shared" ca="1" si="137"/>
        <v>340242249.44036305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340242249.44036305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1417676.039334846</v>
      </c>
      <c r="L2009" s="444">
        <f t="shared" ca="1" si="137"/>
        <v>341659925.47969788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341659925.47969788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1423583.0228320744</v>
      </c>
      <c r="L2010" s="444">
        <f t="shared" ca="1" si="137"/>
        <v>343083508.50252998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343083508.50252998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1429514.6187605415</v>
      </c>
      <c r="L2011" s="444">
        <f t="shared" ca="1" si="137"/>
        <v>344513023.1212905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344513023.1212905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1435470.9296720438</v>
      </c>
      <c r="L2012" s="444">
        <f t="shared" ca="1" si="137"/>
        <v>345948494.05096257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345948494.05096257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1441452.0585456775</v>
      </c>
      <c r="L2013" s="444">
        <f t="shared" ca="1" si="137"/>
        <v>347389946.10950822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347389946.10950822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1447458.1087896177</v>
      </c>
      <c r="L2014" s="444">
        <f t="shared" ca="1" si="137"/>
        <v>348837404.21829784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348837404.21829784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1453489.1842429077</v>
      </c>
      <c r="L2015" s="444">
        <f t="shared" ca="1" si="137"/>
        <v>350290893.40254074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350290893.40254074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1459545.389177253</v>
      </c>
      <c r="L2016" s="444">
        <f t="shared" ca="1" si="137"/>
        <v>351750438.79171801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351750438.79171801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1465626.8282988251</v>
      </c>
      <c r="L2017" s="444">
        <f t="shared" ca="1" si="137"/>
        <v>353216065.62001681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353216065.62001681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1471733.6067500701</v>
      </c>
      <c r="L2018" s="444">
        <f t="shared" ca="1" si="137"/>
        <v>354687799.22676688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354687799.22676688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1477865.8301115287</v>
      </c>
      <c r="L2019" s="444">
        <f t="shared" ca="1" si="137"/>
        <v>356165665.05687839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356165665.05687839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1484023.6044036599</v>
      </c>
      <c r="L2020" s="444">
        <f t="shared" ca="1" si="137"/>
        <v>357649688.66128206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357649688.66128206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1490207.0360886753</v>
      </c>
      <c r="L2021" s="444">
        <f t="shared" ca="1" si="137"/>
        <v>359139895.69737077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359139895.69737077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1496416.2320723783</v>
      </c>
      <c r="L2022" s="444">
        <f t="shared" ca="1" si="137"/>
        <v>360636311.92944312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360636311.92944312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1502651.2997060129</v>
      </c>
      <c r="L2023" s="444">
        <f t="shared" ca="1" si="137"/>
        <v>362138963.22914916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362138963.22914916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1508912.3467881214</v>
      </c>
      <c r="L2024" s="444">
        <f t="shared" ca="1" si="137"/>
        <v>363647875.57593727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363647875.57593727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1515199.4815664054</v>
      </c>
      <c r="L2025" s="444">
        <f t="shared" ca="1" si="137"/>
        <v>365163075.0575037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365163075.0575037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1521512.8127395988</v>
      </c>
      <c r="L2026" s="444">
        <f t="shared" ca="1" si="137"/>
        <v>366684587.87024331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366684587.87024331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1527852.4494593472</v>
      </c>
      <c r="L2027" s="444">
        <f t="shared" ca="1" si="137"/>
        <v>368212440.31970268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368212440.31970268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1534218.5013320944</v>
      </c>
      <c r="L2028" s="444">
        <f t="shared" ca="1" si="137"/>
        <v>369746658.82103479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369746658.82103479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1540611.0784209783</v>
      </c>
      <c r="L2029" s="444">
        <f t="shared" ca="1" si="137"/>
        <v>371287269.89945579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371287269.89945579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1547030.2912477325</v>
      </c>
      <c r="L2030" s="444">
        <f t="shared" ca="1" si="137"/>
        <v>372834300.19070351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372834300.19070351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1553476.2507945979</v>
      </c>
      <c r="L2031" s="444">
        <f t="shared" ca="1" si="137"/>
        <v>374387776.4414981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374387776.4414981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1559949.068506242</v>
      </c>
      <c r="L2032" s="444">
        <f t="shared" ca="1" si="137"/>
        <v>375947725.51000434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375947725.51000434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1566448.8562916848</v>
      </c>
      <c r="L2033" s="444">
        <f t="shared" ca="1" si="137"/>
        <v>377514174.36629605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377514174.36629605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1572975.7265262336</v>
      </c>
      <c r="L2034" s="444">
        <f t="shared" ca="1" si="137"/>
        <v>379087150.09282231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379087150.09282231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1579529.7920534264</v>
      </c>
      <c r="L2035" s="444">
        <f t="shared" ca="1" si="137"/>
        <v>380666679.88487571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380666679.88487571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1586111.1661869821</v>
      </c>
      <c r="L2036" s="444">
        <f t="shared" ca="1" si="137"/>
        <v>382252791.0510627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382252791.0510627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1592719.9627127612</v>
      </c>
      <c r="L2037" s="444">
        <f t="shared" ca="1" si="137"/>
        <v>383845511.01377547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383845511.01377547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1599356.295890731</v>
      </c>
      <c r="L2038" s="444">
        <f t="shared" ca="1" si="137"/>
        <v>385444867.30966622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385444867.30966622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1606020.2804569425</v>
      </c>
      <c r="L2039" s="444">
        <f t="shared" ca="1" si="137"/>
        <v>387050887.59012318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387050887.59012318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1612712.0316255132</v>
      </c>
      <c r="L2040" s="444">
        <f t="shared" ca="1" si="137"/>
        <v>388663599.62174869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388663599.62174869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1619431.6650906196</v>
      </c>
      <c r="L2041" s="444">
        <f t="shared" ca="1" si="137"/>
        <v>390283031.28683931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390283031.28683931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1626179.2970284971</v>
      </c>
      <c r="L2042" s="444">
        <f t="shared" ca="1" si="137"/>
        <v>391909210.58386779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391909210.58386779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1632955.0440994492</v>
      </c>
      <c r="L2043" s="444">
        <f t="shared" ca="1" si="137"/>
        <v>393542165.62796724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393542165.62796724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1639759.0234498635</v>
      </c>
      <c r="L2044" s="444">
        <f t="shared" ca="1" si="137"/>
        <v>395181924.65141708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395181924.65141708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1646591.3527142378</v>
      </c>
      <c r="L2045" s="444">
        <f t="shared" ca="1" si="137"/>
        <v>396828516.00413132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396828516.00413132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1653452.1500172138</v>
      </c>
      <c r="L2046" s="444">
        <f t="shared" ca="1" si="137"/>
        <v>398481968.15414852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398481968.15414852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1660341.5339756189</v>
      </c>
      <c r="L2047" s="444">
        <f t="shared" ca="1" si="137"/>
        <v>400142309.68812412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400142309.68812412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1667259.6237005172</v>
      </c>
      <c r="L2048" s="444">
        <f t="shared" ref="L2048:L2302" ca="1" si="142">I2048-J2048+K2048</f>
        <v>401809569.31182462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401809569.31182462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1674206.5387992691</v>
      </c>
      <c r="L2049" s="444">
        <f t="shared" ca="1" si="142"/>
        <v>403483775.85062391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403483775.85062391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1681182.3993775996</v>
      </c>
      <c r="L2050" s="444">
        <f t="shared" ca="1" si="142"/>
        <v>405164958.25000149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405164958.25000149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1688187.3260416728</v>
      </c>
      <c r="L2051" s="444">
        <f t="shared" ca="1" si="142"/>
        <v>406853145.57604319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406853145.57604319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1695221.4399001799</v>
      </c>
      <c r="L2052" s="444">
        <f t="shared" ca="1" si="142"/>
        <v>408548367.01594335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408548367.01594335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1702284.8625664306</v>
      </c>
      <c r="L2053" s="444">
        <f t="shared" ca="1" si="142"/>
        <v>410250651.87850976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410250651.87850976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1709377.7161604573</v>
      </c>
      <c r="L2054" s="444">
        <f t="shared" ca="1" si="142"/>
        <v>411960029.59467024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411960029.59467024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1716500.1233111259</v>
      </c>
      <c r="L2055" s="444">
        <f t="shared" ca="1" si="142"/>
        <v>413676529.71798134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413676529.71798134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1723652.2071582556</v>
      </c>
      <c r="L2056" s="444">
        <f t="shared" ca="1" si="142"/>
        <v>415400181.92513961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415400181.92513961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1730834.0913547482</v>
      </c>
      <c r="L2057" s="444">
        <f t="shared" ca="1" si="142"/>
        <v>417131016.01649433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417131016.01649433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1738045.9000687264</v>
      </c>
      <c r="L2058" s="444">
        <f t="shared" ca="1" si="142"/>
        <v>418869061.91656303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418869061.91656303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1745287.7579856792</v>
      </c>
      <c r="L2059" s="444">
        <f t="shared" ca="1" si="142"/>
        <v>420614349.67454869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420614349.67454869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1752559.7903106194</v>
      </c>
      <c r="L2060" s="444">
        <f t="shared" ca="1" si="142"/>
        <v>422366909.46485931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422366909.46485931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1759862.1227702468</v>
      </c>
      <c r="L2061" s="444">
        <f t="shared" ca="1" si="142"/>
        <v>424126771.58762956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424126771.58762956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1767194.881615123</v>
      </c>
      <c r="L2062" s="444">
        <f t="shared" ca="1" si="142"/>
        <v>425893966.46924466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425893966.46924466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1774558.1936218527</v>
      </c>
      <c r="L2063" s="444">
        <f t="shared" ca="1" si="142"/>
        <v>427668524.66286653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427668524.66286653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1781952.1860952771</v>
      </c>
      <c r="L2064" s="444">
        <f t="shared" ca="1" si="142"/>
        <v>429450476.84896183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429450476.84896183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1789376.9868706742</v>
      </c>
      <c r="L2065" s="444">
        <f t="shared" ca="1" si="142"/>
        <v>431239853.83583248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431239853.83583248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1796832.7243159683</v>
      </c>
      <c r="L2066" s="444">
        <f t="shared" ca="1" si="142"/>
        <v>433036686.56014842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433036686.56014842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1804319.5273339518</v>
      </c>
      <c r="L2067" s="444">
        <f t="shared" ca="1" si="142"/>
        <v>434841006.08748239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434841006.08748239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1811837.5253645098</v>
      </c>
      <c r="L2068" s="444">
        <f t="shared" ca="1" si="142"/>
        <v>436652843.61284691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436652843.61284691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1819386.8483868621</v>
      </c>
      <c r="L2069" s="444">
        <f t="shared" ca="1" si="142"/>
        <v>438472230.46123379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438472230.46123379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1826967.6269218074</v>
      </c>
      <c r="L2070" s="444">
        <f t="shared" ca="1" si="142"/>
        <v>440299198.08815563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440299198.08815563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1834579.9920339817</v>
      </c>
      <c r="L2071" s="444">
        <f t="shared" ca="1" si="142"/>
        <v>442133778.08018959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442133778.08018959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1842224.0753341233</v>
      </c>
      <c r="L2072" s="444">
        <f t="shared" ca="1" si="142"/>
        <v>443976002.15552372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443976002.15552372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1849900.0089813487</v>
      </c>
      <c r="L2073" s="444">
        <f t="shared" ca="1" si="142"/>
        <v>445825902.16450506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445825902.16450506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1857607.9256854376</v>
      </c>
      <c r="L2074" s="444">
        <f t="shared" ca="1" si="142"/>
        <v>447683510.09019053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447683510.09019053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1865347.958709127</v>
      </c>
      <c r="L2075" s="444">
        <f t="shared" ca="1" si="142"/>
        <v>449548858.04889965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449548858.04889965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1873120.2418704152</v>
      </c>
      <c r="L2076" s="444">
        <f t="shared" ca="1" si="142"/>
        <v>451421978.29077005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451421978.29077005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1880924.9095448749</v>
      </c>
      <c r="L2077" s="444">
        <f t="shared" ca="1" si="142"/>
        <v>453302903.20031494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453302903.20031494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1888762.0966679789</v>
      </c>
      <c r="L2078" s="444">
        <f t="shared" ca="1" si="142"/>
        <v>455191665.29698294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455191665.29698294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1896631.938737429</v>
      </c>
      <c r="L2079" s="444">
        <f t="shared" ca="1" si="142"/>
        <v>457088297.2357204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457088297.2357204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1904534.5718155017</v>
      </c>
      <c r="L2080" s="444">
        <f t="shared" ca="1" si="142"/>
        <v>458992831.80753589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458992831.80753589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1912470.1325313991</v>
      </c>
      <c r="L2081" s="444">
        <f t="shared" ca="1" si="142"/>
        <v>460905301.94006729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460905301.94006729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1920438.7580836136</v>
      </c>
      <c r="L2082" s="444">
        <f t="shared" ca="1" si="142"/>
        <v>462825740.69815093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462825740.69815093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1928440.5862422956</v>
      </c>
      <c r="L2083" s="444">
        <f t="shared" ca="1" si="142"/>
        <v>464754181.28439325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464754181.28439325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1936475.7553516384</v>
      </c>
      <c r="L2084" s="444">
        <f t="shared" ca="1" si="142"/>
        <v>466690657.03974491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466690657.03974491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1944544.4043322704</v>
      </c>
      <c r="L2085" s="444">
        <f t="shared" ca="1" si="142"/>
        <v>468635201.44407719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468635201.44407719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1952646.6726836551</v>
      </c>
      <c r="L2086" s="444">
        <f t="shared" ca="1" si="142"/>
        <v>470587848.11676085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470587848.11676085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1960782.7004865035</v>
      </c>
      <c r="L2087" s="444">
        <f t="shared" ca="1" si="142"/>
        <v>472548630.81724733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472548630.81724733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1968952.6284051973</v>
      </c>
      <c r="L2088" s="444">
        <f t="shared" ca="1" si="142"/>
        <v>474517583.44565254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474517583.44565254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1977156.5976902188</v>
      </c>
      <c r="L2089" s="444">
        <f t="shared" ca="1" si="142"/>
        <v>476494740.04334277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476494740.04334277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1985394.7501805949</v>
      </c>
      <c r="L2090" s="444">
        <f t="shared" ca="1" si="142"/>
        <v>478480134.79352337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478480134.79352337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1993667.2283063473</v>
      </c>
      <c r="L2091" s="444">
        <f t="shared" ca="1" si="142"/>
        <v>480473802.02182972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480473802.02182972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2001974.1750909572</v>
      </c>
      <c r="L2092" s="444">
        <f t="shared" ca="1" si="142"/>
        <v>482475776.19692069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482475776.19692069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2010315.7341538363</v>
      </c>
      <c r="L2093" s="444">
        <f t="shared" ca="1" si="142"/>
        <v>484486091.9310745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484486091.9310745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2018692.0497128104</v>
      </c>
      <c r="L2094" s="444">
        <f t="shared" ca="1" si="142"/>
        <v>486504783.98078734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486504783.98078734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2027103.2665866138</v>
      </c>
      <c r="L2095" s="444">
        <f t="shared" ca="1" si="142"/>
        <v>488531887.24737394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488531887.24737394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2035549.5301973913</v>
      </c>
      <c r="L2096" s="444">
        <f t="shared" ca="1" si="142"/>
        <v>490567436.77757132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490567436.77757132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2044030.9865732139</v>
      </c>
      <c r="L2097" s="444">
        <f t="shared" ca="1" si="142"/>
        <v>492611467.76414454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492611467.76414454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2052547.7823506023</v>
      </c>
      <c r="L2098" s="444">
        <f t="shared" ca="1" si="142"/>
        <v>494664015.54649514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494664015.54649514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2061100.064777063</v>
      </c>
      <c r="L2099" s="444">
        <f t="shared" ca="1" si="142"/>
        <v>496725115.61127222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496725115.61127222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2069687.9817136342</v>
      </c>
      <c r="L2100" s="444">
        <f t="shared" ca="1" si="142"/>
        <v>498794803.59298587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498794803.59298587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2078311.681637441</v>
      </c>
      <c r="L2101" s="444">
        <f t="shared" ca="1" si="142"/>
        <v>500873115.27462333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500873115.27462333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2086971.3136442641</v>
      </c>
      <c r="L2102" s="444">
        <f t="shared" ca="1" si="142"/>
        <v>502960086.58826762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502960086.58826762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2095667.0274511154</v>
      </c>
      <c r="L2103" s="444">
        <f t="shared" ca="1" si="142"/>
        <v>505055753.61571872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505055753.61571872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2104398.9733988284</v>
      </c>
      <c r="L2104" s="444">
        <f t="shared" ca="1" si="142"/>
        <v>507160152.58911753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507160152.58911753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2113167.3024546565</v>
      </c>
      <c r="L2105" s="444">
        <f t="shared" ca="1" si="142"/>
        <v>509273319.89157218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509273319.89157218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2121972.1662148843</v>
      </c>
      <c r="L2106" s="444">
        <f t="shared" ca="1" si="142"/>
        <v>511395292.05778706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511395292.05778706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2130813.7169074463</v>
      </c>
      <c r="L2107" s="444">
        <f t="shared" ca="1" si="142"/>
        <v>513526105.7746945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513526105.7746945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2139692.1073945602</v>
      </c>
      <c r="L2108" s="444">
        <f t="shared" ca="1" si="142"/>
        <v>515665797.88208908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515665797.88208908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2148607.4911753712</v>
      </c>
      <c r="L2109" s="444">
        <f t="shared" ca="1" si="142"/>
        <v>517814405.37326443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517814405.37326443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2157560.0223886017</v>
      </c>
      <c r="L2110" s="444">
        <f t="shared" ca="1" si="142"/>
        <v>519971965.39565301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519971965.39565301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2166549.8558152206</v>
      </c>
      <c r="L2111" s="444">
        <f t="shared" ca="1" si="142"/>
        <v>522138515.25146824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522138515.25146824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2175577.1468811175</v>
      </c>
      <c r="L2112" s="444">
        <f t="shared" ca="1" si="142"/>
        <v>524314092.39834934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524314092.39834934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2184642.0516597885</v>
      </c>
      <c r="L2113" s="444">
        <f t="shared" ca="1" si="142"/>
        <v>526498734.45000911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526498734.45000911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2193744.7268750379</v>
      </c>
      <c r="L2114" s="444">
        <f t="shared" ca="1" si="142"/>
        <v>528692479.17688417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528692479.17688417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2202885.3299036841</v>
      </c>
      <c r="L2115" s="444">
        <f t="shared" ca="1" si="142"/>
        <v>530895364.50678784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530895364.50678784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2212064.0187782827</v>
      </c>
      <c r="L2116" s="444">
        <f t="shared" ca="1" si="142"/>
        <v>533107428.5255661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533107428.5255661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2221280.952189859</v>
      </c>
      <c r="L2117" s="444">
        <f t="shared" ca="1" si="142"/>
        <v>535328709.47775596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535328709.47775596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2230536.2894906499</v>
      </c>
      <c r="L2118" s="444">
        <f t="shared" ca="1" si="142"/>
        <v>537559245.7672466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537559245.7672466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2239830.1906968607</v>
      </c>
      <c r="L2119" s="444">
        <f t="shared" ca="1" si="142"/>
        <v>539799075.95794344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539799075.95794344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2249162.8164914311</v>
      </c>
      <c r="L2120" s="444">
        <f t="shared" ca="1" si="142"/>
        <v>542048238.77443492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542048238.77443492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2258534.3282268122</v>
      </c>
      <c r="L2121" s="444">
        <f t="shared" ca="1" si="142"/>
        <v>544306773.10266173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544306773.10266173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2267944.8879277571</v>
      </c>
      <c r="L2122" s="444">
        <f t="shared" ca="1" si="142"/>
        <v>546574717.9905895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546574717.9905895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2277394.6582941227</v>
      </c>
      <c r="L2123" s="444">
        <f t="shared" ca="1" si="142"/>
        <v>548852112.64888358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548852112.64888358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2286883.8027036814</v>
      </c>
      <c r="L2124" s="444">
        <f t="shared" ca="1" si="142"/>
        <v>551138996.45158732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551138996.45158732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2296412.4852149473</v>
      </c>
      <c r="L2125" s="444">
        <f t="shared" ca="1" si="142"/>
        <v>553435408.93680227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553435408.93680227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2305980.8705700096</v>
      </c>
      <c r="L2126" s="444">
        <f t="shared" ca="1" si="142"/>
        <v>555741389.80737233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555741389.80737233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2315589.1241973848</v>
      </c>
      <c r="L2127" s="444">
        <f t="shared" ca="1" si="142"/>
        <v>558056978.9315697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558056978.9315697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2325237.4122148738</v>
      </c>
      <c r="L2128" s="444">
        <f t="shared" ca="1" si="142"/>
        <v>560382216.34378457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560382216.34378457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2334925.9014324355</v>
      </c>
      <c r="L2129" s="444">
        <f t="shared" ca="1" si="142"/>
        <v>562717142.24521697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562717142.24521697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2344654.7593550705</v>
      </c>
      <c r="L2130" s="444">
        <f t="shared" ca="1" si="142"/>
        <v>565061797.00457203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565061797.00457203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2354424.154185717</v>
      </c>
      <c r="L2131" s="444">
        <f t="shared" ca="1" si="142"/>
        <v>567416221.15875781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567416221.15875781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2364234.2548281574</v>
      </c>
      <c r="L2132" s="444">
        <f t="shared" ca="1" si="142"/>
        <v>569780455.41358602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569780455.41358602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2374085.2308899416</v>
      </c>
      <c r="L2133" s="444">
        <f t="shared" ca="1" si="142"/>
        <v>572154540.64447594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572154540.64447594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2383977.2526853164</v>
      </c>
      <c r="L2134" s="444">
        <f t="shared" ca="1" si="142"/>
        <v>574538517.89716125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574538517.89716125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2393910.4912381717</v>
      </c>
      <c r="L2135" s="444">
        <f t="shared" ca="1" si="142"/>
        <v>576932428.38839936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576932428.38839936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2403885.1182849975</v>
      </c>
      <c r="L2136" s="444">
        <f t="shared" ca="1" si="142"/>
        <v>579336313.5066843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579336313.5066843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2413901.3062778511</v>
      </c>
      <c r="L2137" s="444">
        <f t="shared" ca="1" si="142"/>
        <v>581750214.81296217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581750214.81296217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2423959.2283873423</v>
      </c>
      <c r="L2138" s="444">
        <f t="shared" ca="1" si="142"/>
        <v>584174174.04134953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584174174.04134953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2434059.0585056231</v>
      </c>
      <c r="L2139" s="444">
        <f t="shared" ca="1" si="142"/>
        <v>586608233.09985518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586608233.09985518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2444200.9712493964</v>
      </c>
      <c r="L2140" s="444">
        <f t="shared" ca="1" si="142"/>
        <v>589052434.07110453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589052434.07110453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2454385.1419629357</v>
      </c>
      <c r="L2141" s="444">
        <f t="shared" ca="1" si="142"/>
        <v>591506819.21306741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591506819.21306741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2464611.746721114</v>
      </c>
      <c r="L2142" s="444">
        <f t="shared" ca="1" si="142"/>
        <v>593971430.95978856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593971430.95978856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2474880.9623324522</v>
      </c>
      <c r="L2143" s="444">
        <f t="shared" ca="1" si="142"/>
        <v>596446311.92212105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596446311.92212105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2485192.9663421712</v>
      </c>
      <c r="L2144" s="444">
        <f t="shared" ca="1" si="142"/>
        <v>598931504.88846326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598931504.88846326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2495547.9370352635</v>
      </c>
      <c r="L2145" s="444">
        <f t="shared" ca="1" si="142"/>
        <v>601427052.82549858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601427052.82549858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2505946.0534395776</v>
      </c>
      <c r="L2146" s="444">
        <f t="shared" ca="1" si="142"/>
        <v>603932998.8789382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603932998.8789382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2516387.4953289093</v>
      </c>
      <c r="L2147" s="444">
        <f t="shared" ca="1" si="142"/>
        <v>606449386.3742671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606449386.3742671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2526872.443226113</v>
      </c>
      <c r="L2148" s="444">
        <f t="shared" ca="1" si="142"/>
        <v>608976258.8174932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608976258.8174932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2537401.0784062217</v>
      </c>
      <c r="L2149" s="444">
        <f t="shared" ca="1" si="142"/>
        <v>611513659.89589942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611513659.89589942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2547973.5828995807</v>
      </c>
      <c r="L2150" s="444">
        <f t="shared" ca="1" si="142"/>
        <v>614061633.47879899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614061633.47879899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2558590.1394949956</v>
      </c>
      <c r="L2151" s="444">
        <f t="shared" ca="1" si="142"/>
        <v>616620223.618294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616620223.618294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2569250.9317428917</v>
      </c>
      <c r="L2152" s="444">
        <f t="shared" ca="1" si="142"/>
        <v>619189474.55003691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619189474.55003691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2579956.1439584871</v>
      </c>
      <c r="L2153" s="444">
        <f t="shared" ca="1" si="142"/>
        <v>621769430.69399536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621769430.69399536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2590705.9612249807</v>
      </c>
      <c r="L2154" s="444">
        <f t="shared" ca="1" si="142"/>
        <v>624360136.65522039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624360136.65522039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2601500.5693967515</v>
      </c>
      <c r="L2155" s="444">
        <f t="shared" ca="1" si="142"/>
        <v>626961637.22461712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626961637.22461712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2612340.1551025715</v>
      </c>
      <c r="L2156" s="444">
        <f t="shared" ca="1" si="142"/>
        <v>629573977.37971973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629573977.37971973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2623224.905748832</v>
      </c>
      <c r="L2157" s="444">
        <f t="shared" ca="1" si="142"/>
        <v>632197202.28546858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632197202.28546858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2634155.0095227859</v>
      </c>
      <c r="L2158" s="444">
        <f t="shared" ca="1" si="142"/>
        <v>634831357.29499137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634831357.29499137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2645130.6553957975</v>
      </c>
      <c r="L2159" s="444">
        <f t="shared" ca="1" si="142"/>
        <v>637476487.95038712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637476487.95038712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2656152.0331266131</v>
      </c>
      <c r="L2160" s="444">
        <f t="shared" ca="1" si="142"/>
        <v>640132639.98351371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640132639.98351371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2667219.3332646405</v>
      </c>
      <c r="L2161" s="444">
        <f t="shared" ca="1" si="142"/>
        <v>642799859.3167783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642799859.3167783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2678332.747153243</v>
      </c>
      <c r="L2162" s="444">
        <f t="shared" ca="1" si="142"/>
        <v>645478192.06393158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645478192.06393158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2689492.4669330483</v>
      </c>
      <c r="L2163" s="444">
        <f t="shared" ca="1" si="142"/>
        <v>648167684.5308646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648167684.5308646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2700698.6855452689</v>
      </c>
      <c r="L2164" s="444">
        <f t="shared" ca="1" si="142"/>
        <v>650868383.21640992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650868383.21640992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2711951.5967350411</v>
      </c>
      <c r="L2165" s="444">
        <f t="shared" ca="1" si="142"/>
        <v>653580334.81314492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653580334.81314492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2723251.3950547706</v>
      </c>
      <c r="L2166" s="444">
        <f t="shared" ca="1" si="142"/>
        <v>656303586.20819974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656303586.20819974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2734598.2758674989</v>
      </c>
      <c r="L2167" s="444">
        <f t="shared" ca="1" si="142"/>
        <v>659038184.4840672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659038184.4840672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2745992.4353502798</v>
      </c>
      <c r="L2168" s="444">
        <f t="shared" ca="1" si="142"/>
        <v>661784176.9194175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661784176.9194175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2757434.0704975729</v>
      </c>
      <c r="L2169" s="444">
        <f t="shared" ca="1" si="142"/>
        <v>664541610.98991513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664541610.98991513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2768923.3791246465</v>
      </c>
      <c r="L2170" s="444">
        <f t="shared" ca="1" si="142"/>
        <v>667310534.36903977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667310534.36903977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2780460.5598709988</v>
      </c>
      <c r="L2171" s="444">
        <f t="shared" ca="1" si="142"/>
        <v>670090994.92891073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670090994.92891073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2792045.8122037947</v>
      </c>
      <c r="L2172" s="444">
        <f t="shared" ca="1" si="142"/>
        <v>672883040.7411145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672883040.7411145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2803679.3364213104</v>
      </c>
      <c r="L2173" s="444">
        <f t="shared" ca="1" si="142"/>
        <v>675686720.07753575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675686720.07753575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2815361.333656399</v>
      </c>
      <c r="L2174" s="444">
        <f t="shared" ca="1" si="142"/>
        <v>678502081.41119218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678502081.41119218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2827092.0058799675</v>
      </c>
      <c r="L2175" s="444">
        <f t="shared" ca="1" si="142"/>
        <v>681329173.41707218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681329173.41707218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2838871.5559044676</v>
      </c>
      <c r="L2176" s="444">
        <f t="shared" ca="1" si="142"/>
        <v>684168044.97297668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684168044.97297668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2850700.1873874026</v>
      </c>
      <c r="L2177" s="444">
        <f t="shared" ca="1" si="142"/>
        <v>687018745.16036403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687018745.16036403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2862578.1048348499</v>
      </c>
      <c r="L2178" s="444">
        <f t="shared" ca="1" si="142"/>
        <v>689881323.26519883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689881323.26519883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2874505.5136049949</v>
      </c>
      <c r="L2179" s="444">
        <f t="shared" ca="1" si="142"/>
        <v>692755828.77880383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692755828.77880383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2886482.6199116828</v>
      </c>
      <c r="L2180" s="444">
        <f t="shared" ca="1" si="142"/>
        <v>695642311.3987155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695642311.3987155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2898509.630827981</v>
      </c>
      <c r="L2181" s="444">
        <f t="shared" ca="1" si="142"/>
        <v>698540821.02954352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698540821.02954352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2910586.7542897644</v>
      </c>
      <c r="L2182" s="444">
        <f t="shared" ca="1" si="142"/>
        <v>701451407.78383327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701451407.78383327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2922714.1990993051</v>
      </c>
      <c r="L2183" s="444">
        <f t="shared" ca="1" si="142"/>
        <v>704374121.98293257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704374121.98293257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2934892.1749288859</v>
      </c>
      <c r="L2184" s="444">
        <f t="shared" ca="1" si="142"/>
        <v>707309014.15786147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707309014.15786147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2947120.892324423</v>
      </c>
      <c r="L2185" s="444">
        <f t="shared" ca="1" si="142"/>
        <v>710256135.05018592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710256135.05018592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2959400.562709108</v>
      </c>
      <c r="L2186" s="444">
        <f t="shared" ca="1" si="142"/>
        <v>713215535.61289501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713215535.61289501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2971731.3983870624</v>
      </c>
      <c r="L2187" s="444">
        <f t="shared" ca="1" si="142"/>
        <v>716187267.01128209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716187267.01128209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2984113.6125470088</v>
      </c>
      <c r="L2188" s="444">
        <f t="shared" ca="1" si="142"/>
        <v>719171380.62382913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719171380.62382913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2996547.4192659548</v>
      </c>
      <c r="L2189" s="444">
        <f t="shared" ca="1" si="142"/>
        <v>722167928.04309511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722167928.04309511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3009033.0335128964</v>
      </c>
      <c r="L2190" s="444">
        <f t="shared" ca="1" si="142"/>
        <v>725176961.07660806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725176961.07660806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3021570.6711525335</v>
      </c>
      <c r="L2191" s="444">
        <f t="shared" ca="1" si="142"/>
        <v>728198531.74776065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728198531.74776065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3034160.5489490028</v>
      </c>
      <c r="L2192" s="444">
        <f t="shared" ca="1" si="142"/>
        <v>731232692.29670966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731232692.29670966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3046802.8845696235</v>
      </c>
      <c r="L2193" s="444">
        <f t="shared" ca="1" si="142"/>
        <v>734279495.1812793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734279495.1812793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3059497.8965886636</v>
      </c>
      <c r="L2194" s="444">
        <f t="shared" ca="1" si="142"/>
        <v>737338993.07786798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737338993.07786798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3072245.8044911167</v>
      </c>
      <c r="L2195" s="444">
        <f t="shared" ca="1" si="142"/>
        <v>740411238.88235915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740411238.88235915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3085046.8286764966</v>
      </c>
      <c r="L2196" s="444">
        <f t="shared" ca="1" si="142"/>
        <v>743496285.71103561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743496285.71103561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3097901.1904626484</v>
      </c>
      <c r="L2197" s="444">
        <f t="shared" ca="1" si="142"/>
        <v>746594186.9014982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746594186.9014982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3110809.1120895757</v>
      </c>
      <c r="L2198" s="444">
        <f t="shared" ca="1" si="142"/>
        <v>749704996.01358783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749704996.01358783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3123770.8167232824</v>
      </c>
      <c r="L2199" s="444">
        <f t="shared" ca="1" si="142"/>
        <v>752828766.83031106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752828766.83031106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3136786.5284596295</v>
      </c>
      <c r="L2200" s="444">
        <f t="shared" ca="1" si="142"/>
        <v>755965553.35877073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755965553.35877073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3149856.4723282112</v>
      </c>
      <c r="L2201" s="444">
        <f t="shared" ca="1" si="142"/>
        <v>759115409.83109891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759115409.83109891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3162980.8742962456</v>
      </c>
      <c r="L2202" s="444">
        <f t="shared" ca="1" si="142"/>
        <v>762278390.7053951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762278390.7053951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3176159.9612724795</v>
      </c>
      <c r="L2203" s="444">
        <f t="shared" ca="1" si="142"/>
        <v>765454550.66666758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765454550.66666758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3189393.9611111148</v>
      </c>
      <c r="L2204" s="444">
        <f t="shared" ca="1" si="142"/>
        <v>768643944.62777865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768643944.62777865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3202683.1026157443</v>
      </c>
      <c r="L2205" s="444">
        <f t="shared" ca="1" si="142"/>
        <v>771846627.73039436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771846627.73039436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3216027.6155433096</v>
      </c>
      <c r="L2206" s="444">
        <f t="shared" ca="1" si="142"/>
        <v>775062655.34593773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775062655.34593773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3229427.730608074</v>
      </c>
      <c r="L2207" s="444">
        <f t="shared" ca="1" si="142"/>
        <v>778292083.07654583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778292083.07654583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3242883.6794856074</v>
      </c>
      <c r="L2208" s="444">
        <f t="shared" ca="1" si="142"/>
        <v>781534966.75603139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781534966.75603139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3256395.6948167975</v>
      </c>
      <c r="L2209" s="444">
        <f t="shared" ca="1" si="142"/>
        <v>784791362.45084822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784791362.45084822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3269964.0102118677</v>
      </c>
      <c r="L2210" s="444">
        <f t="shared" ca="1" si="142"/>
        <v>788061326.46106005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788061326.46106005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3283588.8602544167</v>
      </c>
      <c r="L2211" s="444">
        <f t="shared" ca="1" si="142"/>
        <v>791344915.32131445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791344915.32131445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3297270.4805054767</v>
      </c>
      <c r="L2212" s="444">
        <f t="shared" ca="1" si="142"/>
        <v>794642185.80181992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794642185.80181992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3311009.1075075828</v>
      </c>
      <c r="L2213" s="444">
        <f t="shared" ca="1" si="142"/>
        <v>797953194.90932751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797953194.90932751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3324804.9787888648</v>
      </c>
      <c r="L2214" s="444">
        <f t="shared" ca="1" si="142"/>
        <v>801277999.88811636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801277999.88811636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3338658.3328671516</v>
      </c>
      <c r="L2215" s="444">
        <f t="shared" ca="1" si="142"/>
        <v>804616658.22098351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804616658.22098351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3352569.4092540978</v>
      </c>
      <c r="L2216" s="444">
        <f t="shared" ca="1" si="142"/>
        <v>807969227.63023758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807969227.63023758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3366538.448459323</v>
      </c>
      <c r="L2217" s="444">
        <f t="shared" ca="1" si="142"/>
        <v>811335766.07869685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811335766.07869685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3380565.6919945702</v>
      </c>
      <c r="L2218" s="444">
        <f t="shared" ca="1" si="142"/>
        <v>814716331.77069139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814716331.77069139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3394651.3823778806</v>
      </c>
      <c r="L2219" s="444">
        <f t="shared" ca="1" si="142"/>
        <v>818110983.15306926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818110983.15306926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3408795.7631377885</v>
      </c>
      <c r="L2220" s="444">
        <f t="shared" ca="1" si="142"/>
        <v>821519778.91620708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821519778.91620708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3422999.0788175296</v>
      </c>
      <c r="L2221" s="444">
        <f t="shared" ca="1" si="142"/>
        <v>824942777.99502456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824942777.99502456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3437261.5749792689</v>
      </c>
      <c r="L2222" s="444">
        <f t="shared" ca="1" si="142"/>
        <v>828380039.57000387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828380039.57000387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3451583.4982083496</v>
      </c>
      <c r="L2223" s="444">
        <f t="shared" ca="1" si="142"/>
        <v>831831623.06821227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831831623.06821227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3465965.096117551</v>
      </c>
      <c r="L2224" s="444">
        <f t="shared" ca="1" si="142"/>
        <v>835297588.16432977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835297588.16432977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3480406.6173513741</v>
      </c>
      <c r="L2225" s="444">
        <f t="shared" ca="1" si="142"/>
        <v>838777994.78168118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838777994.78168118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3494908.3115903381</v>
      </c>
      <c r="L2226" s="444">
        <f t="shared" ca="1" si="142"/>
        <v>842272903.09327149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842272903.09327149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3509470.4295552974</v>
      </c>
      <c r="L2227" s="444">
        <f t="shared" ca="1" si="142"/>
        <v>845782373.52282679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845782373.52282679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3524093.2230117782</v>
      </c>
      <c r="L2228" s="444">
        <f t="shared" ca="1" si="142"/>
        <v>849306466.74583852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849306466.74583852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3538776.9447743264</v>
      </c>
      <c r="L2229" s="444">
        <f t="shared" ca="1" si="142"/>
        <v>852845243.69061279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852845243.69061279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3553521.8487108867</v>
      </c>
      <c r="L2230" s="444">
        <f t="shared" ca="1" si="142"/>
        <v>856398765.53932369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856398765.53932369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3568328.1897471827</v>
      </c>
      <c r="L2231" s="444">
        <f t="shared" ca="1" si="142"/>
        <v>859967093.7290709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859967093.7290709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3583196.2238711282</v>
      </c>
      <c r="L2232" s="444">
        <f t="shared" ca="1" si="142"/>
        <v>863550289.95294201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863550289.95294201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3598126.2081372584</v>
      </c>
      <c r="L2233" s="444">
        <f t="shared" ca="1" si="142"/>
        <v>867148416.16107929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867148416.16107929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3613118.400671164</v>
      </c>
      <c r="L2234" s="444">
        <f t="shared" ca="1" si="142"/>
        <v>870761534.56175041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870761534.56175041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3628173.0606739596</v>
      </c>
      <c r="L2235" s="444">
        <f t="shared" ca="1" si="142"/>
        <v>874389707.62242436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874389707.62242436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3643290.4484267682</v>
      </c>
      <c r="L2236" s="444">
        <f t="shared" ca="1" si="142"/>
        <v>878032998.07085109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878032998.07085109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3658470.8252952127</v>
      </c>
      <c r="L2237" s="444">
        <f t="shared" ca="1" si="142"/>
        <v>881691468.8961463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881691468.8961463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3673714.4537339434</v>
      </c>
      <c r="L2238" s="444">
        <f t="shared" ca="1" si="142"/>
        <v>885365183.34988022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885365183.34988022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3689021.5972911678</v>
      </c>
      <c r="L2239" s="444">
        <f t="shared" ca="1" si="142"/>
        <v>889054204.94717133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889054204.94717133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3704392.520613214</v>
      </c>
      <c r="L2240" s="444">
        <f t="shared" ca="1" si="142"/>
        <v>892758597.46778452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892758597.46778452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3719827.489449102</v>
      </c>
      <c r="L2241" s="444">
        <f t="shared" ca="1" si="142"/>
        <v>896478424.95723367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896478424.95723367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3735326.7706551403</v>
      </c>
      <c r="L2242" s="444">
        <f t="shared" ca="1" si="142"/>
        <v>900213751.72788882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900213751.72788882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3750890.6321995365</v>
      </c>
      <c r="L2243" s="444">
        <f t="shared" ca="1" si="142"/>
        <v>903964642.36008835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903964642.36008835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3766519.3431670354</v>
      </c>
      <c r="L2244" s="444">
        <f t="shared" ca="1" si="142"/>
        <v>907731161.70325541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907731161.70325541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3782213.1737635648</v>
      </c>
      <c r="L2245" s="444">
        <f t="shared" ca="1" si="142"/>
        <v>911513374.87701893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911513374.87701893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3797972.3953209124</v>
      </c>
      <c r="L2246" s="444">
        <f t="shared" ca="1" si="142"/>
        <v>915311347.27233982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915311347.27233982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3813797.2803014158</v>
      </c>
      <c r="L2247" s="444">
        <f t="shared" ca="1" si="142"/>
        <v>919125144.55264127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919125144.55264127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3829688.1023026719</v>
      </c>
      <c r="L2248" s="444">
        <f t="shared" ca="1" si="142"/>
        <v>922954832.65494394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922954832.65494394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3845645.1360622663</v>
      </c>
      <c r="L2249" s="444">
        <f t="shared" ca="1" si="142"/>
        <v>926800477.79100621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926800477.79100621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3861668.6574625256</v>
      </c>
      <c r="L2250" s="444">
        <f t="shared" ca="1" si="142"/>
        <v>930662146.44846869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930662146.44846869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3877758.9435352865</v>
      </c>
      <c r="L2251" s="444">
        <f t="shared" ca="1" si="142"/>
        <v>934539905.39200401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934539905.39200401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3893916.2724666838</v>
      </c>
      <c r="L2252" s="444">
        <f t="shared" ca="1" si="142"/>
        <v>938433821.66447067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938433821.66447067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3910140.9236019608</v>
      </c>
      <c r="L2253" s="444">
        <f t="shared" ca="1" si="142"/>
        <v>942343962.58807266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942343962.58807266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3926433.1774503025</v>
      </c>
      <c r="L2254" s="444">
        <f t="shared" ca="1" si="142"/>
        <v>946270395.76552296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946270395.76552296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3942793.3156896788</v>
      </c>
      <c r="L2255" s="444">
        <f t="shared" ca="1" si="142"/>
        <v>950213189.08121264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950213189.08121264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3959221.6211717194</v>
      </c>
      <c r="L2256" s="444">
        <f t="shared" ca="1" si="142"/>
        <v>954172410.70238435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954172410.70238435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3975718.3779266016</v>
      </c>
      <c r="L2257" s="444">
        <f t="shared" ca="1" si="142"/>
        <v>958148129.08031094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958148129.08031094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3992283.871167962</v>
      </c>
      <c r="L2258" s="444">
        <f t="shared" ca="1" si="142"/>
        <v>962140412.95147896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962140412.95147896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4008918.3872978291</v>
      </c>
      <c r="L2259" s="444">
        <f t="shared" ca="1" si="142"/>
        <v>966149331.33877683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966149331.33877683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4025622.2139115701</v>
      </c>
      <c r="L2260" s="444">
        <f t="shared" ca="1" si="142"/>
        <v>970174953.55268836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970174953.55268836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4042395.6398028675</v>
      </c>
      <c r="L2261" s="444">
        <f t="shared" ca="1" si="142"/>
        <v>974217349.19249117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974217349.19249117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4059238.9549687132</v>
      </c>
      <c r="L2262" s="444">
        <f t="shared" ca="1" si="142"/>
        <v>978276588.14745986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978276588.14745986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4076152.450614416</v>
      </c>
      <c r="L2263" s="444">
        <f t="shared" ca="1" si="142"/>
        <v>982352740.59807432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982352740.59807432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4093136.4191586431</v>
      </c>
      <c r="L2264" s="444">
        <f t="shared" ca="1" si="142"/>
        <v>986445877.01723301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986445877.01723301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4110191.1542384704</v>
      </c>
      <c r="L2265" s="444">
        <f t="shared" ca="1" si="142"/>
        <v>990556068.17147148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990556068.17147148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4127316.9507144638</v>
      </c>
      <c r="L2266" s="444">
        <f t="shared" ca="1" si="142"/>
        <v>994683385.12218595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994683385.12218595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4144514.1046757754</v>
      </c>
      <c r="L2267" s="444">
        <f t="shared" ca="1" si="142"/>
        <v>998827899.22686172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998827899.22686172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4161782.9134452571</v>
      </c>
      <c r="L2268" s="444">
        <f t="shared" ca="1" si="142"/>
        <v>1002989682.1403069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1002989682.1403069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4179123.6755846124</v>
      </c>
      <c r="L2269" s="444">
        <f t="shared" ca="1" si="142"/>
        <v>1007168805.8158915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1007168805.8158915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4196536.6908995481</v>
      </c>
      <c r="L2270" s="444">
        <f t="shared" ca="1" si="142"/>
        <v>1011365342.506791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1011365342.506791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4214022.2604449615</v>
      </c>
      <c r="L2271" s="444">
        <f t="shared" ca="1" si="142"/>
        <v>1015579364.767236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1015579364.767236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4231580.6865301505</v>
      </c>
      <c r="L2272" s="444">
        <f t="shared" ca="1" si="142"/>
        <v>1019810945.4537661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1019810945.4537661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4249212.272724025</v>
      </c>
      <c r="L2273" s="444">
        <f t="shared" ca="1" si="142"/>
        <v>1024060157.7264901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1024060157.7264901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4266917.3238603752</v>
      </c>
      <c r="L2274" s="444">
        <f t="shared" ca="1" si="142"/>
        <v>1028327075.0503505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1028327075.0503505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4284696.1460431265</v>
      </c>
      <c r="L2275" s="444">
        <f t="shared" ca="1" si="142"/>
        <v>1032611771.1963937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1032611771.1963937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4302549.0466516409</v>
      </c>
      <c r="L2276" s="444">
        <f t="shared" ca="1" si="142"/>
        <v>1036914320.2430453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1036914320.2430453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4320476.3343460225</v>
      </c>
      <c r="L2277" s="444">
        <f t="shared" ca="1" si="142"/>
        <v>1041234796.5773914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1041234796.5773914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4338478.3190724645</v>
      </c>
      <c r="L2278" s="444">
        <f t="shared" ca="1" si="142"/>
        <v>1045573274.8964639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1045573274.8964639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4356555.3120685993</v>
      </c>
      <c r="L2279" s="444">
        <f t="shared" ca="1" si="142"/>
        <v>1049929830.2085325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1049929830.2085325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4374707.6258688848</v>
      </c>
      <c r="L2280" s="444">
        <f t="shared" ca="1" si="142"/>
        <v>1054304537.8344014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1054304537.8344014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4392935.5743100047</v>
      </c>
      <c r="L2281" s="444">
        <f t="shared" ca="1" si="142"/>
        <v>1058697473.4087114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1058697473.4087114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4411239.4725362975</v>
      </c>
      <c r="L2282" s="444">
        <f t="shared" ca="1" si="142"/>
        <v>1063108712.8812478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1063108712.8812478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4429619.6370051987</v>
      </c>
      <c r="L2283" s="444">
        <f t="shared" ca="1" si="142"/>
        <v>1067538332.518253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1067538332.518253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4448076.3854927216</v>
      </c>
      <c r="L2284" s="444">
        <f t="shared" ca="1" si="142"/>
        <v>1071986408.9037457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1071986408.9037457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4466610.0370989395</v>
      </c>
      <c r="L2285" s="444">
        <f t="shared" ca="1" si="142"/>
        <v>1076453018.9408445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1076453018.9408445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4485220.9122535186</v>
      </c>
      <c r="L2286" s="444">
        <f t="shared" ca="1" si="142"/>
        <v>1080938239.8530982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1080938239.8530982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4503909.3327212427</v>
      </c>
      <c r="L2287" s="444">
        <f t="shared" ca="1" si="142"/>
        <v>1085442149.1858194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1085442149.1858194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4522675.6216075812</v>
      </c>
      <c r="L2288" s="444">
        <f t="shared" ca="1" si="142"/>
        <v>1089964824.8074269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1089964824.8074269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4541520.1033642786</v>
      </c>
      <c r="L2289" s="444">
        <f t="shared" ca="1" si="142"/>
        <v>1094506344.9107912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1094506344.9107912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4560443.1037949631</v>
      </c>
      <c r="L2290" s="444">
        <f t="shared" ca="1" si="142"/>
        <v>1099066788.0145862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1099066788.0145862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4579444.9500607755</v>
      </c>
      <c r="L2291" s="444">
        <f t="shared" ca="1" si="142"/>
        <v>1103646232.9646471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1103646232.9646471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4598525.9706860296</v>
      </c>
      <c r="L2292" s="444">
        <f t="shared" ca="1" si="142"/>
        <v>1108244758.935333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1108244758.935333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4617686.4955638871</v>
      </c>
      <c r="L2293" s="444">
        <f t="shared" ca="1" si="142"/>
        <v>1112862445.430897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1112862445.430897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4636926.8559620706</v>
      </c>
      <c r="L2294" s="444">
        <f t="shared" ca="1" si="142"/>
        <v>1117499372.286859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1117499372.286859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4656247.3845285792</v>
      </c>
      <c r="L2295" s="444">
        <f t="shared" ca="1" si="142"/>
        <v>1122155619.6713877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1122155619.6713877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4675648.4152974486</v>
      </c>
      <c r="L2296" s="444">
        <f t="shared" ca="1" si="142"/>
        <v>1126831268.0866852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1126831268.0866852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4695130.2836945215</v>
      </c>
      <c r="L2297" s="444">
        <f t="shared" ca="1" si="142"/>
        <v>1131526398.3703797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1131526398.3703797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4714693.3265432483</v>
      </c>
      <c r="L2298" s="444">
        <f t="shared" ca="1" si="142"/>
        <v>1136241091.696923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1136241091.696923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4734337.8820705125</v>
      </c>
      <c r="L2299" s="444">
        <f t="shared" ca="1" si="142"/>
        <v>1140975429.5789936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1140975429.5789936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4754064.2899124734</v>
      </c>
      <c r="L2300" s="444">
        <f t="shared" ca="1" si="142"/>
        <v>1145729493.868906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1145729493.868906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4773872.8911204413</v>
      </c>
      <c r="L2301" s="444">
        <f t="shared" ca="1" si="142"/>
        <v>1150503366.7600265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1150503366.7600265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4793764.0281667765</v>
      </c>
      <c r="L2302" s="444">
        <f t="shared" ca="1" si="142"/>
        <v>1155297130.7881932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1155297130.7881932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4813738.0449508047</v>
      </c>
      <c r="L2303" s="444">
        <f t="shared" ref="L2303:L2557" ca="1" si="147">I2303-J2303+K2303</f>
        <v>1160110868.8331439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1160110868.8331439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4833795.2868047664</v>
      </c>
      <c r="L2304" s="444">
        <f t="shared" ca="1" si="147"/>
        <v>1164944664.1199486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1164944664.1199486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4853936.1004997855</v>
      </c>
      <c r="L2305" s="444">
        <f t="shared" ca="1" si="147"/>
        <v>1169798600.2204485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1169798600.2204485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4874160.8342518685</v>
      </c>
      <c r="L2306" s="444">
        <f t="shared" ca="1" si="147"/>
        <v>1174672761.0547004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1174672761.0547004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4894469.8377279183</v>
      </c>
      <c r="L2307" s="444">
        <f t="shared" ca="1" si="147"/>
        <v>1179567230.8924284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1179567230.8924284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4914863.4620517846</v>
      </c>
      <c r="L2308" s="444">
        <f t="shared" ca="1" si="147"/>
        <v>1184482094.3544803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1184482094.3544803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4935342.0598103348</v>
      </c>
      <c r="L2309" s="444">
        <f t="shared" ca="1" si="147"/>
        <v>1189417436.4142907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1189417436.4142907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4955905.9850595444</v>
      </c>
      <c r="L2310" s="444">
        <f t="shared" ca="1" si="147"/>
        <v>1194373342.3993502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1194373342.3993502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4976555.5933306254</v>
      </c>
      <c r="L2311" s="444">
        <f t="shared" ca="1" si="147"/>
        <v>1199349897.9926808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1199349897.9926808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4997291.2416361701</v>
      </c>
      <c r="L2312" s="444">
        <f t="shared" ca="1" si="147"/>
        <v>1204347189.2343171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1204347189.2343171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5018113.2884763209</v>
      </c>
      <c r="L2313" s="444">
        <f t="shared" ca="1" si="147"/>
        <v>1209365302.5227933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1209365302.5227933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5039022.0938449716</v>
      </c>
      <c r="L2314" s="444">
        <f t="shared" ca="1" si="147"/>
        <v>1214404324.6166382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1214404324.6166382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5060018.0192359928</v>
      </c>
      <c r="L2315" s="444">
        <f t="shared" ca="1" si="147"/>
        <v>1219464342.6358743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1219464342.6358743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5081101.4276494756</v>
      </c>
      <c r="L2316" s="444">
        <f t="shared" ca="1" si="147"/>
        <v>1224545444.0635238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1224545444.0635238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5102272.6835980155</v>
      </c>
      <c r="L2317" s="444">
        <f t="shared" ca="1" si="147"/>
        <v>1229647716.7471218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1229647716.7471218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5123532.1531130075</v>
      </c>
      <c r="L2318" s="444">
        <f t="shared" ca="1" si="147"/>
        <v>1234771248.9002347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1234771248.9002347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5144880.2037509782</v>
      </c>
      <c r="L2319" s="444">
        <f t="shared" ca="1" si="147"/>
        <v>1239916129.1039858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1239916129.1039858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5166317.2045999411</v>
      </c>
      <c r="L2320" s="444">
        <f t="shared" ca="1" si="147"/>
        <v>1245082446.3085856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1245082446.3085856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5187843.5262857731</v>
      </c>
      <c r="L2321" s="444">
        <f t="shared" ca="1" si="147"/>
        <v>1250270289.8348715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1250270289.8348715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5209459.540978631</v>
      </c>
      <c r="L2322" s="444">
        <f t="shared" ca="1" si="147"/>
        <v>1255479749.3758502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1255479749.3758502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5231165.6223993758</v>
      </c>
      <c r="L2323" s="444">
        <f t="shared" ca="1" si="147"/>
        <v>1260710914.9982495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1260710914.9982495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5252962.1458260398</v>
      </c>
      <c r="L2324" s="444">
        <f t="shared" ca="1" si="147"/>
        <v>1265963877.1440756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1265963877.1440756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5274849.4881003154</v>
      </c>
      <c r="L2325" s="444">
        <f t="shared" ca="1" si="147"/>
        <v>1271238726.6321759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1271238726.6321759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5296828.0276340665</v>
      </c>
      <c r="L2326" s="444">
        <f t="shared" ca="1" si="147"/>
        <v>1276535554.6598101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1276535554.6598101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5318898.144415875</v>
      </c>
      <c r="L2327" s="444">
        <f t="shared" ca="1" si="147"/>
        <v>1281854452.8042259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1281854452.8042259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5341060.2200176083</v>
      </c>
      <c r="L2328" s="444">
        <f t="shared" ca="1" si="147"/>
        <v>1287195513.0242436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1287195513.0242436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5363314.6376010152</v>
      </c>
      <c r="L2329" s="444">
        <f t="shared" ca="1" si="147"/>
        <v>1292558827.6618445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1292558827.6618445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5385661.781924352</v>
      </c>
      <c r="L2330" s="444">
        <f t="shared" ca="1" si="147"/>
        <v>1297944489.4437687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1297944489.4437687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5408102.0393490363</v>
      </c>
      <c r="L2331" s="444">
        <f t="shared" ca="1" si="147"/>
        <v>1303352591.4831178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1303352591.4831178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5430635.7978463238</v>
      </c>
      <c r="L2332" s="444">
        <f t="shared" ca="1" si="147"/>
        <v>1308783227.2809641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1308783227.2809641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5453263.4470040174</v>
      </c>
      <c r="L2333" s="444">
        <f t="shared" ca="1" si="147"/>
        <v>1314236490.7279682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1314236490.7279682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5475985.3780332012</v>
      </c>
      <c r="L2334" s="444">
        <f t="shared" ca="1" si="147"/>
        <v>1319712476.1060014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1319712476.1060014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5498801.9837750057</v>
      </c>
      <c r="L2335" s="444">
        <f t="shared" ca="1" si="147"/>
        <v>1325211278.0897763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1325211278.0897763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5521713.6587074008</v>
      </c>
      <c r="L2336" s="444">
        <f t="shared" ca="1" si="147"/>
        <v>1330732991.7484837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1330732991.7484837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5544720.7989520151</v>
      </c>
      <c r="L2337" s="444">
        <f t="shared" ca="1" si="147"/>
        <v>1336277712.5474358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1336277712.5474358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5567823.802280982</v>
      </c>
      <c r="L2338" s="444">
        <f t="shared" ca="1" si="147"/>
        <v>1341845536.3497167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1341845536.3497167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5591023.0681238193</v>
      </c>
      <c r="L2339" s="444">
        <f t="shared" ca="1" si="147"/>
        <v>1347436559.4178405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1347436559.4178405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5614318.997574335</v>
      </c>
      <c r="L2340" s="444">
        <f t="shared" ca="1" si="147"/>
        <v>1353050878.4154148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1353050878.4154148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5637711.9933975618</v>
      </c>
      <c r="L2341" s="444">
        <f t="shared" ca="1" si="147"/>
        <v>1358688590.4088123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1358688590.4088123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5661202.4600367174</v>
      </c>
      <c r="L2342" s="444">
        <f t="shared" ca="1" si="147"/>
        <v>1364349792.868849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1364349792.868849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5684790.8036202043</v>
      </c>
      <c r="L2343" s="444">
        <f t="shared" ca="1" si="147"/>
        <v>1370034583.6724691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1370034583.6724691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5708477.431968621</v>
      </c>
      <c r="L2344" s="444">
        <f t="shared" ca="1" si="147"/>
        <v>1375743061.1044378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1375743061.1044378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5732262.7546018241</v>
      </c>
      <c r="L2345" s="444">
        <f t="shared" ca="1" si="147"/>
        <v>1381475323.8590395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1381475323.8590395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5756147.1827459978</v>
      </c>
      <c r="L2346" s="444">
        <f t="shared" ca="1" si="147"/>
        <v>1387231471.0417855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1387231471.0417855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5780131.1293407725</v>
      </c>
      <c r="L2347" s="444">
        <f t="shared" ca="1" si="147"/>
        <v>1393011602.1711264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1393011602.1711264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5804215.0090463599</v>
      </c>
      <c r="L2348" s="444">
        <f t="shared" ca="1" si="147"/>
        <v>1398815817.1801727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1398815817.1801727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5828399.2382507194</v>
      </c>
      <c r="L2349" s="444">
        <f t="shared" ca="1" si="147"/>
        <v>1404644216.4184234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1404644216.4184234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5852684.2350767646</v>
      </c>
      <c r="L2350" s="444">
        <f t="shared" ca="1" si="147"/>
        <v>1410496900.6535001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1410496900.6535001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5877070.4193895832</v>
      </c>
      <c r="L2351" s="444">
        <f t="shared" ca="1" si="147"/>
        <v>1416373971.0728896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1416373971.0728896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5901558.2128037065</v>
      </c>
      <c r="L2352" s="444">
        <f t="shared" ca="1" si="147"/>
        <v>1422275529.2856932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1422275529.2856932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5926148.0386903882</v>
      </c>
      <c r="L2353" s="444">
        <f t="shared" ca="1" si="147"/>
        <v>1428201677.3243835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1428201677.3243835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5950840.3221849315</v>
      </c>
      <c r="L2354" s="444">
        <f t="shared" ca="1" si="147"/>
        <v>1434152517.6465685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1434152517.6465685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5975635.4901940357</v>
      </c>
      <c r="L2355" s="444">
        <f t="shared" ca="1" si="147"/>
        <v>1440128153.1367626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1440128153.1367626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6000533.9714031778</v>
      </c>
      <c r="L2356" s="444">
        <f t="shared" ca="1" si="147"/>
        <v>1446128687.1081657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1446128687.1081657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6025536.196284024</v>
      </c>
      <c r="L2357" s="444">
        <f t="shared" ca="1" si="147"/>
        <v>1452154223.3044498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1452154223.3044498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6050642.5971018737</v>
      </c>
      <c r="L2358" s="444">
        <f t="shared" ca="1" si="147"/>
        <v>1458204865.9015517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1458204865.9015517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6075853.6079231324</v>
      </c>
      <c r="L2359" s="444">
        <f t="shared" ca="1" si="147"/>
        <v>1464280719.5094748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1464280719.5094748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6101169.6646228116</v>
      </c>
      <c r="L2360" s="444">
        <f t="shared" ca="1" si="147"/>
        <v>1470381889.1740975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1470381889.1740975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6126591.2048920728</v>
      </c>
      <c r="L2361" s="444">
        <f t="shared" ca="1" si="147"/>
        <v>1476508480.3789897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1476508480.3789897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6152118.6682457905</v>
      </c>
      <c r="L2362" s="444">
        <f t="shared" ca="1" si="147"/>
        <v>1482660599.0472355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1482660599.0472355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6177752.4960301481</v>
      </c>
      <c r="L2363" s="444">
        <f t="shared" ca="1" si="147"/>
        <v>1488838351.5432656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1488838351.5432656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6203493.1314302729</v>
      </c>
      <c r="L2364" s="444">
        <f t="shared" ca="1" si="147"/>
        <v>1495041844.674696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1495041844.674696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6229341.0194779001</v>
      </c>
      <c r="L2365" s="444">
        <f t="shared" ca="1" si="147"/>
        <v>1501271185.6941738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1501271185.6941738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6255296.6070590578</v>
      </c>
      <c r="L2366" s="444">
        <f t="shared" ca="1" si="147"/>
        <v>1507526482.3012328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1507526482.3012328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6281360.3429218037</v>
      </c>
      <c r="L2367" s="444">
        <f t="shared" ca="1" si="147"/>
        <v>1513807842.6441545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1513807842.6441545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6307532.6776839774</v>
      </c>
      <c r="L2368" s="444">
        <f t="shared" ca="1" si="147"/>
        <v>1520115375.3218386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1520115375.3218386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6333814.0638409946</v>
      </c>
      <c r="L2369" s="444">
        <f t="shared" ca="1" si="147"/>
        <v>1526449189.3856797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1526449189.3856797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6360204.9557736656</v>
      </c>
      <c r="L2370" s="444">
        <f t="shared" ca="1" si="147"/>
        <v>1532809394.3414533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1532809394.3414533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6386705.8097560555</v>
      </c>
      <c r="L2371" s="444">
        <f t="shared" ca="1" si="147"/>
        <v>1539196100.1512094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1539196100.1512094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6413317.0839633718</v>
      </c>
      <c r="L2372" s="444">
        <f t="shared" ca="1" si="147"/>
        <v>1545609417.2351727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1545609417.2351727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6440039.2384798862</v>
      </c>
      <c r="L2373" s="444">
        <f t="shared" ca="1" si="147"/>
        <v>1552049456.4736526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1552049456.4736526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6466872.735306886</v>
      </c>
      <c r="L2374" s="444">
        <f t="shared" ca="1" si="147"/>
        <v>1558516329.2089596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1558516329.2089596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6493818.0383706652</v>
      </c>
      <c r="L2375" s="444">
        <f t="shared" ca="1" si="147"/>
        <v>1565010147.2473302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1565010147.2473302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6520875.6135305427</v>
      </c>
      <c r="L2376" s="444">
        <f t="shared" ca="1" si="147"/>
        <v>1571531022.8608608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1571531022.8608608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6548045.9285869198</v>
      </c>
      <c r="L2377" s="444">
        <f t="shared" ca="1" si="147"/>
        <v>1578079068.7894478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1578079068.7894478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6575329.4532893654</v>
      </c>
      <c r="L2378" s="444">
        <f t="shared" ca="1" si="147"/>
        <v>1584654398.2427371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1584654398.2427371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6602726.6593447374</v>
      </c>
      <c r="L2379" s="444">
        <f t="shared" ca="1" si="147"/>
        <v>1591257124.9020817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1591257124.9020817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6630238.0204253402</v>
      </c>
      <c r="L2380" s="444">
        <f t="shared" ca="1" si="147"/>
        <v>1597887362.922507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1597887362.922507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6657864.0121771125</v>
      </c>
      <c r="L2381" s="444">
        <f t="shared" ca="1" si="147"/>
        <v>1604545226.9346843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1604545226.9346843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6685605.1122278515</v>
      </c>
      <c r="L2382" s="444">
        <f t="shared" ca="1" si="147"/>
        <v>1611230832.0469122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1611230832.0469122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6713461.8001954677</v>
      </c>
      <c r="L2383" s="444">
        <f t="shared" ca="1" si="147"/>
        <v>1617944293.8471076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1617944293.8471076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6741434.5576962819</v>
      </c>
      <c r="L2384" s="444">
        <f t="shared" ca="1" si="147"/>
        <v>1624685728.404804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1624685728.404804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6769523.8683533501</v>
      </c>
      <c r="L2385" s="444">
        <f t="shared" ca="1" si="147"/>
        <v>1631455252.2731574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1631455252.2731574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6797730.2178048221</v>
      </c>
      <c r="L2386" s="444">
        <f t="shared" ca="1" si="147"/>
        <v>1638252982.4909623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1638252982.4909623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6826054.0937123429</v>
      </c>
      <c r="L2387" s="444">
        <f t="shared" ca="1" si="147"/>
        <v>1645079036.5846746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1645079036.5846746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6854495.9857694777</v>
      </c>
      <c r="L2388" s="444">
        <f t="shared" ca="1" si="147"/>
        <v>1651933532.5704441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1651933532.5704441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6883056.3857101835</v>
      </c>
      <c r="L2389" s="444">
        <f t="shared" ca="1" si="147"/>
        <v>1658816588.9561543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1658816588.9561543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6911735.7873173095</v>
      </c>
      <c r="L2390" s="444">
        <f t="shared" ca="1" si="147"/>
        <v>1665728324.7434716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1665728324.7434716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6940534.6864311313</v>
      </c>
      <c r="L2391" s="444">
        <f t="shared" ca="1" si="147"/>
        <v>1672668859.4299028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1672668859.4299028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6969453.5809579268</v>
      </c>
      <c r="L2392" s="444">
        <f t="shared" ca="1" si="147"/>
        <v>1679638313.0108607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1679638313.0108607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6998492.9708785862</v>
      </c>
      <c r="L2393" s="444">
        <f t="shared" ca="1" si="147"/>
        <v>1686636805.9817393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1686636805.9817393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7027653.3582572471</v>
      </c>
      <c r="L2394" s="444">
        <f t="shared" ca="1" si="147"/>
        <v>1693664459.3399966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1693664459.3399966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7056935.247249986</v>
      </c>
      <c r="L2395" s="444">
        <f t="shared" ca="1" si="147"/>
        <v>1700721394.5872467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1700721394.5872467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7086339.1441135276</v>
      </c>
      <c r="L2396" s="444">
        <f t="shared" ca="1" si="147"/>
        <v>1707807733.7313602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1707807733.7313602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7115865.5572140003</v>
      </c>
      <c r="L2397" s="444">
        <f t="shared" ca="1" si="147"/>
        <v>1714923599.2885742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1714923599.2885742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7145514.997035726</v>
      </c>
      <c r="L2398" s="444">
        <f t="shared" ca="1" si="147"/>
        <v>1722069114.28561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1722069114.28561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7175287.9761900408</v>
      </c>
      <c r="L2399" s="444">
        <f t="shared" ca="1" si="147"/>
        <v>1729244402.2618001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1729244402.2618001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7205185.0094241668</v>
      </c>
      <c r="L2400" s="444">
        <f t="shared" ca="1" si="147"/>
        <v>1736449587.2712243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1736449587.2712243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7235206.6136301011</v>
      </c>
      <c r="L2401" s="444">
        <f t="shared" ca="1" si="147"/>
        <v>1743684793.8848543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1743684793.8848543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7265353.3078535581</v>
      </c>
      <c r="L2402" s="444">
        <f t="shared" ca="1" si="147"/>
        <v>1750950147.1927078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1750950147.1927078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7295625.6133029489</v>
      </c>
      <c r="L2403" s="444">
        <f t="shared" ca="1" si="147"/>
        <v>1758245772.8060107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1758245772.8060107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7326024.0533583779</v>
      </c>
      <c r="L2404" s="444">
        <f t="shared" ca="1" si="147"/>
        <v>1765571796.859369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1765571796.859369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7356549.1535807056</v>
      </c>
      <c r="L2405" s="444">
        <f t="shared" ca="1" si="147"/>
        <v>1772928346.0129497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1772928346.0129497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7387201.4417206226</v>
      </c>
      <c r="L2406" s="444">
        <f t="shared" ca="1" si="147"/>
        <v>1780315547.4546704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1780315547.4546704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7417981.4477277929</v>
      </c>
      <c r="L2407" s="444">
        <f t="shared" ca="1" si="147"/>
        <v>1787733528.9023981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1787733528.9023981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7448889.7037599916</v>
      </c>
      <c r="L2408" s="444">
        <f t="shared" ca="1" si="147"/>
        <v>1795182418.606158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1795182418.606158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7479926.7441923255</v>
      </c>
      <c r="L2409" s="444">
        <f t="shared" ca="1" si="147"/>
        <v>1802662345.3503504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1802662345.3503504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7511093.1056264602</v>
      </c>
      <c r="L2410" s="444">
        <f t="shared" ca="1" si="147"/>
        <v>1810173438.4559767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1810173438.4559767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7542389.326899902</v>
      </c>
      <c r="L2411" s="444">
        <f t="shared" ca="1" si="147"/>
        <v>1817715827.7828767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1817715827.7828767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7573815.9490953209</v>
      </c>
      <c r="L2412" s="444">
        <f t="shared" ca="1" si="147"/>
        <v>1825289643.731972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1825289643.731972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7605373.5155498832</v>
      </c>
      <c r="L2413" s="444">
        <f t="shared" ca="1" si="147"/>
        <v>1832895017.2475219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1832895017.2475219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7637062.5718646748</v>
      </c>
      <c r="L2414" s="444">
        <f t="shared" ca="1" si="147"/>
        <v>1840532079.8193865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1840532079.8193865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7668883.6659141108</v>
      </c>
      <c r="L2415" s="444">
        <f t="shared" ca="1" si="147"/>
        <v>1848200963.4853005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1848200963.4853005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7700837.3478554199</v>
      </c>
      <c r="L2416" s="444">
        <f t="shared" ca="1" si="147"/>
        <v>1855901800.8331559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1855901800.8331559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7732924.1701381495</v>
      </c>
      <c r="L2417" s="444">
        <f t="shared" ca="1" si="147"/>
        <v>1863634725.003294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1863634725.003294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7765144.6875137249</v>
      </c>
      <c r="L2418" s="444">
        <f t="shared" ca="1" si="147"/>
        <v>1871399869.6908078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1871399869.6908078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7797499.4570450336</v>
      </c>
      <c r="L2419" s="444">
        <f t="shared" ca="1" si="147"/>
        <v>1879197369.1478529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1879197369.1478529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7829989.0381160546</v>
      </c>
      <c r="L2420" s="444">
        <f t="shared" ca="1" si="147"/>
        <v>1887027358.1859689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1887027358.1859689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7862613.9924415359</v>
      </c>
      <c r="L2421" s="444">
        <f t="shared" ca="1" si="147"/>
        <v>1894889972.1784105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1894889972.1784105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7895374.8840767108</v>
      </c>
      <c r="L2422" s="444">
        <f t="shared" ca="1" si="147"/>
        <v>1902785347.0624871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1902785347.0624871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7928272.2794270283</v>
      </c>
      <c r="L2423" s="444">
        <f t="shared" ca="1" si="147"/>
        <v>1910713619.3419142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1910713619.3419142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7961306.7472579749</v>
      </c>
      <c r="L2424" s="444">
        <f t="shared" ca="1" si="147"/>
        <v>1918674926.0891721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1918674926.0891721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7994478.8587048827</v>
      </c>
      <c r="L2425" s="444">
        <f t="shared" ca="1" si="147"/>
        <v>1926669404.9478769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1926669404.9478769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8027789.1872828202</v>
      </c>
      <c r="L2426" s="444">
        <f t="shared" ca="1" si="147"/>
        <v>1934697194.1351597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1934697194.1351597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8061238.3088964988</v>
      </c>
      <c r="L2427" s="444">
        <f t="shared" ca="1" si="147"/>
        <v>1942758432.4440563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1942758432.4440563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8094826.8018502342</v>
      </c>
      <c r="L2428" s="444">
        <f t="shared" ca="1" si="147"/>
        <v>1950853259.2459066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1950853259.2459066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8128555.2468579449</v>
      </c>
      <c r="L2429" s="444">
        <f t="shared" ca="1" si="147"/>
        <v>1958981814.4927645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1958981814.4927645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8162424.227053185</v>
      </c>
      <c r="L2430" s="444">
        <f t="shared" ca="1" si="147"/>
        <v>1967144238.7198176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1967144238.7198176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8196434.3279992398</v>
      </c>
      <c r="L2431" s="444">
        <f t="shared" ca="1" si="147"/>
        <v>1975340673.047817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1975340673.047817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8230586.1376992371</v>
      </c>
      <c r="L2432" s="444">
        <f t="shared" ca="1" si="147"/>
        <v>1983571259.1855161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1983571259.1855161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8264880.2466063164</v>
      </c>
      <c r="L2433" s="444">
        <f t="shared" ca="1" si="147"/>
        <v>1991836139.4321225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1991836139.4321225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8299317.2476338437</v>
      </c>
      <c r="L2434" s="444">
        <f t="shared" ca="1" si="147"/>
        <v>2000135456.6797564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2000135456.6797564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8333897.736165653</v>
      </c>
      <c r="L2435" s="444">
        <f t="shared" ca="1" si="147"/>
        <v>2008469354.4159222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2008469354.4159222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8368622.3100663433</v>
      </c>
      <c r="L2436" s="444">
        <f t="shared" ca="1" si="147"/>
        <v>2016837976.7259886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2016837976.7259886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8403491.5696916189</v>
      </c>
      <c r="L2437" s="444">
        <f t="shared" ca="1" si="147"/>
        <v>2025241468.2956803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2025241468.2956803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8438506.1178986672</v>
      </c>
      <c r="L2438" s="444">
        <f t="shared" ca="1" si="147"/>
        <v>2033679974.413579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2033679974.413579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8473666.5600565784</v>
      </c>
      <c r="L2439" s="444">
        <f t="shared" ca="1" si="147"/>
        <v>2042153640.9736357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2042153640.9736357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8508973.5040568169</v>
      </c>
      <c r="L2440" s="444">
        <f t="shared" ca="1" si="147"/>
        <v>2050662614.4776926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2050662614.4776926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8544427.5603237189</v>
      </c>
      <c r="L2441" s="444">
        <f t="shared" ca="1" si="147"/>
        <v>2059207042.0380163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2059207042.0380163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8580029.341825068</v>
      </c>
      <c r="L2442" s="444">
        <f t="shared" ca="1" si="147"/>
        <v>2067787071.3798413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2067787071.3798413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8615779.4640826713</v>
      </c>
      <c r="L2443" s="444">
        <f t="shared" ca="1" si="147"/>
        <v>2076402850.843924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2076402850.843924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8651678.545183016</v>
      </c>
      <c r="L2444" s="444">
        <f t="shared" ca="1" si="147"/>
        <v>2085054529.389107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2085054529.389107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8687727.2057879455</v>
      </c>
      <c r="L2445" s="444">
        <f t="shared" ca="1" si="147"/>
        <v>2093742256.5948949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2093742256.5948949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8723926.0691453945</v>
      </c>
      <c r="L2446" s="444">
        <f t="shared" ca="1" si="147"/>
        <v>2102466182.6640403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2102466182.6640403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8760275.7611001674</v>
      </c>
      <c r="L2447" s="444">
        <f t="shared" ca="1" si="147"/>
        <v>2111226458.4251404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2111226458.4251404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8796776.9101047516</v>
      </c>
      <c r="L2448" s="444">
        <f t="shared" ca="1" si="147"/>
        <v>2120023235.3352451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2120023235.3352451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8833430.1472301893</v>
      </c>
      <c r="L2449" s="444">
        <f t="shared" ca="1" si="147"/>
        <v>2128856665.4824753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2128856665.4824753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8870236.1061769798</v>
      </c>
      <c r="L2450" s="444">
        <f t="shared" ca="1" si="147"/>
        <v>2137726901.5886524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2137726901.5886524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8907195.4232860506</v>
      </c>
      <c r="L2451" s="444">
        <f t="shared" ca="1" si="147"/>
        <v>2146634097.0119383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2146634097.0119383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8944308.7375497427</v>
      </c>
      <c r="L2452" s="444">
        <f t="shared" ca="1" si="147"/>
        <v>2155578405.7494879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2155578405.7494879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8981576.6906228662</v>
      </c>
      <c r="L2453" s="444">
        <f t="shared" ca="1" si="147"/>
        <v>2164559982.4401107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2164559982.4401107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9018999.9268337935</v>
      </c>
      <c r="L2454" s="444">
        <f t="shared" ca="1" si="147"/>
        <v>2173578982.3669443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2173578982.3669443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9056579.0931956004</v>
      </c>
      <c r="L2455" s="444">
        <f t="shared" ca="1" si="147"/>
        <v>2182635561.4601398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2182635561.4601398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9094314.839417249</v>
      </c>
      <c r="L2456" s="444">
        <f t="shared" ca="1" si="147"/>
        <v>2191729876.2995572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2191729876.2995572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9132207.8179148212</v>
      </c>
      <c r="L2457" s="444">
        <f t="shared" ca="1" si="147"/>
        <v>2200862084.1174722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2200862084.1174722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9170258.6838228013</v>
      </c>
      <c r="L2458" s="444">
        <f t="shared" ca="1" si="147"/>
        <v>2210032342.8012948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2210032342.8012948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9208468.0950053949</v>
      </c>
      <c r="L2459" s="444">
        <f t="shared" ca="1" si="147"/>
        <v>2219240810.8963003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2219240810.8963003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9246836.712067917</v>
      </c>
      <c r="L2460" s="444">
        <f t="shared" ca="1" si="147"/>
        <v>2228487647.6083684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2228487647.6083684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9285365.198368201</v>
      </c>
      <c r="L2461" s="444">
        <f t="shared" ca="1" si="147"/>
        <v>2237773012.8067365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2237773012.8067365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9324054.2200280689</v>
      </c>
      <c r="L2462" s="444">
        <f t="shared" ca="1" si="147"/>
        <v>2247097067.0267644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2247097067.0267644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9362904.4459448513</v>
      </c>
      <c r="L2463" s="444">
        <f t="shared" ca="1" si="147"/>
        <v>2256459971.4727092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2256459971.4727092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9401916.5478029549</v>
      </c>
      <c r="L2464" s="444">
        <f t="shared" ca="1" si="147"/>
        <v>2265861888.0205121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2265861888.0205121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9441091.2000854667</v>
      </c>
      <c r="L2465" s="444">
        <f t="shared" ca="1" si="147"/>
        <v>2275302979.2205977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2275302979.2205977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9480429.0800858233</v>
      </c>
      <c r="L2466" s="444">
        <f t="shared" ca="1" si="147"/>
        <v>2284783408.3006835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2284783408.3006835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9519930.867919514</v>
      </c>
      <c r="L2467" s="444">
        <f t="shared" ca="1" si="147"/>
        <v>2294303339.1686029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2294303339.1686029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9559597.2465358451</v>
      </c>
      <c r="L2468" s="444">
        <f t="shared" ca="1" si="147"/>
        <v>2303862936.4151387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2303862936.4151387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9599428.9017297439</v>
      </c>
      <c r="L2469" s="444">
        <f t="shared" ca="1" si="147"/>
        <v>2313462365.3168683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2313462365.3168683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9639426.5221536178</v>
      </c>
      <c r="L2470" s="444">
        <f t="shared" ca="1" si="147"/>
        <v>2323101791.8390222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2323101791.8390222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9679590.7993292585</v>
      </c>
      <c r="L2471" s="444">
        <f t="shared" ca="1" si="147"/>
        <v>2332781382.6383514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2332781382.6383514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9719922.4276597984</v>
      </c>
      <c r="L2472" s="444">
        <f t="shared" ca="1" si="147"/>
        <v>2342501305.0660114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2342501305.0660114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9760422.1044417135</v>
      </c>
      <c r="L2473" s="444">
        <f t="shared" ca="1" si="147"/>
        <v>2352261727.1704531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2352261727.1704531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9801090.5298768878</v>
      </c>
      <c r="L2474" s="444">
        <f t="shared" ca="1" si="147"/>
        <v>2362062817.7003298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2362062817.7003298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9841928.4070847072</v>
      </c>
      <c r="L2475" s="444">
        <f t="shared" ca="1" si="147"/>
        <v>2371904746.1074147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2371904746.1074147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9882936.4421142284</v>
      </c>
      <c r="L2476" s="444">
        <f t="shared" ca="1" si="147"/>
        <v>2381787682.5495291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2381787682.5495291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9924115.3439563718</v>
      </c>
      <c r="L2477" s="444">
        <f t="shared" ca="1" si="147"/>
        <v>2391711797.8934855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2391711797.8934855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9965465.8245561905</v>
      </c>
      <c r="L2478" s="444">
        <f t="shared" ca="1" si="147"/>
        <v>2401677263.7180419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2401677263.7180419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10006988.598825175</v>
      </c>
      <c r="L2479" s="444">
        <f t="shared" ca="1" si="147"/>
        <v>2411684252.3168669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2411684252.3168669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10048684.384653611</v>
      </c>
      <c r="L2480" s="444">
        <f t="shared" ca="1" si="147"/>
        <v>2421732936.7015204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2421732936.7015204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10090553.902923001</v>
      </c>
      <c r="L2481" s="444">
        <f t="shared" ca="1" si="147"/>
        <v>2431823490.6044436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2431823490.6044436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10132597.877518514</v>
      </c>
      <c r="L2482" s="444">
        <f t="shared" ca="1" si="147"/>
        <v>2441956088.4819622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2441956088.4819622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10174817.035341509</v>
      </c>
      <c r="L2483" s="444">
        <f t="shared" ca="1" si="147"/>
        <v>2452130905.5173039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2452130905.5173039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10217212.1063221</v>
      </c>
      <c r="L2484" s="444">
        <f t="shared" ca="1" si="147"/>
        <v>2462348117.6236262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2462348117.6236262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10259783.823431775</v>
      </c>
      <c r="L2485" s="444">
        <f t="shared" ca="1" si="147"/>
        <v>2472607901.4470582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2472607901.4470582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10302532.922696076</v>
      </c>
      <c r="L2486" s="444">
        <f t="shared" ca="1" si="147"/>
        <v>2482910434.3697543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2482910434.3697543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10345460.14320731</v>
      </c>
      <c r="L2487" s="444">
        <f t="shared" ca="1" si="147"/>
        <v>2493255894.5129614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2493255894.5129614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10388566.227137338</v>
      </c>
      <c r="L2488" s="444">
        <f t="shared" ca="1" si="147"/>
        <v>2503644460.740099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2503644460.740099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10431851.919750413</v>
      </c>
      <c r="L2489" s="444">
        <f t="shared" ca="1" si="147"/>
        <v>2514076312.6598492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2514076312.6598492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10475317.969416037</v>
      </c>
      <c r="L2490" s="444">
        <f t="shared" ca="1" si="147"/>
        <v>2524551630.6292653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2524551630.6292653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10518965.127621939</v>
      </c>
      <c r="L2491" s="444">
        <f t="shared" ca="1" si="147"/>
        <v>2535070595.7568874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2535070595.7568874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10562794.148987031</v>
      </c>
      <c r="L2492" s="444">
        <f t="shared" ca="1" si="147"/>
        <v>2545633389.9058743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2545633389.9058743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10606805.791274477</v>
      </c>
      <c r="L2493" s="444">
        <f t="shared" ca="1" si="147"/>
        <v>2556240195.6971488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2556240195.6971488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10651000.815404786</v>
      </c>
      <c r="L2494" s="444">
        <f t="shared" ca="1" si="147"/>
        <v>2566891196.5125537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2566891196.5125537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10695379.985468974</v>
      </c>
      <c r="L2495" s="444">
        <f t="shared" ca="1" si="147"/>
        <v>2577586576.4980226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2577586576.4980226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10739944.068741761</v>
      </c>
      <c r="L2496" s="444">
        <f t="shared" ca="1" si="147"/>
        <v>2588326520.5667644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2588326520.5667644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10784693.835694851</v>
      </c>
      <c r="L2497" s="444">
        <f t="shared" ca="1" si="147"/>
        <v>2599111214.4024591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2599111214.4024591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10829630.060010247</v>
      </c>
      <c r="L2498" s="444">
        <f t="shared" ca="1" si="147"/>
        <v>2609940844.4624696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2609940844.4624696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10874753.518593622</v>
      </c>
      <c r="L2499" s="444">
        <f t="shared" ca="1" si="147"/>
        <v>2620815597.9810634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2620815597.9810634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10920064.991587764</v>
      </c>
      <c r="L2500" s="444">
        <f t="shared" ca="1" si="147"/>
        <v>2631735662.972651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2631735662.972651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10965565.262386046</v>
      </c>
      <c r="L2501" s="444">
        <f t="shared" ca="1" si="147"/>
        <v>2642701228.2350368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2642701228.2350368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11011255.117645986</v>
      </c>
      <c r="L2502" s="444">
        <f t="shared" ca="1" si="147"/>
        <v>2653712483.3526831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2653712483.3526831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11057135.347302847</v>
      </c>
      <c r="L2503" s="444">
        <f t="shared" ca="1" si="147"/>
        <v>2664769618.699986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2664769618.699986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11103206.744583275</v>
      </c>
      <c r="L2504" s="444">
        <f t="shared" ca="1" si="147"/>
        <v>2675872825.4445691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2675872825.4445691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11149470.106019039</v>
      </c>
      <c r="L2505" s="444">
        <f t="shared" ca="1" si="147"/>
        <v>2687022295.5505881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2687022295.5505881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11195926.231460784</v>
      </c>
      <c r="L2506" s="444">
        <f t="shared" ca="1" si="147"/>
        <v>2698218221.7820487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2698218221.7820487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11242575.92409187</v>
      </c>
      <c r="L2507" s="444">
        <f t="shared" ca="1" si="147"/>
        <v>2709460797.7061405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2709460797.7061405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11289419.990442252</v>
      </c>
      <c r="L2508" s="444">
        <f t="shared" ca="1" si="147"/>
        <v>2720750217.6965828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2720750217.6965828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11336459.240402428</v>
      </c>
      <c r="L2509" s="444">
        <f t="shared" ca="1" si="147"/>
        <v>2732086676.936985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2732086676.936985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11383694.487237437</v>
      </c>
      <c r="L2510" s="444">
        <f t="shared" ca="1" si="147"/>
        <v>2743470371.4242225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2743470371.4242225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11431126.547600927</v>
      </c>
      <c r="L2511" s="444">
        <f t="shared" ca="1" si="147"/>
        <v>2754901497.9718232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2754901497.9718232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11478756.241549263</v>
      </c>
      <c r="L2512" s="444">
        <f t="shared" ca="1" si="147"/>
        <v>2766380254.2133727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2766380254.2133727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11526584.392555719</v>
      </c>
      <c r="L2513" s="444">
        <f t="shared" ca="1" si="147"/>
        <v>2777906838.6059284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2777906838.6059284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11574611.827524701</v>
      </c>
      <c r="L2514" s="444">
        <f t="shared" ca="1" si="147"/>
        <v>2789481450.4334531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2789481450.4334531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11622839.376806054</v>
      </c>
      <c r="L2515" s="444">
        <f t="shared" ca="1" si="147"/>
        <v>2801104289.8102593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2801104289.8102593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11671267.874209413</v>
      </c>
      <c r="L2516" s="444">
        <f t="shared" ca="1" si="147"/>
        <v>2812775557.6844687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2812775557.6844687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11719898.157018621</v>
      </c>
      <c r="L2517" s="444">
        <f t="shared" ca="1" si="147"/>
        <v>2824495455.8414874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2824495455.8414874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11768731.066006197</v>
      </c>
      <c r="L2518" s="444">
        <f t="shared" ca="1" si="147"/>
        <v>2836264186.9074936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2836264186.9074936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11817767.44544789</v>
      </c>
      <c r="L2519" s="444">
        <f t="shared" ca="1" si="147"/>
        <v>2848081954.3529415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2848081954.3529415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11867008.143137256</v>
      </c>
      <c r="L2520" s="444">
        <f t="shared" ca="1" si="147"/>
        <v>2859948962.496079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2859948962.496079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11916454.010400329</v>
      </c>
      <c r="L2521" s="444">
        <f t="shared" ca="1" si="147"/>
        <v>2871865416.5064793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2871865416.5064793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11966105.902110331</v>
      </c>
      <c r="L2522" s="444">
        <f t="shared" ca="1" si="147"/>
        <v>2883831522.4085894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2883831522.4085894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12015964.676702455</v>
      </c>
      <c r="L2523" s="444">
        <f t="shared" ca="1" si="147"/>
        <v>2895847487.0852919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2895847487.0852919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12066031.196188716</v>
      </c>
      <c r="L2524" s="444">
        <f t="shared" ca="1" si="147"/>
        <v>2907913518.2814808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2907913518.2814808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12116306.326172836</v>
      </c>
      <c r="L2525" s="444">
        <f t="shared" ca="1" si="147"/>
        <v>2920029824.6076536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2920029824.6076536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12166790.935865223</v>
      </c>
      <c r="L2526" s="444">
        <f t="shared" ca="1" si="147"/>
        <v>2932196615.543519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2932196615.543519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12217485.898097996</v>
      </c>
      <c r="L2527" s="444">
        <f t="shared" ca="1" si="147"/>
        <v>2944414101.441617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2944414101.441617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12268392.08934007</v>
      </c>
      <c r="L2528" s="444">
        <f t="shared" ca="1" si="147"/>
        <v>2956682493.5309572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2956682493.5309572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12319510.389712323</v>
      </c>
      <c r="L2529" s="444">
        <f t="shared" ca="1" si="147"/>
        <v>2969002003.9206696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2969002003.9206696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12370841.68300279</v>
      </c>
      <c r="L2530" s="444">
        <f t="shared" ca="1" si="147"/>
        <v>2981372845.6036725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2981372845.6036725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12422386.856681969</v>
      </c>
      <c r="L2531" s="444">
        <f t="shared" ca="1" si="147"/>
        <v>2993795232.4603543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2993795232.4603543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12474146.801918143</v>
      </c>
      <c r="L2532" s="444">
        <f t="shared" ca="1" si="147"/>
        <v>3006269379.2622724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3006269379.2622724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12526122.4135928</v>
      </c>
      <c r="L2533" s="444">
        <f t="shared" ca="1" si="147"/>
        <v>3018795501.6758652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3018795501.6758652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12578314.590316106</v>
      </c>
      <c r="L2534" s="444">
        <f t="shared" ca="1" si="147"/>
        <v>3031373816.2661815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3031373816.2661815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12630724.234442422</v>
      </c>
      <c r="L2535" s="444">
        <f t="shared" ca="1" si="147"/>
        <v>3044004540.5006237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3044004540.5006237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12683352.252085932</v>
      </c>
      <c r="L2536" s="444">
        <f t="shared" ca="1" si="147"/>
        <v>3056687892.7527099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3056687892.7527099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12736199.553136291</v>
      </c>
      <c r="L2537" s="444">
        <f t="shared" ca="1" si="147"/>
        <v>3069424092.3058462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3069424092.3058462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12789267.051274359</v>
      </c>
      <c r="L2538" s="444">
        <f t="shared" ca="1" si="147"/>
        <v>3082213359.3571205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3082213359.3571205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12842555.663988002</v>
      </c>
      <c r="L2539" s="444">
        <f t="shared" ca="1" si="147"/>
        <v>3095055915.0211086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3095055915.0211086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12896066.312587952</v>
      </c>
      <c r="L2540" s="444">
        <f t="shared" ca="1" si="147"/>
        <v>3107951981.3336964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3107951981.3336964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12949799.922223736</v>
      </c>
      <c r="L2541" s="444">
        <f t="shared" ca="1" si="147"/>
        <v>3120901781.2559199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3120901781.2559199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13003757.421899667</v>
      </c>
      <c r="L2542" s="444">
        <f t="shared" ca="1" si="147"/>
        <v>3133905538.6778197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3133905538.6778197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13057939.744490916</v>
      </c>
      <c r="L2543" s="444">
        <f t="shared" ca="1" si="147"/>
        <v>3146963478.4223108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3146963478.4223108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13112347.826759629</v>
      </c>
      <c r="L2544" s="444">
        <f t="shared" ca="1" si="147"/>
        <v>3160075826.2490706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3160075826.2490706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13166982.609371128</v>
      </c>
      <c r="L2545" s="444">
        <f t="shared" ca="1" si="147"/>
        <v>3173242808.8584418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3173242808.8584418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13221845.036910174</v>
      </c>
      <c r="L2546" s="444">
        <f t="shared" ca="1" si="147"/>
        <v>3186464653.8953519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3186464653.8953519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13276936.0578973</v>
      </c>
      <c r="L2547" s="444">
        <f t="shared" ca="1" si="147"/>
        <v>3199741589.953249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3199741589.953249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13332256.624805205</v>
      </c>
      <c r="L2548" s="444">
        <f t="shared" ca="1" si="147"/>
        <v>3213073846.578054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3213073846.578054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13387807.694075225</v>
      </c>
      <c r="L2549" s="444">
        <f t="shared" ca="1" si="147"/>
        <v>3226461654.2721291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3226461654.2721291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13443590.226133872</v>
      </c>
      <c r="L2550" s="444">
        <f t="shared" ca="1" si="147"/>
        <v>3239905244.4982629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3239905244.4982629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13499605.185409429</v>
      </c>
      <c r="L2551" s="444">
        <f t="shared" ca="1" si="147"/>
        <v>3253404849.6836724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3253404849.6836724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13555853.540348634</v>
      </c>
      <c r="L2552" s="444">
        <f t="shared" ca="1" si="147"/>
        <v>3266960703.224021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3266960703.224021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13612336.263433421</v>
      </c>
      <c r="L2553" s="444">
        <f t="shared" ca="1" si="147"/>
        <v>3280573039.4874544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3280573039.4874544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13669054.331197726</v>
      </c>
      <c r="L2554" s="444">
        <f t="shared" ca="1" si="147"/>
        <v>3294242093.8186522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3294242093.8186522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13726008.724244384</v>
      </c>
      <c r="L2555" s="444">
        <f t="shared" ca="1" si="147"/>
        <v>3307968102.5428967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3307968102.5428967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13783200.42726207</v>
      </c>
      <c r="L2556" s="444">
        <f t="shared" ca="1" si="147"/>
        <v>3321751302.9701591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3321751302.9701591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13840630.42904233</v>
      </c>
      <c r="L2557" s="444">
        <f t="shared" ca="1" si="147"/>
        <v>3335591933.3992014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3335591933.3992014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13898299.722496672</v>
      </c>
      <c r="L2558" s="444">
        <f t="shared" ref="L2558:L2812" ca="1" si="152">I2558-J2558+K2558</f>
        <v>3349490233.1216979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3349490233.1216979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13956209.304673741</v>
      </c>
      <c r="L2559" s="444">
        <f t="shared" ca="1" si="152"/>
        <v>3363446442.4263716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3363446442.4263716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14014360.176776549</v>
      </c>
      <c r="L2560" s="444">
        <f t="shared" ca="1" si="152"/>
        <v>3377460802.603148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3377460802.603148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14072753.344179783</v>
      </c>
      <c r="L2561" s="444">
        <f t="shared" ca="1" si="152"/>
        <v>3391533555.9473276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3391533555.9473276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14131389.816447197</v>
      </c>
      <c r="L2562" s="444">
        <f t="shared" ca="1" si="152"/>
        <v>3405664945.7637749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3405664945.7637749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14190270.607349062</v>
      </c>
      <c r="L2563" s="444">
        <f t="shared" ca="1" si="152"/>
        <v>3419855216.3711238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3419855216.3711238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14249396.734879682</v>
      </c>
      <c r="L2564" s="444">
        <f t="shared" ca="1" si="152"/>
        <v>3434104613.1060033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3434104613.1060033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14308769.221275015</v>
      </c>
      <c r="L2565" s="444">
        <f t="shared" ca="1" si="152"/>
        <v>3448413382.3272781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3448413382.3272781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14368389.093030328</v>
      </c>
      <c r="L2566" s="444">
        <f t="shared" ca="1" si="152"/>
        <v>3462781771.4203086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3462781771.4203086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14428257.380917953</v>
      </c>
      <c r="L2567" s="444">
        <f t="shared" ca="1" si="152"/>
        <v>3477210028.8012266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3477210028.8012266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14488375.12000511</v>
      </c>
      <c r="L2568" s="444">
        <f t="shared" ca="1" si="152"/>
        <v>3491698403.9212317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3491698403.9212317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14548743.349671796</v>
      </c>
      <c r="L2569" s="444">
        <f t="shared" ca="1" si="152"/>
        <v>3506247147.2709036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3506247147.2709036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14609363.113628762</v>
      </c>
      <c r="L2570" s="444">
        <f t="shared" ca="1" si="152"/>
        <v>3520856510.3845325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3520856510.3845325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14670235.45993555</v>
      </c>
      <c r="L2571" s="444">
        <f t="shared" ca="1" si="152"/>
        <v>3535526745.8444681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3535526745.8444681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14731361.441018617</v>
      </c>
      <c r="L2572" s="444">
        <f t="shared" ca="1" si="152"/>
        <v>3550258107.2854867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3550258107.2854867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14792742.113689529</v>
      </c>
      <c r="L2573" s="444">
        <f t="shared" ca="1" si="152"/>
        <v>3565050849.3991761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3565050849.3991761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14854378.539163234</v>
      </c>
      <c r="L2574" s="444">
        <f t="shared" ca="1" si="152"/>
        <v>3579905227.9383392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3579905227.9383392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14916271.783076411</v>
      </c>
      <c r="L2575" s="444">
        <f t="shared" ca="1" si="152"/>
        <v>3594821499.7214155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3594821499.7214155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14978422.915505897</v>
      </c>
      <c r="L2576" s="444">
        <f t="shared" ca="1" si="152"/>
        <v>3609799922.6369214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3609799922.6369214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15040833.010987172</v>
      </c>
      <c r="L2577" s="444">
        <f t="shared" ca="1" si="152"/>
        <v>3624840755.6479087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3624840755.6479087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15103503.148532953</v>
      </c>
      <c r="L2578" s="444">
        <f t="shared" ca="1" si="152"/>
        <v>3639944258.7964416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3639944258.7964416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15166434.41165184</v>
      </c>
      <c r="L2579" s="444">
        <f t="shared" ca="1" si="152"/>
        <v>3655110693.2080932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3655110693.2080932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15229627.888367055</v>
      </c>
      <c r="L2580" s="444">
        <f t="shared" ca="1" si="152"/>
        <v>3670340321.0964603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3670340321.0964603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15293084.67123525</v>
      </c>
      <c r="L2581" s="444">
        <f t="shared" ca="1" si="152"/>
        <v>3685633405.7676954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3685633405.7676954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15356805.8573654</v>
      </c>
      <c r="L2582" s="444">
        <f t="shared" ca="1" si="152"/>
        <v>3700990211.625061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3700990211.625061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15420792.548437754</v>
      </c>
      <c r="L2583" s="444">
        <f t="shared" ca="1" si="152"/>
        <v>3716411004.1734986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3716411004.1734986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15485045.850722909</v>
      </c>
      <c r="L2584" s="444">
        <f t="shared" ca="1" si="152"/>
        <v>3731896050.0242214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3731896050.0242214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15549566.875100922</v>
      </c>
      <c r="L2585" s="444">
        <f t="shared" ca="1" si="152"/>
        <v>3747445616.8993225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3747445616.8993225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15614356.737080511</v>
      </c>
      <c r="L2586" s="444">
        <f t="shared" ca="1" si="152"/>
        <v>3763059973.6364031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3763059973.6364031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15679416.556818347</v>
      </c>
      <c r="L2587" s="444">
        <f t="shared" ca="1" si="152"/>
        <v>3778739390.1932216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3778739390.1932216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15744747.459138423</v>
      </c>
      <c r="L2588" s="444">
        <f t="shared" ca="1" si="152"/>
        <v>3794484137.65236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3794484137.65236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15810350.5735515</v>
      </c>
      <c r="L2589" s="444">
        <f t="shared" ca="1" si="152"/>
        <v>3810294488.2259116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3810294488.2259116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15876227.034274634</v>
      </c>
      <c r="L2590" s="444">
        <f t="shared" ca="1" si="152"/>
        <v>3826170715.2601862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3826170715.2601862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15942377.980250776</v>
      </c>
      <c r="L2591" s="444">
        <f t="shared" ca="1" si="152"/>
        <v>3842113093.240437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3842113093.240437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16008804.555168487</v>
      </c>
      <c r="L2592" s="444">
        <f t="shared" ca="1" si="152"/>
        <v>3858121897.7956057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3858121897.7956057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16075507.907481691</v>
      </c>
      <c r="L2593" s="444">
        <f t="shared" ca="1" si="152"/>
        <v>3874197405.7030873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3874197405.7030873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16142489.190429531</v>
      </c>
      <c r="L2594" s="444">
        <f t="shared" ca="1" si="152"/>
        <v>3890339894.893517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3890339894.893517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16209749.56205632</v>
      </c>
      <c r="L2595" s="444">
        <f t="shared" ca="1" si="152"/>
        <v>3906549644.4555736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3906549644.4555736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16277290.185231557</v>
      </c>
      <c r="L2596" s="444">
        <f t="shared" ca="1" si="152"/>
        <v>3922826934.6408052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3922826934.6408052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16345112.227670019</v>
      </c>
      <c r="L2597" s="444">
        <f t="shared" ca="1" si="152"/>
        <v>3939172046.8684754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3939172046.8684754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16413216.861951981</v>
      </c>
      <c r="L2598" s="444">
        <f t="shared" ca="1" si="152"/>
        <v>3955585263.7304273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3955585263.7304273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16481605.265543446</v>
      </c>
      <c r="L2599" s="444">
        <f t="shared" ca="1" si="152"/>
        <v>3972066868.9959707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3972066868.9959707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16550278.620816544</v>
      </c>
      <c r="L2600" s="444">
        <f t="shared" ca="1" si="152"/>
        <v>3988617147.6167874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3988617147.6167874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16619238.115069948</v>
      </c>
      <c r="L2601" s="444">
        <f t="shared" ca="1" si="152"/>
        <v>4005236385.7318573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4005236385.7318573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16688484.940549407</v>
      </c>
      <c r="L2602" s="444">
        <f t="shared" ca="1" si="152"/>
        <v>4021924870.6724067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4021924870.6724067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16758020.29446836</v>
      </c>
      <c r="L2603" s="444">
        <f t="shared" ca="1" si="152"/>
        <v>4038682890.9668751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4038682890.9668751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16827845.379028644</v>
      </c>
      <c r="L2604" s="444">
        <f t="shared" ca="1" si="152"/>
        <v>4055510736.3459039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4055510736.3459039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16897961.401441265</v>
      </c>
      <c r="L2605" s="444">
        <f t="shared" ca="1" si="152"/>
        <v>4072408697.747345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4072408697.747345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16968369.573947269</v>
      </c>
      <c r="L2606" s="444">
        <f t="shared" ca="1" si="152"/>
        <v>4089377067.3212924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4089377067.3212924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17039071.113838717</v>
      </c>
      <c r="L2607" s="444">
        <f t="shared" ca="1" si="152"/>
        <v>4106416138.4351311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4106416138.4351311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17110067.24347971</v>
      </c>
      <c r="L2608" s="444">
        <f t="shared" ca="1" si="152"/>
        <v>4123526205.6786108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4123526205.6786108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17181359.190327544</v>
      </c>
      <c r="L2609" s="444">
        <f t="shared" ca="1" si="152"/>
        <v>4140707564.8689384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4140707564.8689384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17252948.18695391</v>
      </c>
      <c r="L2610" s="444">
        <f t="shared" ca="1" si="152"/>
        <v>4157960513.0558925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4157960513.0558925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17324835.471066222</v>
      </c>
      <c r="L2611" s="444">
        <f t="shared" ca="1" si="152"/>
        <v>4175285348.5269585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4175285348.5269585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17397022.285528995</v>
      </c>
      <c r="L2612" s="444">
        <f t="shared" ca="1" si="152"/>
        <v>4192682370.8124876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4192682370.8124876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17469509.878385361</v>
      </c>
      <c r="L2613" s="444">
        <f t="shared" ca="1" si="152"/>
        <v>4210151880.6908731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4210151880.6908731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17542299.502878636</v>
      </c>
      <c r="L2614" s="444">
        <f t="shared" ca="1" si="152"/>
        <v>4227694180.1937518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4227694180.1937518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17615392.417473964</v>
      </c>
      <c r="L2615" s="444">
        <f t="shared" ca="1" si="152"/>
        <v>4245309572.6112256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4245309572.6112256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17688789.885880105</v>
      </c>
      <c r="L2616" s="444">
        <f t="shared" ca="1" si="152"/>
        <v>4262998362.4971056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4262998362.4971056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17762493.177071273</v>
      </c>
      <c r="L2617" s="444">
        <f t="shared" ca="1" si="152"/>
        <v>4280760855.6741767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4280760855.6741767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17836503.56530907</v>
      </c>
      <c r="L2618" s="444">
        <f t="shared" ca="1" si="152"/>
        <v>4298597359.2394857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4298597359.2394857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17910822.330164522</v>
      </c>
      <c r="L2619" s="444">
        <f t="shared" ca="1" si="152"/>
        <v>4316508181.5696507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4316508181.5696507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17985450.756540209</v>
      </c>
      <c r="L2620" s="444">
        <f t="shared" ca="1" si="152"/>
        <v>4334493632.3261909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4334493632.3261909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18060390.13469246</v>
      </c>
      <c r="L2621" s="444">
        <f t="shared" ca="1" si="152"/>
        <v>4352554022.4608831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4352554022.4608831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18135641.760253679</v>
      </c>
      <c r="L2622" s="444">
        <f t="shared" ca="1" si="152"/>
        <v>4370689664.221137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4370689664.221137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18211206.934254736</v>
      </c>
      <c r="L2623" s="444">
        <f t="shared" ca="1" si="152"/>
        <v>4388900871.1553917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4388900871.1553917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18287086.963147465</v>
      </c>
      <c r="L2624" s="444">
        <f t="shared" ca="1" si="152"/>
        <v>4407187958.1185389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4407187958.1185389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18363283.158827245</v>
      </c>
      <c r="L2625" s="444">
        <f t="shared" ca="1" si="152"/>
        <v>4425551241.2773657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4425551241.2773657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18439796.838655692</v>
      </c>
      <c r="L2626" s="444">
        <f t="shared" ca="1" si="152"/>
        <v>4443991038.1160212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4443991038.1160212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18516629.325483423</v>
      </c>
      <c r="L2627" s="444">
        <f t="shared" ca="1" si="152"/>
        <v>4462507667.4415045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4462507667.4415045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18593781.947672933</v>
      </c>
      <c r="L2628" s="444">
        <f t="shared" ca="1" si="152"/>
        <v>4481101449.3891773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4481101449.3891773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18671256.039121572</v>
      </c>
      <c r="L2629" s="444">
        <f t="shared" ca="1" si="152"/>
        <v>4499772705.428299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4499772705.428299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18749052.939284578</v>
      </c>
      <c r="L2630" s="444">
        <f t="shared" ca="1" si="152"/>
        <v>4518521758.3675833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4518521758.3675833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18827173.993198264</v>
      </c>
      <c r="L2631" s="444">
        <f t="shared" ca="1" si="152"/>
        <v>4537348932.3607817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4537348932.3607817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18905620.551503256</v>
      </c>
      <c r="L2632" s="444">
        <f t="shared" ca="1" si="152"/>
        <v>4556254552.9122849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4556254552.9122849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18984393.970467854</v>
      </c>
      <c r="L2633" s="444">
        <f t="shared" ca="1" si="152"/>
        <v>4575238946.8827524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4575238946.8827524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19063495.61201147</v>
      </c>
      <c r="L2634" s="444">
        <f t="shared" ca="1" si="152"/>
        <v>4594302442.4947643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4594302442.4947643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19142926.843728185</v>
      </c>
      <c r="L2635" s="444">
        <f t="shared" ca="1" si="152"/>
        <v>4613445369.3384924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4613445369.3384924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19222689.038910385</v>
      </c>
      <c r="L2636" s="444">
        <f t="shared" ca="1" si="152"/>
        <v>4632668058.3774023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4632668058.3774023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19302783.576572508</v>
      </c>
      <c r="L2637" s="444">
        <f t="shared" ca="1" si="152"/>
        <v>4651970841.9539747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4651970841.9539747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19383211.841474894</v>
      </c>
      <c r="L2638" s="444">
        <f t="shared" ca="1" si="152"/>
        <v>4671354053.7954493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4671354053.7954493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19463975.224147703</v>
      </c>
      <c r="L2639" s="444">
        <f t="shared" ca="1" si="152"/>
        <v>4690818029.0195971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4690818029.0195971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19545075.120914988</v>
      </c>
      <c r="L2640" s="444">
        <f t="shared" ca="1" si="152"/>
        <v>4710363104.1405125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4710363104.1405125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19626512.9339188</v>
      </c>
      <c r="L2641" s="444">
        <f t="shared" ca="1" si="152"/>
        <v>4729989617.0744314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4729989617.0744314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19708290.071143463</v>
      </c>
      <c r="L2642" s="444">
        <f t="shared" ca="1" si="152"/>
        <v>4749697907.1455746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4749697907.1455746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19790407.946439892</v>
      </c>
      <c r="L2643" s="444">
        <f t="shared" ca="1" si="152"/>
        <v>4769488315.0920143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4769488315.0920143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19872867.97955006</v>
      </c>
      <c r="L2644" s="444">
        <f t="shared" ca="1" si="152"/>
        <v>4789361183.0715647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4789361183.0715647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19955671.596131518</v>
      </c>
      <c r="L2645" s="444">
        <f t="shared" ca="1" si="152"/>
        <v>4809316854.667696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4809316854.667696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20038820.227782067</v>
      </c>
      <c r="L2646" s="444">
        <f t="shared" ca="1" si="152"/>
        <v>4829355674.8954782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4829355674.8954782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20122315.312064491</v>
      </c>
      <c r="L2647" s="444">
        <f t="shared" ca="1" si="152"/>
        <v>4849477990.2075424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4849477990.2075424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20206158.292531427</v>
      </c>
      <c r="L2648" s="444">
        <f t="shared" ca="1" si="152"/>
        <v>4869684148.5000734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4869684148.5000734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20290350.618750304</v>
      </c>
      <c r="L2649" s="444">
        <f t="shared" ca="1" si="152"/>
        <v>4889974499.118824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4889974499.118824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20374893.746328432</v>
      </c>
      <c r="L2650" s="444">
        <f t="shared" ca="1" si="152"/>
        <v>4910349392.8651524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4910349392.8651524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20459789.136938136</v>
      </c>
      <c r="L2651" s="444">
        <f t="shared" ca="1" si="152"/>
        <v>4930809182.0020905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4930809182.0020905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20545038.258342043</v>
      </c>
      <c r="L2652" s="444">
        <f t="shared" ca="1" si="152"/>
        <v>4951354220.2604322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4951354220.2604322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20630642.584418468</v>
      </c>
      <c r="L2653" s="444">
        <f t="shared" ca="1" si="152"/>
        <v>4971984862.8448505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4971984862.8448505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20716603.595186878</v>
      </c>
      <c r="L2654" s="444">
        <f t="shared" ca="1" si="152"/>
        <v>4992701466.4400377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4992701466.4400377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20802922.77683349</v>
      </c>
      <c r="L2655" s="444">
        <f t="shared" ca="1" si="152"/>
        <v>5013504389.2168713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5013504389.2168713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20889601.621736962</v>
      </c>
      <c r="L2656" s="444">
        <f t="shared" ca="1" si="152"/>
        <v>5034393990.8386078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5034393990.8386078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20976641.628494199</v>
      </c>
      <c r="L2657" s="444">
        <f t="shared" ca="1" si="152"/>
        <v>5055370632.4671021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5055370632.4671021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21064044.30194626</v>
      </c>
      <c r="L2658" s="444">
        <f t="shared" ca="1" si="152"/>
        <v>5076434676.7690487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5076434676.7690487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21151811.15320437</v>
      </c>
      <c r="L2659" s="444">
        <f t="shared" ca="1" si="152"/>
        <v>5097586487.9222527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5097586487.9222527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21239943.699676052</v>
      </c>
      <c r="L2660" s="444">
        <f t="shared" ca="1" si="152"/>
        <v>5118826431.6219292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5118826431.6219292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21328443.46509137</v>
      </c>
      <c r="L2661" s="444">
        <f t="shared" ca="1" si="152"/>
        <v>5140154875.0870209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5140154875.0870209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21417311.979529254</v>
      </c>
      <c r="L2662" s="444">
        <f t="shared" ca="1" si="152"/>
        <v>5161572187.0665503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5161572187.0665503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21506550.779443961</v>
      </c>
      <c r="L2663" s="444">
        <f t="shared" ca="1" si="152"/>
        <v>5183078737.845994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5183078737.845994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21596161.407691643</v>
      </c>
      <c r="L2664" s="444">
        <f t="shared" ca="1" si="152"/>
        <v>5204674899.253686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5204674899.253686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21686145.413557023</v>
      </c>
      <c r="L2665" s="444">
        <f t="shared" ca="1" si="152"/>
        <v>5226361044.667243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5226361044.667243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21776504.352780178</v>
      </c>
      <c r="L2666" s="444">
        <f t="shared" ca="1" si="152"/>
        <v>5248137549.0200233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5248137549.0200233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21867239.787583429</v>
      </c>
      <c r="L2667" s="444">
        <f t="shared" ca="1" si="152"/>
        <v>5270004788.8076067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5270004788.8076067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21958353.28669836</v>
      </c>
      <c r="L2668" s="444">
        <f t="shared" ca="1" si="152"/>
        <v>5291963142.094305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5291963142.094305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22049846.425392937</v>
      </c>
      <c r="L2669" s="444">
        <f t="shared" ca="1" si="152"/>
        <v>5314012988.5196981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5314012988.5196981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22141720.785498742</v>
      </c>
      <c r="L2670" s="444">
        <f t="shared" ca="1" si="152"/>
        <v>5336154709.3051968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5336154709.3051968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22233977.95543832</v>
      </c>
      <c r="L2671" s="444">
        <f t="shared" ca="1" si="152"/>
        <v>5358388687.2606354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5358388687.2606354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22326619.530252647</v>
      </c>
      <c r="L2672" s="444">
        <f t="shared" ca="1" si="152"/>
        <v>5380715306.7908878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5380715306.7908878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22419647.1116287</v>
      </c>
      <c r="L2673" s="444">
        <f t="shared" ca="1" si="152"/>
        <v>5403134953.9025164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5403134953.9025164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22513062.30792715</v>
      </c>
      <c r="L2674" s="444">
        <f t="shared" ca="1" si="152"/>
        <v>5425648016.2104435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5425648016.2104435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22606866.734210182</v>
      </c>
      <c r="L2675" s="444">
        <f t="shared" ca="1" si="152"/>
        <v>5448254882.9446535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5448254882.9446535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22701062.012269389</v>
      </c>
      <c r="L2676" s="444">
        <f t="shared" ca="1" si="152"/>
        <v>5470955944.9569225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5470955944.9569225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22795649.770653844</v>
      </c>
      <c r="L2677" s="444">
        <f t="shared" ca="1" si="152"/>
        <v>5493751594.7275763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5493751594.7275763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22890631.644698232</v>
      </c>
      <c r="L2678" s="444">
        <f t="shared" ca="1" si="152"/>
        <v>5516642226.3722744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5516642226.3722744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22986009.276551142</v>
      </c>
      <c r="L2679" s="444">
        <f t="shared" ca="1" si="152"/>
        <v>5539628235.6488256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5539628235.6488256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23081784.315203439</v>
      </c>
      <c r="L2680" s="444">
        <f t="shared" ca="1" si="152"/>
        <v>5562710019.9640293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5562710019.9640293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23177958.416516788</v>
      </c>
      <c r="L2681" s="444">
        <f t="shared" ca="1" si="152"/>
        <v>5585887978.3805466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5585887978.3805466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23274533.243252277</v>
      </c>
      <c r="L2682" s="444">
        <f t="shared" ca="1" si="152"/>
        <v>5609162511.6237984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5609162511.6237984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23371510.46509916</v>
      </c>
      <c r="L2683" s="444">
        <f t="shared" ca="1" si="152"/>
        <v>5632534022.0888977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5632534022.0888977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23468891.758703738</v>
      </c>
      <c r="L2684" s="444">
        <f t="shared" ca="1" si="152"/>
        <v>5656002913.8476019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5656002913.8476019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23566678.807698339</v>
      </c>
      <c r="L2685" s="444">
        <f t="shared" ca="1" si="152"/>
        <v>5679569592.6553001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5679569592.6553001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23664873.302730419</v>
      </c>
      <c r="L2686" s="444">
        <f t="shared" ca="1" si="152"/>
        <v>5703234465.9580307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5703234465.9580307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23763476.941491794</v>
      </c>
      <c r="L2687" s="444">
        <f t="shared" ca="1" si="152"/>
        <v>5726997942.8995228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5726997942.8995228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23862491.428748012</v>
      </c>
      <c r="L2688" s="444">
        <f t="shared" ca="1" si="152"/>
        <v>5750860434.3282709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5750860434.3282709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23961918.476367794</v>
      </c>
      <c r="L2689" s="444">
        <f t="shared" ca="1" si="152"/>
        <v>5774822352.8046389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5774822352.8046389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24061759.803352661</v>
      </c>
      <c r="L2690" s="444">
        <f t="shared" ca="1" si="152"/>
        <v>5798884112.6079912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5798884112.6079912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24162017.135866631</v>
      </c>
      <c r="L2691" s="444">
        <f t="shared" ca="1" si="152"/>
        <v>5823046129.7438574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5823046129.7438574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24262692.207266074</v>
      </c>
      <c r="L2692" s="444">
        <f t="shared" ca="1" si="152"/>
        <v>5847308821.9511232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5847308821.9511232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24363786.758129679</v>
      </c>
      <c r="L2693" s="444">
        <f t="shared" ca="1" si="152"/>
        <v>5871672608.7092533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5871672608.7092533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24465302.536288556</v>
      </c>
      <c r="L2694" s="444">
        <f t="shared" ca="1" si="152"/>
        <v>5896137911.2455416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5896137911.2455416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24567241.296856422</v>
      </c>
      <c r="L2695" s="444">
        <f t="shared" ca="1" si="152"/>
        <v>5920705152.5423985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5920705152.5423985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24669604.802259993</v>
      </c>
      <c r="L2696" s="444">
        <f t="shared" ca="1" si="152"/>
        <v>5945374757.3446589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5945374757.3446589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24772394.82226941</v>
      </c>
      <c r="L2697" s="444">
        <f t="shared" ca="1" si="152"/>
        <v>5970147152.1669283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5970147152.1669283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24875613.134028867</v>
      </c>
      <c r="L2698" s="444">
        <f t="shared" ca="1" si="152"/>
        <v>5995022765.3009567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5995022765.3009567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24979261.522087321</v>
      </c>
      <c r="L2699" s="444">
        <f t="shared" ca="1" si="152"/>
        <v>6020002026.8230438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6020002026.8230438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25083341.778429348</v>
      </c>
      <c r="L2700" s="444">
        <f t="shared" ca="1" si="152"/>
        <v>6045085368.6014729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6045085368.6014729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25187855.702506136</v>
      </c>
      <c r="L2701" s="444">
        <f t="shared" ca="1" si="152"/>
        <v>6070273224.3039789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6070273224.3039789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25292805.101266578</v>
      </c>
      <c r="L2702" s="444">
        <f t="shared" ca="1" si="152"/>
        <v>6095566029.4052458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6095566029.4052458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25398191.789188523</v>
      </c>
      <c r="L2703" s="444">
        <f t="shared" ca="1" si="152"/>
        <v>6120964221.1944342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6120964221.1944342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25504017.588310141</v>
      </c>
      <c r="L2704" s="444">
        <f t="shared" ca="1" si="152"/>
        <v>6146468238.7827444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6146468238.7827444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25610284.328261435</v>
      </c>
      <c r="L2705" s="444">
        <f t="shared" ca="1" si="152"/>
        <v>6172078523.1110058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6172078523.1110058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25716993.846295856</v>
      </c>
      <c r="L2706" s="444">
        <f t="shared" ca="1" si="152"/>
        <v>6197795516.9573021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6197795516.9573021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25824147.987322092</v>
      </c>
      <c r="L2707" s="444">
        <f t="shared" ca="1" si="152"/>
        <v>6223619664.9446239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6223619664.9446239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25931748.603935935</v>
      </c>
      <c r="L2708" s="444">
        <f t="shared" ca="1" si="152"/>
        <v>6249551413.5485601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6249551413.5485601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26039797.556452334</v>
      </c>
      <c r="L2709" s="444">
        <f t="shared" ca="1" si="152"/>
        <v>6275591211.1050129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6275591211.1050129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26148296.712937552</v>
      </c>
      <c r="L2710" s="444">
        <f t="shared" ca="1" si="152"/>
        <v>6301739507.8179502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6301739507.8179502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26257247.949241459</v>
      </c>
      <c r="L2711" s="444">
        <f t="shared" ca="1" si="152"/>
        <v>6327996755.7671919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6327996755.7671919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26366653.149029966</v>
      </c>
      <c r="L2712" s="444">
        <f t="shared" ca="1" si="152"/>
        <v>6354363408.9162216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6354363408.9162216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26476514.203817591</v>
      </c>
      <c r="L2713" s="444">
        <f t="shared" ca="1" si="152"/>
        <v>6380839923.120039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6380839923.120039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26586833.01300016</v>
      </c>
      <c r="L2714" s="444">
        <f t="shared" ca="1" si="152"/>
        <v>6407426756.1330395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6407426756.1330395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26697611.483887665</v>
      </c>
      <c r="L2715" s="444">
        <f t="shared" ca="1" si="152"/>
        <v>6434124367.6169271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6434124367.6169271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26808851.531737197</v>
      </c>
      <c r="L2716" s="444">
        <f t="shared" ca="1" si="152"/>
        <v>6460933219.1486645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6460933219.1486645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26920555.079786103</v>
      </c>
      <c r="L2717" s="444">
        <f t="shared" ca="1" si="152"/>
        <v>6487853774.2284508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6487853774.2284508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27032724.059285212</v>
      </c>
      <c r="L2718" s="444">
        <f t="shared" ca="1" si="152"/>
        <v>6514886498.2877359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6514886498.2877359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27145360.409532234</v>
      </c>
      <c r="L2719" s="444">
        <f t="shared" ca="1" si="152"/>
        <v>6542031858.6972685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6542031858.6972685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27258466.077905286</v>
      </c>
      <c r="L2720" s="444">
        <f t="shared" ca="1" si="152"/>
        <v>6569290324.7751741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6569290324.7751741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27372043.019896559</v>
      </c>
      <c r="L2721" s="444">
        <f t="shared" ca="1" si="152"/>
        <v>6596662367.7950706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6596662367.7950706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27486093.199146125</v>
      </c>
      <c r="L2722" s="444">
        <f t="shared" ca="1" si="152"/>
        <v>6624148460.9942169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6624148460.9942169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27600618.587475903</v>
      </c>
      <c r="L2723" s="444">
        <f t="shared" ca="1" si="152"/>
        <v>6651749079.5816927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6651749079.5816927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27715621.16492372</v>
      </c>
      <c r="L2724" s="444">
        <f t="shared" ca="1" si="152"/>
        <v>6679464700.7466164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6679464700.7466164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27831102.919777568</v>
      </c>
      <c r="L2725" s="444">
        <f t="shared" ca="1" si="152"/>
        <v>6707295803.6663942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6707295803.6663942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27947065.848609976</v>
      </c>
      <c r="L2726" s="444">
        <f t="shared" ca="1" si="152"/>
        <v>6735242869.5150042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6735242869.5150042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28063511.956312522</v>
      </c>
      <c r="L2727" s="444">
        <f t="shared" ca="1" si="152"/>
        <v>6763306381.4713163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6763306381.4713163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28180443.256130479</v>
      </c>
      <c r="L2728" s="444">
        <f t="shared" ca="1" si="152"/>
        <v>6791486824.7274466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6791486824.7274466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28297861.769697689</v>
      </c>
      <c r="L2729" s="444">
        <f t="shared" ca="1" si="152"/>
        <v>6819784686.4971447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6819784686.4971447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28415769.527071435</v>
      </c>
      <c r="L2730" s="444">
        <f t="shared" ca="1" si="152"/>
        <v>6848200456.0242157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6848200456.0242157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28534168.566767566</v>
      </c>
      <c r="L2731" s="444">
        <f t="shared" ca="1" si="152"/>
        <v>6876734624.5909834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6876734624.5909834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28653060.935795765</v>
      </c>
      <c r="L2732" s="444">
        <f t="shared" ca="1" si="152"/>
        <v>6905387685.5267792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6905387685.5267792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28772448.689694911</v>
      </c>
      <c r="L2733" s="444">
        <f t="shared" ca="1" si="152"/>
        <v>6934160134.2164745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6934160134.2164745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28892333.89256864</v>
      </c>
      <c r="L2734" s="444">
        <f t="shared" ca="1" si="152"/>
        <v>6963052468.1090431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6963052468.1090431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29012718.617121011</v>
      </c>
      <c r="L2735" s="444">
        <f t="shared" ca="1" si="152"/>
        <v>6992065186.7261639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6992065186.7261639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29133604.944692347</v>
      </c>
      <c r="L2736" s="444">
        <f t="shared" ca="1" si="152"/>
        <v>7021198791.6708565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7021198791.6708565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29254994.965295237</v>
      </c>
      <c r="L2737" s="444">
        <f t="shared" ca="1" si="152"/>
        <v>7050453786.6361513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7050453786.6361513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29376890.777650628</v>
      </c>
      <c r="L2738" s="444">
        <f t="shared" ca="1" si="152"/>
        <v>7079830677.4138021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7079830677.4138021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29499294.489224177</v>
      </c>
      <c r="L2739" s="444">
        <f t="shared" ca="1" si="152"/>
        <v>7109329971.9030266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7109329971.9030266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29622208.216262609</v>
      </c>
      <c r="L2740" s="444">
        <f t="shared" ca="1" si="152"/>
        <v>7138952180.1192894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7138952180.1192894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29745634.083830371</v>
      </c>
      <c r="L2741" s="444">
        <f t="shared" ca="1" si="152"/>
        <v>7168697814.2031202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7168697814.2031202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29869574.225846339</v>
      </c>
      <c r="L2742" s="444">
        <f t="shared" ca="1" si="152"/>
        <v>7198567388.4289665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7198567388.4289665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29994030.785120696</v>
      </c>
      <c r="L2743" s="444">
        <f t="shared" ca="1" si="152"/>
        <v>7228561419.2140875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7228561419.2140875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30119005.91339203</v>
      </c>
      <c r="L2744" s="444">
        <f t="shared" ca="1" si="152"/>
        <v>7258680425.1274796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7258680425.1274796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30244501.771364499</v>
      </c>
      <c r="L2745" s="444">
        <f t="shared" ca="1" si="152"/>
        <v>7288924926.8988438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7288924926.8988438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30370520.528745182</v>
      </c>
      <c r="L2746" s="444">
        <f t="shared" ca="1" si="152"/>
        <v>7319295447.4275894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7319295447.4275894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30497064.364281621</v>
      </c>
      <c r="L2747" s="444">
        <f t="shared" ca="1" si="152"/>
        <v>7349792511.7918711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7349792511.7918711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30624135.465799462</v>
      </c>
      <c r="L2748" s="444">
        <f t="shared" ca="1" si="152"/>
        <v>7380416647.2576704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7380416647.2576704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30751736.030240294</v>
      </c>
      <c r="L2749" s="444">
        <f t="shared" ca="1" si="152"/>
        <v>7411168383.2879105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7411168383.2879105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30879868.263699625</v>
      </c>
      <c r="L2750" s="444">
        <f t="shared" ca="1" si="152"/>
        <v>7442048251.55161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7442048251.55161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31008534.38146504</v>
      </c>
      <c r="L2751" s="444">
        <f t="shared" ca="1" si="152"/>
        <v>7473056785.933075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7473056785.933075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31137736.608054474</v>
      </c>
      <c r="L2752" s="444">
        <f t="shared" ca="1" si="152"/>
        <v>7504194522.5411291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7504194522.5411291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31267477.177254703</v>
      </c>
      <c r="L2753" s="444">
        <f t="shared" ca="1" si="152"/>
        <v>7535461999.7183838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7535461999.7183838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31397758.332159933</v>
      </c>
      <c r="L2754" s="444">
        <f t="shared" ca="1" si="152"/>
        <v>7566859758.0505438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7566859758.0505438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31528582.325210601</v>
      </c>
      <c r="L2755" s="444">
        <f t="shared" ca="1" si="152"/>
        <v>7598388340.3757544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7598388340.3757544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31659951.418232314</v>
      </c>
      <c r="L2756" s="444">
        <f t="shared" ca="1" si="152"/>
        <v>7630048291.7939863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7630048291.7939863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31791867.882474944</v>
      </c>
      <c r="L2757" s="444">
        <f t="shared" ca="1" si="152"/>
        <v>7661840159.6764612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7661840159.6764612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31924333.998651922</v>
      </c>
      <c r="L2758" s="444">
        <f t="shared" ca="1" si="152"/>
        <v>7693764493.6751127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7693764493.6751127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32057352.056979638</v>
      </c>
      <c r="L2759" s="444">
        <f t="shared" ca="1" si="152"/>
        <v>7725821845.7320919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7725821845.7320919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32190924.357217047</v>
      </c>
      <c r="L2760" s="444">
        <f t="shared" ca="1" si="152"/>
        <v>7758012770.0893087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7758012770.0893087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32325053.208705451</v>
      </c>
      <c r="L2761" s="444">
        <f t="shared" ca="1" si="152"/>
        <v>7790337823.2980146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7790337823.2980146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32459740.9304084</v>
      </c>
      <c r="L2762" s="444">
        <f t="shared" ca="1" si="152"/>
        <v>7822797564.2284231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7822797564.2284231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32594989.850951761</v>
      </c>
      <c r="L2763" s="444">
        <f t="shared" ca="1" si="152"/>
        <v>7855392554.0793753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7855392554.0793753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32730802.308664065</v>
      </c>
      <c r="L2764" s="444">
        <f t="shared" ca="1" si="152"/>
        <v>7888123356.3880396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7888123356.3880396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32867180.65161683</v>
      </c>
      <c r="L2765" s="444">
        <f t="shared" ca="1" si="152"/>
        <v>7920990537.0396566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7920990537.0396566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33004127.237665236</v>
      </c>
      <c r="L2766" s="444">
        <f t="shared" ca="1" si="152"/>
        <v>7953994664.2773218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7953994664.2773218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33141644.43448884</v>
      </c>
      <c r="L2767" s="444">
        <f t="shared" ca="1" si="152"/>
        <v>7987136308.7118111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7987136308.7118111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33279734.619632542</v>
      </c>
      <c r="L2768" s="444">
        <f t="shared" ca="1" si="152"/>
        <v>8020416043.3314438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8020416043.3314438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33418400.180547681</v>
      </c>
      <c r="L2769" s="444">
        <f t="shared" ca="1" si="152"/>
        <v>8053834443.5119915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8053834443.5119915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33557643.514633298</v>
      </c>
      <c r="L2770" s="444">
        <f t="shared" ca="1" si="152"/>
        <v>8087392087.0266247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8087392087.0266247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33697467.0292776</v>
      </c>
      <c r="L2771" s="444">
        <f t="shared" ca="1" si="152"/>
        <v>8121089554.0559025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8121089554.0559025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33837873.141899593</v>
      </c>
      <c r="L2772" s="444">
        <f t="shared" ca="1" si="152"/>
        <v>8154927427.1978025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8154927427.1978025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33978864.279990844</v>
      </c>
      <c r="L2773" s="444">
        <f t="shared" ca="1" si="152"/>
        <v>8188906291.4777937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8188906291.4777937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34120442.88115748</v>
      </c>
      <c r="L2774" s="444">
        <f t="shared" ca="1" si="152"/>
        <v>8223026734.3589516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8223026734.3589516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34262611.393162295</v>
      </c>
      <c r="L2775" s="444">
        <f t="shared" ca="1" si="152"/>
        <v>8257289345.7521143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8257289345.7521143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34405372.273967139</v>
      </c>
      <c r="L2776" s="444">
        <f t="shared" ca="1" si="152"/>
        <v>8291694718.0260811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8291694718.0260811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34548727.991775334</v>
      </c>
      <c r="L2777" s="444">
        <f t="shared" ca="1" si="152"/>
        <v>8326243446.0178566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8326243446.0178566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34692681.0250744</v>
      </c>
      <c r="L2778" s="444">
        <f t="shared" ca="1" si="152"/>
        <v>8360936127.0429306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8360936127.0429306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34837233.862678878</v>
      </c>
      <c r="L2779" s="444">
        <f t="shared" ca="1" si="152"/>
        <v>8395773360.9056091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8395773360.9056091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34982389.003773369</v>
      </c>
      <c r="L2780" s="444">
        <f t="shared" ca="1" si="152"/>
        <v>8430755749.9093828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8430755749.9093828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35128148.957955763</v>
      </c>
      <c r="L2781" s="444">
        <f t="shared" ca="1" si="152"/>
        <v>8465883898.8673382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8465883898.8673382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35274516.245280579</v>
      </c>
      <c r="L2782" s="444">
        <f t="shared" ca="1" si="152"/>
        <v>8501158415.1126184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8501158415.1126184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35421493.396302573</v>
      </c>
      <c r="L2783" s="444">
        <f t="shared" ca="1" si="152"/>
        <v>8536579908.5089207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8536579908.5089207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35569082.952120505</v>
      </c>
      <c r="L2784" s="444">
        <f t="shared" ca="1" si="152"/>
        <v>8572148991.4610415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8572148991.4610415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35717287.464421004</v>
      </c>
      <c r="L2785" s="444">
        <f t="shared" ca="1" si="152"/>
        <v>8607866278.9254627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8607866278.9254627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35866109.49552276</v>
      </c>
      <c r="L2786" s="444">
        <f t="shared" ca="1" si="152"/>
        <v>8643732388.4209862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8643732388.4209862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36015551.618420772</v>
      </c>
      <c r="L2787" s="444">
        <f t="shared" ca="1" si="152"/>
        <v>8679747940.0394077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8679747940.0394077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36165616.416830868</v>
      </c>
      <c r="L2788" s="444">
        <f t="shared" ca="1" si="152"/>
        <v>8715913556.4562378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8715913556.4562378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36316306.48523432</v>
      </c>
      <c r="L2789" s="444">
        <f t="shared" ca="1" si="152"/>
        <v>8752229862.941473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8752229862.941473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36467624.428922802</v>
      </c>
      <c r="L2790" s="444">
        <f t="shared" ca="1" si="152"/>
        <v>8788697487.3703957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8788697487.3703957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36619572.864043318</v>
      </c>
      <c r="L2791" s="444">
        <f t="shared" ca="1" si="152"/>
        <v>8825317060.2344398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8825317060.2344398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36772154.417643502</v>
      </c>
      <c r="L2792" s="444">
        <f t="shared" ca="1" si="152"/>
        <v>8862089214.6520824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8862089214.6520824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36925371.727717012</v>
      </c>
      <c r="L2793" s="444">
        <f t="shared" ca="1" si="152"/>
        <v>8899014586.3797989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8899014586.3797989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37079227.443249159</v>
      </c>
      <c r="L2794" s="444">
        <f t="shared" ca="1" si="152"/>
        <v>8936093813.8230476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8936093813.8230476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37233724.224262699</v>
      </c>
      <c r="L2795" s="444">
        <f t="shared" ca="1" si="152"/>
        <v>8973327538.0473099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8973327538.0473099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37388864.741863787</v>
      </c>
      <c r="L2796" s="444">
        <f t="shared" ca="1" si="152"/>
        <v>9010716402.7891731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9010716402.7891731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37544651.678288221</v>
      </c>
      <c r="L2797" s="444">
        <f t="shared" ca="1" si="152"/>
        <v>9048261054.4674606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9048261054.4674606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37701087.726947755</v>
      </c>
      <c r="L2798" s="444">
        <f t="shared" ca="1" si="152"/>
        <v>9085962142.1944084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9085962142.1944084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37858175.592476703</v>
      </c>
      <c r="L2799" s="444">
        <f t="shared" ca="1" si="152"/>
        <v>9123820317.7868843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9123820317.7868843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38015917.990778685</v>
      </c>
      <c r="L2800" s="444">
        <f t="shared" ca="1" si="152"/>
        <v>9161836235.7776623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9161836235.7776623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38174317.649073593</v>
      </c>
      <c r="L2801" s="444">
        <f t="shared" ca="1" si="152"/>
        <v>9200010553.4267349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9200010553.4267349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38333377.305944726</v>
      </c>
      <c r="L2802" s="444">
        <f t="shared" ca="1" si="152"/>
        <v>9238343930.7326794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9238343930.7326794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38493099.711386167</v>
      </c>
      <c r="L2803" s="444">
        <f t="shared" ca="1" si="152"/>
        <v>9276837030.4440651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9276837030.4440651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38653487.62685027</v>
      </c>
      <c r="L2804" s="444">
        <f t="shared" ca="1" si="152"/>
        <v>9315490518.0709152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9315490518.0709152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38814543.825295478</v>
      </c>
      <c r="L2805" s="444">
        <f t="shared" ca="1" si="152"/>
        <v>9354305061.8962116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9354305061.8962116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38976271.091234215</v>
      </c>
      <c r="L2806" s="444">
        <f t="shared" ca="1" si="152"/>
        <v>9393281332.9874458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9393281332.9874458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39138672.220781021</v>
      </c>
      <c r="L2807" s="444">
        <f t="shared" ca="1" si="152"/>
        <v>9432420005.2082272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9432420005.2082272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39301750.021700948</v>
      </c>
      <c r="L2808" s="444">
        <f t="shared" ca="1" si="152"/>
        <v>9471721755.229929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9471721755.229929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39465507.31345804</v>
      </c>
      <c r="L2809" s="444">
        <f t="shared" ca="1" si="152"/>
        <v>9511187262.5433865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9511187262.5433865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39629946.927264109</v>
      </c>
      <c r="L2810" s="444">
        <f t="shared" ca="1" si="152"/>
        <v>9550817209.4706497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9550817209.4706497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39795071.706127703</v>
      </c>
      <c r="L2811" s="444">
        <f t="shared" ca="1" si="152"/>
        <v>9590612281.1767769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9590612281.1767769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39960884.504903235</v>
      </c>
      <c r="L2812" s="444">
        <f t="shared" ca="1" si="152"/>
        <v>9630573165.6816807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9630573165.6816807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40127388.190340333</v>
      </c>
      <c r="L2813" s="444">
        <f t="shared" ref="L2813:L3067" ca="1" si="157">I2813-J2813+K2813</f>
        <v>9670700553.8720207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9670700553.8720207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40294585.64113342</v>
      </c>
      <c r="L2814" s="444">
        <f t="shared" ca="1" si="157"/>
        <v>9710995139.513155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9710995139.513155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40462479.747971475</v>
      </c>
      <c r="L2815" s="444">
        <f t="shared" ca="1" si="157"/>
        <v>9751457619.2611256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9751457619.2611256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40631073.413588025</v>
      </c>
      <c r="L2816" s="444">
        <f t="shared" ca="1" si="157"/>
        <v>9792088692.6747131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9792088692.6747131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40800369.552811302</v>
      </c>
      <c r="L2817" s="444">
        <f t="shared" ca="1" si="157"/>
        <v>9832889062.2275238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9832889062.2275238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40970371.092614681</v>
      </c>
      <c r="L2818" s="444">
        <f t="shared" ca="1" si="157"/>
        <v>9873859433.3201389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9873859433.3201389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41141080.972167246</v>
      </c>
      <c r="L2819" s="444">
        <f t="shared" ca="1" si="157"/>
        <v>9915000514.2923069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9915000514.2923069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41312502.142884612</v>
      </c>
      <c r="L2820" s="444">
        <f t="shared" ca="1" si="157"/>
        <v>9956313016.4351921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9956313016.4351921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41484637.56847997</v>
      </c>
      <c r="L2821" s="444">
        <f t="shared" ca="1" si="157"/>
        <v>9997797654.0036716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9997797654.0036716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41657490.225015298</v>
      </c>
      <c r="L2822" s="444">
        <f t="shared" ca="1" si="157"/>
        <v>10039455144.228687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10039455144.228687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41831063.100952864</v>
      </c>
      <c r="L2823" s="444">
        <f t="shared" ca="1" si="157"/>
        <v>10081286207.329639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10081286207.329639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42005359.197206832</v>
      </c>
      <c r="L2824" s="444">
        <f t="shared" ca="1" si="157"/>
        <v>10123291566.526846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10123291566.526846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42180381.527195193</v>
      </c>
      <c r="L2825" s="444">
        <f t="shared" ca="1" si="157"/>
        <v>10165471948.054041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10165471948.054041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42356133.116891839</v>
      </c>
      <c r="L2826" s="444">
        <f t="shared" ca="1" si="157"/>
        <v>10207828081.170933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10207828081.170933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42532617.004878886</v>
      </c>
      <c r="L2827" s="444">
        <f t="shared" ca="1" si="157"/>
        <v>10250360698.175812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10250360698.175812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42709836.242399216</v>
      </c>
      <c r="L2828" s="444">
        <f t="shared" ca="1" si="157"/>
        <v>10293070534.418211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10293070534.418211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42887793.893409215</v>
      </c>
      <c r="L2829" s="444">
        <f t="shared" ca="1" si="157"/>
        <v>10335958328.311621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10335958328.311621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43066493.034631751</v>
      </c>
      <c r="L2830" s="444">
        <f t="shared" ca="1" si="157"/>
        <v>10379024821.346252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10379024821.346252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43245936.755609386</v>
      </c>
      <c r="L2831" s="444">
        <f t="shared" ca="1" si="157"/>
        <v>10422270758.101862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10422270758.101862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43426128.158757761</v>
      </c>
      <c r="L2832" s="444">
        <f t="shared" ca="1" si="157"/>
        <v>10465696886.26062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10465696886.26062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43607070.359419249</v>
      </c>
      <c r="L2833" s="444">
        <f t="shared" ca="1" si="157"/>
        <v>10509303956.620039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10509303956.620039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43788766.485916831</v>
      </c>
      <c r="L2834" s="444">
        <f t="shared" ca="1" si="157"/>
        <v>10553092723.105955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10553092723.105955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43971219.679608144</v>
      </c>
      <c r="L2835" s="444">
        <f t="shared" ca="1" si="157"/>
        <v>10597063942.785563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10597063942.785563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44154433.094939843</v>
      </c>
      <c r="L2836" s="444">
        <f t="shared" ca="1" si="157"/>
        <v>10641218375.880503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10641218375.880503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44338409.899502091</v>
      </c>
      <c r="L2837" s="444">
        <f t="shared" ca="1" si="157"/>
        <v>10685556785.780005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10685556785.780005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44523153.274083354</v>
      </c>
      <c r="L2838" s="444">
        <f t="shared" ca="1" si="157"/>
        <v>10730079939.054089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10730079939.054089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44708666.412725367</v>
      </c>
      <c r="L2839" s="444">
        <f t="shared" ca="1" si="157"/>
        <v>10774788605.466814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10774788605.466814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44894952.522778392</v>
      </c>
      <c r="L2840" s="444">
        <f t="shared" ca="1" si="157"/>
        <v>10819683557.989592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10819683557.989592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45082014.824956633</v>
      </c>
      <c r="L2841" s="444">
        <f t="shared" ca="1" si="157"/>
        <v>10864765572.814548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10864765572.814548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45269856.553393953</v>
      </c>
      <c r="L2842" s="444">
        <f t="shared" ca="1" si="157"/>
        <v>10910035429.367943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10910035429.367943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45458480.955699764</v>
      </c>
      <c r="L2843" s="444">
        <f t="shared" ca="1" si="157"/>
        <v>10955493910.323643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10955493910.323643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45647891.293015175</v>
      </c>
      <c r="L2844" s="444">
        <f t="shared" ca="1" si="157"/>
        <v>11001141801.616657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11001141801.616657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45838090.840069406</v>
      </c>
      <c r="L2845" s="444">
        <f t="shared" ca="1" si="157"/>
        <v>11046979892.456726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11046979892.456726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46029082.88523636</v>
      </c>
      <c r="L2846" s="444">
        <f t="shared" ca="1" si="157"/>
        <v>11093008975.341963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11093008975.341963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46220870.730591513</v>
      </c>
      <c r="L2847" s="444">
        <f t="shared" ca="1" si="157"/>
        <v>11139229846.072554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11139229846.072554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46413457.69196897</v>
      </c>
      <c r="L2848" s="444">
        <f t="shared" ca="1" si="157"/>
        <v>11185643303.764523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11185643303.764523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46606847.099018842</v>
      </c>
      <c r="L2849" s="444">
        <f t="shared" ca="1" si="157"/>
        <v>11232250150.863541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11232250150.863541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46801042.295264751</v>
      </c>
      <c r="L2850" s="444">
        <f t="shared" ca="1" si="157"/>
        <v>11279051193.158806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11279051193.158806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46996046.638161689</v>
      </c>
      <c r="L2851" s="444">
        <f t="shared" ca="1" si="157"/>
        <v>11326047239.796968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11326047239.796968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47191863.499154031</v>
      </c>
      <c r="L2852" s="444">
        <f t="shared" ca="1" si="157"/>
        <v>11373239103.296122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11373239103.296122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47388496.263733841</v>
      </c>
      <c r="L2853" s="444">
        <f t="shared" ca="1" si="157"/>
        <v>11420627599.559855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11420627599.559855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47585948.33149939</v>
      </c>
      <c r="L2854" s="444">
        <f t="shared" ca="1" si="157"/>
        <v>11468213547.891354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11468213547.891354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47784223.11621397</v>
      </c>
      <c r="L2855" s="444">
        <f t="shared" ca="1" si="157"/>
        <v>11515997771.007568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11515997771.007568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47983324.045864865</v>
      </c>
      <c r="L2856" s="444">
        <f t="shared" ca="1" si="157"/>
        <v>11563981095.053432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11563981095.053432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48183254.562722638</v>
      </c>
      <c r="L2857" s="444">
        <f t="shared" ca="1" si="157"/>
        <v>11612164349.616156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11612164349.616156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48384018.123400651</v>
      </c>
      <c r="L2858" s="444">
        <f t="shared" ca="1" si="157"/>
        <v>11660548367.739555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11660548367.739555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48585618.198914811</v>
      </c>
      <c r="L2859" s="444">
        <f t="shared" ca="1" si="157"/>
        <v>11709133985.938471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11709133985.938471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48788058.274743631</v>
      </c>
      <c r="L2860" s="444">
        <f t="shared" ca="1" si="157"/>
        <v>11757922044.213215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11757922044.213215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48991341.850888394</v>
      </c>
      <c r="L2861" s="444">
        <f t="shared" ca="1" si="157"/>
        <v>11806913386.064104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11806913386.064104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49195472.441933766</v>
      </c>
      <c r="L2862" s="444">
        <f t="shared" ca="1" si="157"/>
        <v>11856108858.506039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11856108858.506039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49400453.577108495</v>
      </c>
      <c r="L2863" s="444">
        <f t="shared" ca="1" si="157"/>
        <v>11905509312.083147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11905509312.083147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49606288.800346449</v>
      </c>
      <c r="L2864" s="444">
        <f t="shared" ca="1" si="157"/>
        <v>11955115600.883493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11955115600.883493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49812981.670347892</v>
      </c>
      <c r="L2865" s="444">
        <f t="shared" ca="1" si="157"/>
        <v>12004928582.553841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12004928582.553841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50020535.760641001</v>
      </c>
      <c r="L2866" s="444">
        <f t="shared" ca="1" si="157"/>
        <v>12054949118.314482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12054949118.314482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50228954.659643672</v>
      </c>
      <c r="L2867" s="444">
        <f t="shared" ca="1" si="157"/>
        <v>12105178072.974125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12105178072.974125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50438241.970725521</v>
      </c>
      <c r="L2868" s="444">
        <f t="shared" ca="1" si="157"/>
        <v>12155616314.944851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12155616314.944851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50648401.312270209</v>
      </c>
      <c r="L2869" s="444">
        <f t="shared" ca="1" si="157"/>
        <v>12206264716.257122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12206264716.257122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50859436.317738011</v>
      </c>
      <c r="L2870" s="444">
        <f t="shared" ca="1" si="157"/>
        <v>12257124152.57486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12257124152.57486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51071350.635728583</v>
      </c>
      <c r="L2871" s="444">
        <f t="shared" ca="1" si="157"/>
        <v>12308195503.210588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12308195503.210588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51284147.930044115</v>
      </c>
      <c r="L2872" s="444">
        <f t="shared" ca="1" si="157"/>
        <v>12359479651.140633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12359479651.140633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51497831.879752636</v>
      </c>
      <c r="L2873" s="444">
        <f t="shared" ca="1" si="157"/>
        <v>12410977483.020386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12410977483.020386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51712406.179251604</v>
      </c>
      <c r="L2874" s="444">
        <f t="shared" ca="1" si="157"/>
        <v>12462689889.199636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12462689889.199636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51927874.538331822</v>
      </c>
      <c r="L2875" s="444">
        <f t="shared" ca="1" si="157"/>
        <v>12514617763.737968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12514617763.737968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52144240.682241537</v>
      </c>
      <c r="L2876" s="444">
        <f t="shared" ca="1" si="157"/>
        <v>12566762004.42021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12566762004.42021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52361508.351750873</v>
      </c>
      <c r="L2877" s="444">
        <f t="shared" ca="1" si="157"/>
        <v>12619123512.771961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12619123512.771961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52579681.303216502</v>
      </c>
      <c r="L2878" s="444">
        <f t="shared" ca="1" si="157"/>
        <v>12671703194.075178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12671703194.075178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52798763.308646575</v>
      </c>
      <c r="L2879" s="444">
        <f t="shared" ca="1" si="157"/>
        <v>12724501957.383825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12724501957.383825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53018758.155765936</v>
      </c>
      <c r="L2880" s="444">
        <f t="shared" ca="1" si="157"/>
        <v>12777520715.539591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12777520715.539591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53239669.64808163</v>
      </c>
      <c r="L2881" s="444">
        <f t="shared" ca="1" si="157"/>
        <v>12830760385.187672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12830760385.187672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53461501.604948632</v>
      </c>
      <c r="L2882" s="444">
        <f t="shared" ca="1" si="157"/>
        <v>12884221886.79262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12884221886.79262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53684257.861635916</v>
      </c>
      <c r="L2883" s="444">
        <f t="shared" ca="1" si="157"/>
        <v>12937906144.654255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12937906144.654255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53907942.269392729</v>
      </c>
      <c r="L2884" s="444">
        <f t="shared" ca="1" si="157"/>
        <v>12991814086.923647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12991814086.923647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54132558.695515193</v>
      </c>
      <c r="L2885" s="444">
        <f t="shared" ca="1" si="157"/>
        <v>13045946645.619162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13045946645.619162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54358111.023413174</v>
      </c>
      <c r="L2886" s="444">
        <f t="shared" ca="1" si="157"/>
        <v>13100304756.642574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13100304756.642574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54584603.152677394</v>
      </c>
      <c r="L2887" s="444">
        <f t="shared" ca="1" si="157"/>
        <v>13154889359.795252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13154889359.795252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54812038.999146879</v>
      </c>
      <c r="L2888" s="444">
        <f t="shared" ca="1" si="157"/>
        <v>13209701398.794399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13209701398.794399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55040422.494976662</v>
      </c>
      <c r="L2889" s="444">
        <f t="shared" ca="1" si="157"/>
        <v>13264741821.289375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13264741821.289375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55269757.588705726</v>
      </c>
      <c r="L2890" s="444">
        <f t="shared" ca="1" si="157"/>
        <v>13320011578.87808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13320011578.87808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55500048.245325334</v>
      </c>
      <c r="L2891" s="444">
        <f t="shared" ca="1" si="157"/>
        <v>13375511627.123405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13375511627.123405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55731298.44634752</v>
      </c>
      <c r="L2892" s="444">
        <f t="shared" ca="1" si="157"/>
        <v>13431242925.569754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13431242925.569754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55963512.189873971</v>
      </c>
      <c r="L2893" s="444">
        <f t="shared" ca="1" si="157"/>
        <v>13487206437.759628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13487206437.759628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56196693.490665115</v>
      </c>
      <c r="L2894" s="444">
        <f t="shared" ca="1" si="157"/>
        <v>13543403131.250294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13543403131.250294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56430846.380209558</v>
      </c>
      <c r="L2895" s="444">
        <f t="shared" ca="1" si="157"/>
        <v>13599833977.630503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13599833977.630503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56665974.906793751</v>
      </c>
      <c r="L2896" s="444">
        <f t="shared" ca="1" si="157"/>
        <v>13656499952.537296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13656499952.537296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56902083.135572076</v>
      </c>
      <c r="L2897" s="444">
        <f t="shared" ca="1" si="157"/>
        <v>13713402035.672869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13713402035.672869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57139175.148636952</v>
      </c>
      <c r="L2898" s="444">
        <f t="shared" ca="1" si="157"/>
        <v>13770541210.821507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13770541210.821507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57377255.04508961</v>
      </c>
      <c r="L2899" s="444">
        <f t="shared" ca="1" si="157"/>
        <v>13827918465.866596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13827918465.866596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57616326.941110812</v>
      </c>
      <c r="L2900" s="444">
        <f t="shared" ca="1" si="157"/>
        <v>13885534792.807707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13885534792.807707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57856394.970032118</v>
      </c>
      <c r="L2901" s="444">
        <f t="shared" ca="1" si="157"/>
        <v>13943391187.777739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13943391187.777739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58097463.282407247</v>
      </c>
      <c r="L2902" s="444">
        <f t="shared" ca="1" si="157"/>
        <v>14001488651.060146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14001488651.060146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58339536.046083942</v>
      </c>
      <c r="L2903" s="444">
        <f t="shared" ca="1" si="157"/>
        <v>14059828187.10623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14059828187.10623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58582617.446275957</v>
      </c>
      <c r="L2904" s="444">
        <f t="shared" ca="1" si="157"/>
        <v>14118410804.552505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14118410804.552505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58826711.68563544</v>
      </c>
      <c r="L2905" s="444">
        <f t="shared" ca="1" si="157"/>
        <v>14177237516.23814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14177237516.23814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59071822.984325573</v>
      </c>
      <c r="L2906" s="444">
        <f t="shared" ca="1" si="157"/>
        <v>14236309339.222466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14236309339.222466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59317955.580093615</v>
      </c>
      <c r="L2907" s="444">
        <f t="shared" ca="1" si="157"/>
        <v>14295627294.802559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14295627294.802559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59565113.728343993</v>
      </c>
      <c r="L2908" s="444">
        <f t="shared" ca="1" si="157"/>
        <v>14355192408.530903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14355192408.530903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59813301.702212095</v>
      </c>
      <c r="L2909" s="444">
        <f t="shared" ca="1" si="157"/>
        <v>14415005710.233114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14415005710.233114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60062523.792637974</v>
      </c>
      <c r="L2910" s="444">
        <f t="shared" ca="1" si="157"/>
        <v>14475068234.025753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14475068234.025753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60312784.308440648</v>
      </c>
      <c r="L2911" s="444">
        <f t="shared" ca="1" si="157"/>
        <v>14535381018.334194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14535381018.334194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60564087.576392464</v>
      </c>
      <c r="L2912" s="444">
        <f t="shared" ca="1" si="157"/>
        <v>14595945105.910587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14595945105.910587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60816437.941294104</v>
      </c>
      <c r="L2913" s="444">
        <f t="shared" ca="1" si="157"/>
        <v>14656761543.851881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14656761543.851881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61069839.766049504</v>
      </c>
      <c r="L2914" s="444">
        <f t="shared" ca="1" si="157"/>
        <v>14717831383.617931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14717831383.617931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61324297.431741379</v>
      </c>
      <c r="L2915" s="444">
        <f t="shared" ca="1" si="157"/>
        <v>14779155681.049673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14779155681.049673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61579815.337706968</v>
      </c>
      <c r="L2916" s="444">
        <f t="shared" ca="1" si="157"/>
        <v>14840735496.387381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14840735496.387381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61836397.901614085</v>
      </c>
      <c r="L2917" s="444">
        <f t="shared" ca="1" si="157"/>
        <v>14902571894.288994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14902571894.288994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62094049.55953747</v>
      </c>
      <c r="L2918" s="444">
        <f t="shared" ca="1" si="157"/>
        <v>14964665943.848532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14964665943.848532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62352774.766035557</v>
      </c>
      <c r="L2919" s="444">
        <f t="shared" ca="1" si="157"/>
        <v>15027018718.614567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15027018718.614567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62612577.994227357</v>
      </c>
      <c r="L2920" s="444">
        <f t="shared" ca="1" si="157"/>
        <v>15089631296.608793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15089631296.608793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62873463.735869966</v>
      </c>
      <c r="L2921" s="444">
        <f t="shared" ca="1" si="157"/>
        <v>15152504760.344664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15152504760.344664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63135436.501436092</v>
      </c>
      <c r="L2922" s="444">
        <f t="shared" ca="1" si="157"/>
        <v>15215640196.8461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15215640196.8461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63398500.820192091</v>
      </c>
      <c r="L2923" s="444">
        <f t="shared" ca="1" si="157"/>
        <v>15279038697.666292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15279038697.666292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63662661.24027621</v>
      </c>
      <c r="L2924" s="444">
        <f t="shared" ca="1" si="157"/>
        <v>15342701358.906569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15342701358.906569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63927922.328777365</v>
      </c>
      <c r="L2925" s="444">
        <f t="shared" ca="1" si="157"/>
        <v>15406629281.235346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15406629281.235346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64194288.671813942</v>
      </c>
      <c r="L2926" s="444">
        <f t="shared" ca="1" si="157"/>
        <v>15470823569.90716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15470823569.90716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64461764.874613166</v>
      </c>
      <c r="L2927" s="444">
        <f t="shared" ca="1" si="157"/>
        <v>15535285334.781773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15535285334.781773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64730355.561590709</v>
      </c>
      <c r="L2928" s="444">
        <f t="shared" ca="1" si="157"/>
        <v>15600015690.343363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15600015690.343363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65000065.376430675</v>
      </c>
      <c r="L2929" s="444">
        <f t="shared" ca="1" si="157"/>
        <v>15665015755.719793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15665015755.719793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65270898.982165813</v>
      </c>
      <c r="L2930" s="444">
        <f t="shared" ca="1" si="157"/>
        <v>15730286654.70196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15730286654.70196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65542861.061258167</v>
      </c>
      <c r="L2931" s="444">
        <f t="shared" ca="1" si="157"/>
        <v>15795829515.763218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15795829515.763218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65815956.315680064</v>
      </c>
      <c r="L2932" s="444">
        <f t="shared" ca="1" si="157"/>
        <v>15861645472.078897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15861645472.078897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66090189.466995403</v>
      </c>
      <c r="L2933" s="444">
        <f t="shared" ca="1" si="157"/>
        <v>15927735661.545893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15927735661.545893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66365565.256441221</v>
      </c>
      <c r="L2934" s="444">
        <f t="shared" ca="1" si="157"/>
        <v>15994101226.802334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15994101226.802334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66642088.445009723</v>
      </c>
      <c r="L2935" s="444">
        <f t="shared" ca="1" si="157"/>
        <v>16060743315.247343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16060743315.247343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66919763.813530587</v>
      </c>
      <c r="L2936" s="444">
        <f t="shared" ca="1" si="157"/>
        <v>16127663079.060873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16127663079.060873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67198596.162753627</v>
      </c>
      <c r="L2937" s="444">
        <f t="shared" ca="1" si="157"/>
        <v>16194861675.223627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16194861675.223627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67478590.313431785</v>
      </c>
      <c r="L2938" s="444">
        <f t="shared" ca="1" si="157"/>
        <v>16262340265.53706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16262340265.53706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67759751.106404424</v>
      </c>
      <c r="L2939" s="444">
        <f t="shared" ca="1" si="157"/>
        <v>16330100016.643465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16330100016.643465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68042083.402681097</v>
      </c>
      <c r="L2940" s="444">
        <f t="shared" ca="1" si="157"/>
        <v>16398142100.046146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16398142100.046146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68325592.083525613</v>
      </c>
      <c r="L2941" s="444">
        <f t="shared" ca="1" si="157"/>
        <v>16466467692.129671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16466467692.129671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68610282.050540298</v>
      </c>
      <c r="L2942" s="444">
        <f t="shared" ca="1" si="157"/>
        <v>16535077974.180212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16535077974.180212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68896158.225750878</v>
      </c>
      <c r="L2943" s="444">
        <f t="shared" ca="1" si="157"/>
        <v>16603974132.405962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16603974132.405962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69183225.551691502</v>
      </c>
      <c r="L2944" s="444">
        <f t="shared" ca="1" si="157"/>
        <v>16673157357.957653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16673157357.957653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69471488.991490215</v>
      </c>
      <c r="L2945" s="444">
        <f t="shared" ca="1" si="157"/>
        <v>16742628846.949142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16742628846.949142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69760953.528954774</v>
      </c>
      <c r="L2946" s="444">
        <f t="shared" ca="1" si="157"/>
        <v>16812389800.478098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16812389800.478098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70051624.168658733</v>
      </c>
      <c r="L2947" s="444">
        <f t="shared" ca="1" si="157"/>
        <v>16882441424.646757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16882441424.646757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70343505.936028153</v>
      </c>
      <c r="L2948" s="444">
        <f t="shared" ca="1" si="157"/>
        <v>16952784930.582785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16952784930.582785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70636603.877428263</v>
      </c>
      <c r="L2949" s="444">
        <f t="shared" ca="1" si="157"/>
        <v>17023421534.460213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17023421534.460213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70930923.060250878</v>
      </c>
      <c r="L2950" s="444">
        <f t="shared" ca="1" si="157"/>
        <v>17094352457.520464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17094352457.520464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71226468.573001936</v>
      </c>
      <c r="L2951" s="444">
        <f t="shared" ca="1" si="157"/>
        <v>17165578926.093466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17165578926.093466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71523245.525389433</v>
      </c>
      <c r="L2952" s="444">
        <f t="shared" ca="1" si="157"/>
        <v>17237102171.618855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17237102171.618855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71821259.048411891</v>
      </c>
      <c r="L2953" s="444">
        <f t="shared" ca="1" si="157"/>
        <v>17308923430.667267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17308923430.667267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72120514.294446945</v>
      </c>
      <c r="L2954" s="444">
        <f t="shared" ca="1" si="157"/>
        <v>17381043944.961716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17381043944.961716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72421016.437340483</v>
      </c>
      <c r="L2955" s="444">
        <f t="shared" ca="1" si="157"/>
        <v>17453464961.399055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17453464961.399055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72722770.672496065</v>
      </c>
      <c r="L2956" s="444">
        <f t="shared" ca="1" si="157"/>
        <v>17526187732.071552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17526187732.071552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73025782.216964796</v>
      </c>
      <c r="L2957" s="444">
        <f t="shared" ca="1" si="157"/>
        <v>17599213514.288517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17599213514.288517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73330056.309535488</v>
      </c>
      <c r="L2958" s="444">
        <f t="shared" ca="1" si="157"/>
        <v>17672543570.598053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17672543570.598053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73635598.21082522</v>
      </c>
      <c r="L2959" s="444">
        <f t="shared" ca="1" si="157"/>
        <v>17746179168.80888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17746179168.80888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73942413.203370333</v>
      </c>
      <c r="L2960" s="444">
        <f t="shared" ca="1" si="157"/>
        <v>17820121582.012249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17820121582.012249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74250506.591717705</v>
      </c>
      <c r="L2961" s="444">
        <f t="shared" ca="1" si="157"/>
        <v>17894372088.603966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17894372088.603966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74559883.702516526</v>
      </c>
      <c r="L2962" s="444">
        <f t="shared" ca="1" si="157"/>
        <v>17968931972.30648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17968931972.30648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74870549.88461034</v>
      </c>
      <c r="L2963" s="444">
        <f t="shared" ca="1" si="157"/>
        <v>18043802522.19109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18043802522.19109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75182510.509129539</v>
      </c>
      <c r="L2964" s="444">
        <f t="shared" ca="1" si="157"/>
        <v>18118985032.700218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18118985032.700218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75495770.969584242</v>
      </c>
      <c r="L2965" s="444">
        <f t="shared" ca="1" si="157"/>
        <v>18194480803.669804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18194480803.669804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75810336.681957513</v>
      </c>
      <c r="L2966" s="444">
        <f t="shared" ca="1" si="157"/>
        <v>18270291140.351761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18270291140.351761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76126213.084799007</v>
      </c>
      <c r="L2967" s="444">
        <f t="shared" ca="1" si="157"/>
        <v>18346417353.436562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18346417353.436562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76443405.639319003</v>
      </c>
      <c r="L2968" s="444">
        <f t="shared" ca="1" si="157"/>
        <v>18422860759.075882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18422860759.075882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76761919.829482839</v>
      </c>
      <c r="L2969" s="444">
        <f t="shared" ca="1" si="157"/>
        <v>18499622678.905365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18499622678.905365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77081761.16210568</v>
      </c>
      <c r="L2970" s="444">
        <f t="shared" ca="1" si="157"/>
        <v>18576704440.067471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18576704440.067471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77402935.166947797</v>
      </c>
      <c r="L2971" s="444">
        <f t="shared" ca="1" si="157"/>
        <v>18654107375.234417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18654107375.234417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77725447.39681007</v>
      </c>
      <c r="L2972" s="444">
        <f t="shared" ca="1" si="157"/>
        <v>18731832822.631226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18731832822.631226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78049303.427630112</v>
      </c>
      <c r="L2973" s="444">
        <f t="shared" ca="1" si="157"/>
        <v>18809882126.058857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18809882126.058857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78374508.858578563</v>
      </c>
      <c r="L2974" s="444">
        <f t="shared" ca="1" si="157"/>
        <v>18888256634.917435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18888256634.917435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78701069.312155977</v>
      </c>
      <c r="L2975" s="444">
        <f t="shared" ca="1" si="157"/>
        <v>18966957704.229591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18966957704.229591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79028990.434289962</v>
      </c>
      <c r="L2976" s="444">
        <f t="shared" ca="1" si="157"/>
        <v>19045986694.663883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19045986694.663883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79358277.894432843</v>
      </c>
      <c r="L2977" s="444">
        <f t="shared" ca="1" si="157"/>
        <v>19125344972.558315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19125344972.558315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79688937.38565965</v>
      </c>
      <c r="L2978" s="444">
        <f t="shared" ca="1" si="157"/>
        <v>19205033909.943974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19205033909.943974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80020974.624766558</v>
      </c>
      <c r="L2979" s="444">
        <f t="shared" ca="1" si="157"/>
        <v>19285054884.568741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19285054884.568741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80354395.352369756</v>
      </c>
      <c r="L2980" s="444">
        <f t="shared" ca="1" si="157"/>
        <v>19365409279.921112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19365409279.921112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80689205.333004639</v>
      </c>
      <c r="L2981" s="444">
        <f t="shared" ca="1" si="157"/>
        <v>19446098485.254116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19446098485.254116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81025410.355225489</v>
      </c>
      <c r="L2982" s="444">
        <f t="shared" ca="1" si="157"/>
        <v>19527123895.609341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19527123895.609341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81363016.231705591</v>
      </c>
      <c r="L2983" s="444">
        <f t="shared" ca="1" si="157"/>
        <v>19608486911.841045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19608486911.841045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81702028.799337685</v>
      </c>
      <c r="L2984" s="444">
        <f t="shared" ca="1" si="157"/>
        <v>19690188940.640385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19690188940.640385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82042453.919334933</v>
      </c>
      <c r="L2985" s="444">
        <f t="shared" ca="1" si="157"/>
        <v>19772231394.559719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19772231394.559719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82384297.47733216</v>
      </c>
      <c r="L2986" s="444">
        <f t="shared" ca="1" si="157"/>
        <v>19854615692.037052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19854615692.037052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82727565.383487716</v>
      </c>
      <c r="L2987" s="444">
        <f t="shared" ca="1" si="157"/>
        <v>19937343257.42054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19937343257.42054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83072263.572585583</v>
      </c>
      <c r="L2988" s="444">
        <f t="shared" ca="1" si="157"/>
        <v>20020415520.993126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20020415520.993126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83418398.004138023</v>
      </c>
      <c r="L2989" s="444">
        <f t="shared" ca="1" si="157"/>
        <v>20103833918.997265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20103833918.997265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83765974.66248861</v>
      </c>
      <c r="L2990" s="444">
        <f t="shared" ca="1" si="157"/>
        <v>20187599893.659752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20187599893.659752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84114999.556915626</v>
      </c>
      <c r="L2991" s="444">
        <f t="shared" ca="1" si="157"/>
        <v>20271714893.216667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20271714893.216667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84465478.721736118</v>
      </c>
      <c r="L2992" s="444">
        <f t="shared" ca="1" si="157"/>
        <v>20356180371.938404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20356180371.938404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84817418.216410011</v>
      </c>
      <c r="L2993" s="444">
        <f t="shared" ca="1" si="157"/>
        <v>20440997790.154816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20440997790.154816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85170824.125645071</v>
      </c>
      <c r="L2994" s="444">
        <f t="shared" ca="1" si="157"/>
        <v>20526168614.28046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20526168614.28046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85525702.559501916</v>
      </c>
      <c r="L2995" s="444">
        <f t="shared" ca="1" si="157"/>
        <v>20611694316.839962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20611694316.839962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85882059.653499842</v>
      </c>
      <c r="L2996" s="444">
        <f t="shared" ca="1" si="157"/>
        <v>20697576376.493462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20697576376.493462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86239901.568722755</v>
      </c>
      <c r="L2997" s="444">
        <f t="shared" ca="1" si="157"/>
        <v>20783816278.062183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20783816278.062183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86599234.491925761</v>
      </c>
      <c r="L2998" s="444">
        <f t="shared" ca="1" si="157"/>
        <v>20870415512.554108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20870415512.554108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86960064.635642111</v>
      </c>
      <c r="L2999" s="444">
        <f t="shared" ca="1" si="157"/>
        <v>20957375577.189751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20957375577.189751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87322398.238290623</v>
      </c>
      <c r="L3000" s="444">
        <f t="shared" ca="1" si="157"/>
        <v>21044697975.42804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21044697975.42804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87686241.56428349</v>
      </c>
      <c r="L3001" s="444">
        <f t="shared" ca="1" si="157"/>
        <v>21132384216.992325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21132384216.992325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88051600.904134691</v>
      </c>
      <c r="L3002" s="444">
        <f t="shared" ca="1" si="157"/>
        <v>21220435817.896458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21220435817.896458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88418482.57456857</v>
      </c>
      <c r="L3003" s="444">
        <f t="shared" ca="1" si="157"/>
        <v>21308854300.471027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21308854300.471027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88786892.918629274</v>
      </c>
      <c r="L3004" s="444">
        <f t="shared" ca="1" si="157"/>
        <v>21397641193.389656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21397641193.389656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89156838.305790231</v>
      </c>
      <c r="L3005" s="444">
        <f t="shared" ca="1" si="157"/>
        <v>21486798031.695446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21486798031.695446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89528325.132064357</v>
      </c>
      <c r="L3006" s="444">
        <f t="shared" ca="1" si="157"/>
        <v>21576326356.827511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21576326356.827511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89901359.820114627</v>
      </c>
      <c r="L3007" s="444">
        <f t="shared" ca="1" si="157"/>
        <v>21666227716.647625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21666227716.647625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90275948.819365099</v>
      </c>
      <c r="L3008" s="444">
        <f t="shared" ca="1" si="157"/>
        <v>21756503665.466991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21756503665.466991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90652098.606112465</v>
      </c>
      <c r="L3009" s="444">
        <f t="shared" ca="1" si="157"/>
        <v>21847155764.073105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21847155764.073105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91029815.683637932</v>
      </c>
      <c r="L3010" s="444">
        <f t="shared" ca="1" si="157"/>
        <v>21938185579.756744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21938185579.756744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91409106.582319766</v>
      </c>
      <c r="L3011" s="444">
        <f t="shared" ca="1" si="157"/>
        <v>22029594686.339066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22029594686.339066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91789977.859746099</v>
      </c>
      <c r="L3012" s="444">
        <f t="shared" ca="1" si="157"/>
        <v>22121384664.198811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22121384664.198811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92172436.100828379</v>
      </c>
      <c r="L3013" s="444">
        <f t="shared" ca="1" si="157"/>
        <v>22213557100.299641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22213557100.299641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92556487.917915165</v>
      </c>
      <c r="L3014" s="444">
        <f t="shared" ca="1" si="157"/>
        <v>22306113588.217556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22306113588.217556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92942139.950906485</v>
      </c>
      <c r="L3015" s="444">
        <f t="shared" ca="1" si="157"/>
        <v>22399055728.168461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22399055728.168461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93329398.867368579</v>
      </c>
      <c r="L3016" s="444">
        <f t="shared" ca="1" si="157"/>
        <v>22492385127.035828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22492385127.035828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93718271.362649277</v>
      </c>
      <c r="L3017" s="444">
        <f t="shared" ca="1" si="157"/>
        <v>22586103398.398476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22586103398.398476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94108764.159993649</v>
      </c>
      <c r="L3018" s="444">
        <f t="shared" ca="1" si="157"/>
        <v>22680212162.558468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22680212162.558468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94500884.010660276</v>
      </c>
      <c r="L3019" s="444">
        <f t="shared" ca="1" si="157"/>
        <v>22774713046.56913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22774713046.56913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94894637.694038033</v>
      </c>
      <c r="L3020" s="444">
        <f t="shared" ca="1" si="157"/>
        <v>22869607684.263168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22869607684.263168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95290032.017763197</v>
      </c>
      <c r="L3021" s="444">
        <f t="shared" ca="1" si="157"/>
        <v>22964897716.280933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22964897716.280933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95687073.817837223</v>
      </c>
      <c r="L3022" s="444">
        <f t="shared" ca="1" si="157"/>
        <v>23060584790.09877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23060584790.09877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96085769.958744869</v>
      </c>
      <c r="L3023" s="444">
        <f t="shared" ca="1" si="157"/>
        <v>23156670560.057514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23156670560.057514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96486127.333572969</v>
      </c>
      <c r="L3024" s="444">
        <f t="shared" ca="1" si="157"/>
        <v>23253156687.391087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23253156687.391087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96888152.864129528</v>
      </c>
      <c r="L3025" s="444">
        <f t="shared" ca="1" si="157"/>
        <v>23350044840.255215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23350044840.255215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97291853.501063392</v>
      </c>
      <c r="L3026" s="444">
        <f t="shared" ca="1" si="157"/>
        <v>23447336693.756279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23447336693.756279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97697236.223984495</v>
      </c>
      <c r="L3027" s="444">
        <f t="shared" ca="1" si="157"/>
        <v>23545033929.980263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23545033929.980263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98104308.041584432</v>
      </c>
      <c r="L3028" s="444">
        <f t="shared" ca="1" si="157"/>
        <v>23643138238.021847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23643138238.021847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98513075.991757691</v>
      </c>
      <c r="L3029" s="444">
        <f t="shared" ca="1" si="157"/>
        <v>23741651314.013603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23741651314.013603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98923547.14172335</v>
      </c>
      <c r="L3030" s="444">
        <f t="shared" ca="1" si="157"/>
        <v>23840574861.155327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23840574861.155327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99335728.588147193</v>
      </c>
      <c r="L3031" s="444">
        <f t="shared" ca="1" si="157"/>
        <v>23939910589.743473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23939910589.743473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99749627.457264468</v>
      </c>
      <c r="L3032" s="444">
        <f t="shared" ca="1" si="157"/>
        <v>24039660217.200737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24039660217.200737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100165250.90500307</v>
      </c>
      <c r="L3033" s="444">
        <f t="shared" ca="1" si="157"/>
        <v>24139825468.10574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24139825468.10574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100582606.11710724</v>
      </c>
      <c r="L3034" s="444">
        <f t="shared" ca="1" si="157"/>
        <v>24240408074.222847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24240408074.222847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101001700.30926186</v>
      </c>
      <c r="L3035" s="444">
        <f t="shared" ca="1" si="157"/>
        <v>24341409774.532108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24341409774.532108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101422540.72721712</v>
      </c>
      <c r="L3036" s="444">
        <f t="shared" ca="1" si="157"/>
        <v>24442832315.259327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24442832315.259327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101845134.64691386</v>
      </c>
      <c r="L3037" s="444">
        <f t="shared" ca="1" si="157"/>
        <v>24544677449.906242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24544677449.906242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102269489.37460934</v>
      </c>
      <c r="L3038" s="444">
        <f t="shared" ca="1" si="157"/>
        <v>24646946939.280853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24646946939.280853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102695612.24700356</v>
      </c>
      <c r="L3039" s="444">
        <f t="shared" ca="1" si="157"/>
        <v>24749642551.527855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24749642551.527855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103123510.63136606</v>
      </c>
      <c r="L3040" s="444">
        <f t="shared" ca="1" si="157"/>
        <v>24852766062.159222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24852766062.159222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103553191.92566343</v>
      </c>
      <c r="L3041" s="444">
        <f t="shared" ca="1" si="157"/>
        <v>24956319254.084885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24956319254.084885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103984663.55868702</v>
      </c>
      <c r="L3042" s="444">
        <f t="shared" ca="1" si="157"/>
        <v>25060303917.64357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25060303917.64357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104417932.99018154</v>
      </c>
      <c r="L3043" s="444">
        <f t="shared" ca="1" si="157"/>
        <v>25164721850.633751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25164721850.633751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104853007.71097396</v>
      </c>
      <c r="L3044" s="444">
        <f t="shared" ca="1" si="157"/>
        <v>25269574858.344727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25269574858.344727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105289895.24310303</v>
      </c>
      <c r="L3045" s="444">
        <f t="shared" ca="1" si="157"/>
        <v>25374864753.58783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25374864753.58783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105728603.13994929</v>
      </c>
      <c r="L3046" s="444">
        <f t="shared" ca="1" si="157"/>
        <v>25480593356.727779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25480593356.727779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106169138.98636575</v>
      </c>
      <c r="L3047" s="444">
        <f t="shared" ca="1" si="157"/>
        <v>25586762495.714146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25586762495.714146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106611510.39880894</v>
      </c>
      <c r="L3048" s="444">
        <f t="shared" ca="1" si="157"/>
        <v>25693374006.112953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25693374006.112953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107055725.02547064</v>
      </c>
      <c r="L3049" s="444">
        <f t="shared" ca="1" si="157"/>
        <v>25800429731.138424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25800429731.138424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107501790.5464101</v>
      </c>
      <c r="L3050" s="444">
        <f t="shared" ca="1" si="157"/>
        <v>25907931521.684834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25907931521.684834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107949714.6736868</v>
      </c>
      <c r="L3051" s="444">
        <f t="shared" ca="1" si="157"/>
        <v>26015881236.358521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26015881236.358521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108399505.15149383</v>
      </c>
      <c r="L3052" s="444">
        <f t="shared" ca="1" si="157"/>
        <v>26124280741.510014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26124280741.510014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108851169.75629172</v>
      </c>
      <c r="L3053" s="444">
        <f t="shared" ca="1" si="157"/>
        <v>26233131911.266304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26233131911.266304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109304716.29694293</v>
      </c>
      <c r="L3054" s="444">
        <f t="shared" ca="1" si="157"/>
        <v>26342436627.563248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26342436627.563248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109760152.61484687</v>
      </c>
      <c r="L3055" s="444">
        <f t="shared" ca="1" si="157"/>
        <v>26452196780.178093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26452196780.178093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110217486.58407539</v>
      </c>
      <c r="L3056" s="444">
        <f t="shared" ca="1" si="157"/>
        <v>26562414266.762169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26562414266.762169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110676726.11150904</v>
      </c>
      <c r="L3057" s="444">
        <f t="shared" ca="1" si="157"/>
        <v>26673090992.873676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26673090992.873676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111137879.13697365</v>
      </c>
      <c r="L3058" s="444">
        <f t="shared" ca="1" si="157"/>
        <v>26784228872.010651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26784228872.010651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111600953.63337772</v>
      </c>
      <c r="L3059" s="444">
        <f t="shared" ca="1" si="157"/>
        <v>26895829825.644028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26895829825.644028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112065957.60685012</v>
      </c>
      <c r="L3060" s="444">
        <f t="shared" ca="1" si="157"/>
        <v>27007895783.250877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27007895783.250877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112532899.09687865</v>
      </c>
      <c r="L3061" s="444">
        <f t="shared" ca="1" si="157"/>
        <v>27120428682.347755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27120428682.347755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113001786.17644896</v>
      </c>
      <c r="L3062" s="444">
        <f t="shared" ca="1" si="157"/>
        <v>27233430468.524204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27233430468.524204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113472626.95218419</v>
      </c>
      <c r="L3063" s="444">
        <f t="shared" ca="1" si="157"/>
        <v>27346903095.476387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27346903095.476387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113945429.56448494</v>
      </c>
      <c r="L3064" s="444">
        <f t="shared" ca="1" si="157"/>
        <v>27460848525.040871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27460848525.040871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114420202.18767029</v>
      </c>
      <c r="L3065" s="444">
        <f t="shared" ca="1" si="157"/>
        <v>27575268727.228542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27575268727.228542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114896953.03011893</v>
      </c>
      <c r="L3066" s="444">
        <f t="shared" ca="1" si="157"/>
        <v>27690165680.258659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27690165680.258659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115375690.33441108</v>
      </c>
      <c r="L3067" s="444">
        <f t="shared" ca="1" si="157"/>
        <v>27805541370.593071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27805541370.593071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115856422.37747113</v>
      </c>
      <c r="L3068" s="444">
        <f t="shared" ref="L3068:L3322" ca="1" si="162">I3068-J3068+K3068</f>
        <v>27921397792.970543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27921397792.970543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116339157.47071058</v>
      </c>
      <c r="L3069" s="444">
        <f t="shared" ca="1" si="162"/>
        <v>28037736950.441254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28037736950.441254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116823903.96017189</v>
      </c>
      <c r="L3070" s="444">
        <f t="shared" ca="1" si="162"/>
        <v>28154560854.401424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28154560854.401424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117310670.2266726</v>
      </c>
      <c r="L3071" s="444">
        <f t="shared" ca="1" si="162"/>
        <v>28271871524.628098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28271871524.628098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117799464.6859504</v>
      </c>
      <c r="L3072" s="444">
        <f t="shared" ca="1" si="162"/>
        <v>28389670989.314049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28389670989.314049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118290295.78880855</v>
      </c>
      <c r="L3073" s="444">
        <f t="shared" ca="1" si="162"/>
        <v>28507961285.102856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28507961285.102856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118783172.02126192</v>
      </c>
      <c r="L3074" s="444">
        <f t="shared" ca="1" si="162"/>
        <v>28626744457.124119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28626744457.124119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119278101.90468383</v>
      </c>
      <c r="L3075" s="444">
        <f t="shared" ca="1" si="162"/>
        <v>28746022559.028801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28746022559.028801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119775093.99595332</v>
      </c>
      <c r="L3076" s="444">
        <f t="shared" ca="1" si="162"/>
        <v>28865797653.024754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28865797653.024754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120274156.88760312</v>
      </c>
      <c r="L3077" s="444">
        <f t="shared" ca="1" si="162"/>
        <v>28986071809.912357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28986071809.912357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120775299.20796816</v>
      </c>
      <c r="L3078" s="444">
        <f t="shared" ca="1" si="162"/>
        <v>29106847109.120327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29106847109.120327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121278529.62133469</v>
      </c>
      <c r="L3079" s="444">
        <f t="shared" ca="1" si="162"/>
        <v>29228125638.741661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29228125638.741661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121783856.82809027</v>
      </c>
      <c r="L3080" s="444">
        <f t="shared" ca="1" si="162"/>
        <v>29349909495.569752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29349909495.569752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122291289.56487396</v>
      </c>
      <c r="L3081" s="444">
        <f t="shared" ca="1" si="162"/>
        <v>29472200785.134624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29472200785.134624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122800836.6047276</v>
      </c>
      <c r="L3082" s="444">
        <f t="shared" ca="1" si="162"/>
        <v>29595001621.739353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29595001621.739353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123312506.75724731</v>
      </c>
      <c r="L3083" s="444">
        <f t="shared" ca="1" si="162"/>
        <v>29718314128.496601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29718314128.496601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123826308.86873583</v>
      </c>
      <c r="L3084" s="444">
        <f t="shared" ca="1" si="162"/>
        <v>29842140437.365337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29842140437.365337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124342251.82235555</v>
      </c>
      <c r="L3085" s="444">
        <f t="shared" ca="1" si="162"/>
        <v>29966482689.187695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29966482689.187695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124860344.53828205</v>
      </c>
      <c r="L3086" s="444">
        <f t="shared" ca="1" si="162"/>
        <v>30091343033.725975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30091343033.725975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125380595.97385822</v>
      </c>
      <c r="L3087" s="444">
        <f t="shared" ca="1" si="162"/>
        <v>30216723629.699833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30216723629.699833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125903015.1237493</v>
      </c>
      <c r="L3088" s="444">
        <f t="shared" ca="1" si="162"/>
        <v>30342626644.823582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30342626644.823582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126427611.02009827</v>
      </c>
      <c r="L3089" s="444">
        <f t="shared" ca="1" si="162"/>
        <v>30469054255.843681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30469054255.843681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126954392.732682</v>
      </c>
      <c r="L3090" s="444">
        <f t="shared" ca="1" si="162"/>
        <v>30596008648.576363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30596008648.576363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127483369.36906816</v>
      </c>
      <c r="L3091" s="444">
        <f t="shared" ca="1" si="162"/>
        <v>30723492017.945431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30723492017.945431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128014550.07477263</v>
      </c>
      <c r="L3092" s="444">
        <f t="shared" ca="1" si="162"/>
        <v>30851506568.020203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30851506568.020203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128547944.03341749</v>
      </c>
      <c r="L3093" s="444">
        <f t="shared" ca="1" si="162"/>
        <v>30980054512.053619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30980054512.053619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129083560.46689008</v>
      </c>
      <c r="L3094" s="444">
        <f t="shared" ca="1" si="162"/>
        <v>31109138072.520508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31109138072.520508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129621408.6355021</v>
      </c>
      <c r="L3095" s="444">
        <f t="shared" ca="1" si="162"/>
        <v>31238759481.15601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31238759481.15601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130161497.83815005</v>
      </c>
      <c r="L3096" s="444">
        <f t="shared" ca="1" si="162"/>
        <v>31368920978.99416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31368920978.99416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130703837.41247566</v>
      </c>
      <c r="L3097" s="444">
        <f t="shared" ca="1" si="162"/>
        <v>31499624816.406635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31499624816.406635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131248436.73502764</v>
      </c>
      <c r="L3098" s="444">
        <f t="shared" ca="1" si="162"/>
        <v>31630873253.141663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31630873253.141663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131795305.2214236</v>
      </c>
      <c r="L3099" s="444">
        <f t="shared" ca="1" si="162"/>
        <v>31762668558.363087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31762668558.363087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132344452.32651287</v>
      </c>
      <c r="L3100" s="444">
        <f t="shared" ca="1" si="162"/>
        <v>31895013010.689598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31895013010.689598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132895887.54453999</v>
      </c>
      <c r="L3101" s="444">
        <f t="shared" ca="1" si="162"/>
        <v>32027908898.234138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32027908898.234138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133449620.40930891</v>
      </c>
      <c r="L3102" s="444">
        <f t="shared" ca="1" si="162"/>
        <v>32161358518.643448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32161358518.643448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134005660.49434769</v>
      </c>
      <c r="L3103" s="444">
        <f t="shared" ca="1" si="162"/>
        <v>32295364179.137794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32295364179.137794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134564017.41307414</v>
      </c>
      <c r="L3104" s="444">
        <f t="shared" ca="1" si="162"/>
        <v>32429928196.550869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32429928196.550869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135124700.81896195</v>
      </c>
      <c r="L3105" s="444">
        <f t="shared" ca="1" si="162"/>
        <v>32565052897.369831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32565052897.369831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135687720.4057076</v>
      </c>
      <c r="L3106" s="444">
        <f t="shared" ca="1" si="162"/>
        <v>32700740617.775539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32700740617.775539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136253085.90739807</v>
      </c>
      <c r="L3107" s="444">
        <f t="shared" ca="1" si="162"/>
        <v>32836993703.682938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32836993703.682938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136820807.09867892</v>
      </c>
      <c r="L3108" s="444">
        <f t="shared" ca="1" si="162"/>
        <v>32973814510.781616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32973814510.781616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137390893.79492339</v>
      </c>
      <c r="L3109" s="444">
        <f t="shared" ca="1" si="162"/>
        <v>33111205404.576538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33111205404.576538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137963355.85240224</v>
      </c>
      <c r="L3110" s="444">
        <f t="shared" ca="1" si="162"/>
        <v>33249168760.42894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33249168760.42894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138538203.1684539</v>
      </c>
      <c r="L3111" s="444">
        <f t="shared" ca="1" si="162"/>
        <v>33387706963.597393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33387706963.597393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139115445.68165579</v>
      </c>
      <c r="L3112" s="444">
        <f t="shared" ca="1" si="162"/>
        <v>33526822409.279049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33526822409.279049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139695093.37199605</v>
      </c>
      <c r="L3113" s="444">
        <f t="shared" ca="1" si="162"/>
        <v>33666517502.651047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33666517502.651047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140277156.26104602</v>
      </c>
      <c r="L3114" s="444">
        <f t="shared" ca="1" si="162"/>
        <v>33806794658.912094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33806794658.912094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140861644.41213372</v>
      </c>
      <c r="L3115" s="444">
        <f t="shared" ca="1" si="162"/>
        <v>33947656303.324226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33947656303.324226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141448567.93051761</v>
      </c>
      <c r="L3116" s="444">
        <f t="shared" ca="1" si="162"/>
        <v>34089104871.254745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34089104871.254745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142037936.96356145</v>
      </c>
      <c r="L3117" s="444">
        <f t="shared" ca="1" si="162"/>
        <v>34231142808.218307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34231142808.218307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142629761.70090961</v>
      </c>
      <c r="L3118" s="444">
        <f t="shared" ca="1" si="162"/>
        <v>34373772569.91922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34373772569.91922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143224052.37466341</v>
      </c>
      <c r="L3119" s="444">
        <f t="shared" ca="1" si="162"/>
        <v>34516996622.293884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34516996622.293884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143820819.25955784</v>
      </c>
      <c r="L3120" s="444">
        <f t="shared" ca="1" si="162"/>
        <v>34660817441.553444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34660817441.553444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144420072.67313933</v>
      </c>
      <c r="L3121" s="444">
        <f t="shared" ca="1" si="162"/>
        <v>34805237514.226585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34805237514.226585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145021822.9759441</v>
      </c>
      <c r="L3122" s="444">
        <f t="shared" ca="1" si="162"/>
        <v>34950259337.20253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34950259337.20253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145626080.57167721</v>
      </c>
      <c r="L3123" s="444">
        <f t="shared" ca="1" si="162"/>
        <v>35095885417.774208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35095885417.774208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146232855.90739253</v>
      </c>
      <c r="L3124" s="444">
        <f t="shared" ca="1" si="162"/>
        <v>35242118273.681602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35242118273.681602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146842159.47367334</v>
      </c>
      <c r="L3125" s="444">
        <f t="shared" ca="1" si="162"/>
        <v>35388960433.155273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35388960433.155273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147454001.80481362</v>
      </c>
      <c r="L3126" s="444">
        <f t="shared" ca="1" si="162"/>
        <v>35536414434.960091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35536414434.960091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148068393.47900039</v>
      </c>
      <c r="L3127" s="444">
        <f t="shared" ca="1" si="162"/>
        <v>35684482828.439095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35684482828.439095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148685345.11849624</v>
      </c>
      <c r="L3128" s="444">
        <f t="shared" ca="1" si="162"/>
        <v>35833168173.557594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35833168173.557594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149304867.38982332</v>
      </c>
      <c r="L3129" s="444">
        <f t="shared" ca="1" si="162"/>
        <v>35982473040.947418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35982473040.947418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149926971.00394759</v>
      </c>
      <c r="L3130" s="444">
        <f t="shared" ca="1" si="162"/>
        <v>36132400011.951363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36132400011.951363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150551666.71646401</v>
      </c>
      <c r="L3131" s="444">
        <f t="shared" ca="1" si="162"/>
        <v>36282951678.667824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36282951678.667824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151178965.3277826</v>
      </c>
      <c r="L3132" s="444">
        <f t="shared" ca="1" si="162"/>
        <v>36434130643.995605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36434130643.995605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151808877.68331501</v>
      </c>
      <c r="L3133" s="444">
        <f t="shared" ca="1" si="162"/>
        <v>36585939521.678917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36585939521.678917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152441414.67366216</v>
      </c>
      <c r="L3134" s="444">
        <f t="shared" ca="1" si="162"/>
        <v>36738380936.352577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36738380936.352577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153076587.2348024</v>
      </c>
      <c r="L3135" s="444">
        <f t="shared" ca="1" si="162"/>
        <v>36891457523.587379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36891457523.587379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153714406.34828076</v>
      </c>
      <c r="L3136" s="444">
        <f t="shared" ca="1" si="162"/>
        <v>37045171929.935661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37045171929.935661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154354883.04139858</v>
      </c>
      <c r="L3137" s="444">
        <f t="shared" ca="1" si="162"/>
        <v>37199526812.977058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37199526812.977058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154998028.38740441</v>
      </c>
      <c r="L3138" s="444">
        <f t="shared" ca="1" si="162"/>
        <v>37354524841.364464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37354524841.364464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155643853.50568527</v>
      </c>
      <c r="L3139" s="444">
        <f t="shared" ca="1" si="162"/>
        <v>37510168694.870148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37510168694.870148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156292369.56195894</v>
      </c>
      <c r="L3140" s="444">
        <f t="shared" ca="1" si="162"/>
        <v>37666461064.432106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37666461064.432106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156943587.7684671</v>
      </c>
      <c r="L3141" s="444">
        <f t="shared" ca="1" si="162"/>
        <v>37823404652.200577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37823404652.200577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157597519.38416907</v>
      </c>
      <c r="L3142" s="444">
        <f t="shared" ca="1" si="162"/>
        <v>37981002171.584747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37981002171.584747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158254175.71493644</v>
      </c>
      <c r="L3143" s="444">
        <f t="shared" ca="1" si="162"/>
        <v>38139256347.299683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38139256347.299683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158913568.11374867</v>
      </c>
      <c r="L3144" s="444">
        <f t="shared" ca="1" si="162"/>
        <v>38298169915.413429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38298169915.413429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159575707.98088929</v>
      </c>
      <c r="L3145" s="444">
        <f t="shared" ca="1" si="162"/>
        <v>38457745623.394318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38457745623.394318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160240606.76414299</v>
      </c>
      <c r="L3146" s="444">
        <f t="shared" ca="1" si="162"/>
        <v>38617986230.158463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38617986230.158463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160908275.95899358</v>
      </c>
      <c r="L3147" s="444">
        <f t="shared" ca="1" si="162"/>
        <v>38778894506.117455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38778894506.117455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161578727.10882273</v>
      </c>
      <c r="L3148" s="444">
        <f t="shared" ca="1" si="162"/>
        <v>38940473233.22628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38940473233.22628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162251971.8051095</v>
      </c>
      <c r="L3149" s="444">
        <f t="shared" ca="1" si="162"/>
        <v>39102725205.031387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39102725205.031387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162928021.68763077</v>
      </c>
      <c r="L3150" s="444">
        <f t="shared" ca="1" si="162"/>
        <v>39265653226.719017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39265653226.719017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163606888.44466257</v>
      </c>
      <c r="L3151" s="444">
        <f t="shared" ca="1" si="162"/>
        <v>39429260115.163681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39429260115.163681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164288583.813182</v>
      </c>
      <c r="L3152" s="444">
        <f t="shared" ca="1" si="162"/>
        <v>39593548698.97686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39593548698.97686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164973119.57907024</v>
      </c>
      <c r="L3153" s="444">
        <f t="shared" ca="1" si="162"/>
        <v>39758521818.555931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39758521818.555931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165660507.57731637</v>
      </c>
      <c r="L3154" s="444">
        <f t="shared" ca="1" si="162"/>
        <v>39924182326.133247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39924182326.133247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166350759.69222185</v>
      </c>
      <c r="L3155" s="444">
        <f t="shared" ca="1" si="162"/>
        <v>40090533085.82547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40090533085.82547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167043887.85760611</v>
      </c>
      <c r="L3156" s="444">
        <f t="shared" ca="1" si="162"/>
        <v>40257576973.683075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40257576973.683075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167739904.0570128</v>
      </c>
      <c r="L3157" s="444">
        <f t="shared" ca="1" si="162"/>
        <v>40425316877.740089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40425316877.740089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168438820.32391703</v>
      </c>
      <c r="L3158" s="444">
        <f t="shared" ca="1" si="162"/>
        <v>40593755698.064003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40593755698.064003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169140648.74193335</v>
      </c>
      <c r="L3159" s="444">
        <f t="shared" ca="1" si="162"/>
        <v>40762896346.805939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40762896346.805939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169845401.44502473</v>
      </c>
      <c r="L3160" s="444">
        <f t="shared" ca="1" si="162"/>
        <v>40932741748.250961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40932741748.250961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170553090.61771235</v>
      </c>
      <c r="L3161" s="444">
        <f t="shared" ca="1" si="162"/>
        <v>41103294838.868675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41103294838.868675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171263728.49528614</v>
      </c>
      <c r="L3162" s="444">
        <f t="shared" ca="1" si="162"/>
        <v>41274558567.36396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41274558567.36396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171977327.3640165</v>
      </c>
      <c r="L3163" s="444">
        <f t="shared" ca="1" si="162"/>
        <v>41446535894.727974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41446535894.727974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172693899.56136656</v>
      </c>
      <c r="L3164" s="444">
        <f t="shared" ca="1" si="162"/>
        <v>41619229794.289337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41619229794.289337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173413457.47620556</v>
      </c>
      <c r="L3165" s="444">
        <f t="shared" ca="1" si="162"/>
        <v>41792643251.765541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41792643251.765541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174136013.54902309</v>
      </c>
      <c r="L3166" s="444">
        <f t="shared" ca="1" si="162"/>
        <v>41966779265.314568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41966779265.314568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174861580.27214402</v>
      </c>
      <c r="L3167" s="444">
        <f t="shared" ca="1" si="162"/>
        <v>42141640845.586708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42141640845.586708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175590170.18994462</v>
      </c>
      <c r="L3168" s="444">
        <f t="shared" ca="1" si="162"/>
        <v>42317231015.776649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42317231015.776649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176321795.89906937</v>
      </c>
      <c r="L3169" s="444">
        <f t="shared" ca="1" si="162"/>
        <v>42493552811.67572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42493552811.67572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177056470.04864883</v>
      </c>
      <c r="L3170" s="444">
        <f t="shared" ca="1" si="162"/>
        <v>42670609281.724365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42670609281.724365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177794205.34051818</v>
      </c>
      <c r="L3171" s="444">
        <f t="shared" ca="1" si="162"/>
        <v>42848403487.06488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42848403487.06488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178535014.52943701</v>
      </c>
      <c r="L3172" s="444">
        <f t="shared" ca="1" si="162"/>
        <v>43026938501.594315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43026938501.594315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179278910.42330965</v>
      </c>
      <c r="L3173" s="444">
        <f t="shared" ca="1" si="162"/>
        <v>43206217412.017624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43206217412.017624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180025905.88340676</v>
      </c>
      <c r="L3174" s="444">
        <f t="shared" ca="1" si="162"/>
        <v>43386243317.901031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43386243317.901031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180776013.82458764</v>
      </c>
      <c r="L3175" s="444">
        <f t="shared" ca="1" si="162"/>
        <v>43567019331.725616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43567019331.725616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181529247.21552339</v>
      </c>
      <c r="L3176" s="444">
        <f t="shared" ca="1" si="162"/>
        <v>43748548578.941139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43748548578.941139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182285619.07892141</v>
      </c>
      <c r="L3177" s="444">
        <f t="shared" ca="1" si="162"/>
        <v>43930834198.020058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43930834198.020058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183045142.49175024</v>
      </c>
      <c r="L3178" s="444">
        <f t="shared" ca="1" si="162"/>
        <v>44113879340.51181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44113879340.51181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183807830.58546588</v>
      </c>
      <c r="L3179" s="444">
        <f t="shared" ca="1" si="162"/>
        <v>44297687171.097275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44297687171.097275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184573696.54623863</v>
      </c>
      <c r="L3180" s="444">
        <f t="shared" ca="1" si="162"/>
        <v>44482260867.643517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44482260867.643517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185342753.61518133</v>
      </c>
      <c r="L3181" s="444">
        <f t="shared" ca="1" si="162"/>
        <v>44667603621.258698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44667603621.258698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186115015.0885779</v>
      </c>
      <c r="L3182" s="444">
        <f t="shared" ca="1" si="162"/>
        <v>44853718636.347275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44853718636.347275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186890494.31811365</v>
      </c>
      <c r="L3183" s="444">
        <f t="shared" ca="1" si="162"/>
        <v>45040609130.66539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45040609130.66539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187669204.71110579</v>
      </c>
      <c r="L3184" s="444">
        <f t="shared" ca="1" si="162"/>
        <v>45228278335.376495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45228278335.376495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188451159.73073539</v>
      </c>
      <c r="L3185" s="444">
        <f t="shared" ca="1" si="162"/>
        <v>45416729495.107231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45416729495.107231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189236372.89628014</v>
      </c>
      <c r="L3186" s="444">
        <f t="shared" ca="1" si="162"/>
        <v>45605965868.00351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45605965868.00351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190024857.78334796</v>
      </c>
      <c r="L3187" s="444">
        <f t="shared" ca="1" si="162"/>
        <v>45795990725.786858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45795990725.786858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190816628.0241119</v>
      </c>
      <c r="L3188" s="444">
        <f t="shared" ca="1" si="162"/>
        <v>45986807353.810966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45986807353.810966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191611697.30754569</v>
      </c>
      <c r="L3189" s="444">
        <f t="shared" ca="1" si="162"/>
        <v>46178419051.118515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46178419051.118515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192410079.37966049</v>
      </c>
      <c r="L3190" s="444">
        <f t="shared" ca="1" si="162"/>
        <v>46370829130.498177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46370829130.498177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193211788.04374239</v>
      </c>
      <c r="L3191" s="444">
        <f t="shared" ca="1" si="162"/>
        <v>46564040918.541916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46564040918.541916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194016837.1605913</v>
      </c>
      <c r="L3192" s="444">
        <f t="shared" ca="1" si="162"/>
        <v>46758057755.702507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46758057755.702507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194825240.64876044</v>
      </c>
      <c r="L3193" s="444">
        <f t="shared" ca="1" si="162"/>
        <v>46952882996.351265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46952882996.351265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195637012.48479694</v>
      </c>
      <c r="L3194" s="444">
        <f t="shared" ca="1" si="162"/>
        <v>47148520008.83606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47148520008.83606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196452166.70348358</v>
      </c>
      <c r="L3195" s="444">
        <f t="shared" ca="1" si="162"/>
        <v>47344972175.539543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47344972175.539543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197270717.39808142</v>
      </c>
      <c r="L3196" s="444">
        <f t="shared" ca="1" si="162"/>
        <v>47542242892.937622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47542242892.937622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198092678.72057343</v>
      </c>
      <c r="L3197" s="444">
        <f t="shared" ca="1" si="162"/>
        <v>47740335571.658195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47740335571.658195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198918064.88190913</v>
      </c>
      <c r="L3198" s="444">
        <f t="shared" ca="1" si="162"/>
        <v>47939253636.540108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47939253636.540108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199746890.15225044</v>
      </c>
      <c r="L3199" s="444">
        <f t="shared" ca="1" si="162"/>
        <v>48139000526.69236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48139000526.69236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200579168.86121815</v>
      </c>
      <c r="L3200" s="444">
        <f t="shared" ca="1" si="162"/>
        <v>48339579695.553581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48339579695.553581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201414915.39813992</v>
      </c>
      <c r="L3201" s="444">
        <f t="shared" ca="1" si="162"/>
        <v>48540994610.951721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48540994610.951721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202254144.21229884</v>
      </c>
      <c r="L3202" s="444">
        <f t="shared" ca="1" si="162"/>
        <v>48743248755.164017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48743248755.164017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203096869.8131834</v>
      </c>
      <c r="L3203" s="444">
        <f t="shared" ca="1" si="162"/>
        <v>48946345624.977203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48946345624.977203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203943106.77073833</v>
      </c>
      <c r="L3204" s="444">
        <f t="shared" ca="1" si="162"/>
        <v>49150288731.74794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49150288731.74794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204792869.71561641</v>
      </c>
      <c r="L3205" s="444">
        <f t="shared" ca="1" si="162"/>
        <v>49355081601.463554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49355081601.463554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205646173.33943146</v>
      </c>
      <c r="L3206" s="444">
        <f t="shared" ca="1" si="162"/>
        <v>49560727774.802986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49560727774.802986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206503032.39501244</v>
      </c>
      <c r="L3207" s="444">
        <f t="shared" ca="1" si="162"/>
        <v>49767230807.197998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49767230807.197998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207363461.69665831</v>
      </c>
      <c r="L3208" s="444">
        <f t="shared" ca="1" si="162"/>
        <v>49974594268.894653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49974594268.894653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208227476.12039438</v>
      </c>
      <c r="L3209" s="444">
        <f t="shared" ca="1" si="162"/>
        <v>50182821745.015045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50182821745.015045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209095090.60422936</v>
      </c>
      <c r="L3210" s="444">
        <f t="shared" ca="1" si="162"/>
        <v>50391916835.619278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50391916835.619278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209966320.14841366</v>
      </c>
      <c r="L3211" s="444">
        <f t="shared" ca="1" si="162"/>
        <v>50601883155.767693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50601883155.767693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210841179.81569871</v>
      </c>
      <c r="L3212" s="444">
        <f t="shared" ca="1" si="162"/>
        <v>50812724335.583389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50812724335.583389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211719684.73159745</v>
      </c>
      <c r="L3213" s="444">
        <f t="shared" ca="1" si="162"/>
        <v>51024444020.314987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51024444020.314987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212601850.08464578</v>
      </c>
      <c r="L3214" s="444">
        <f t="shared" ca="1" si="162"/>
        <v>51237045870.399635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51237045870.399635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213487691.12666515</v>
      </c>
      <c r="L3215" s="444">
        <f t="shared" ca="1" si="162"/>
        <v>51450533561.526299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51450533561.526299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214377223.17302623</v>
      </c>
      <c r="L3216" s="444">
        <f t="shared" ca="1" si="162"/>
        <v>51664910784.699326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51664910784.699326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215270461.60291386</v>
      </c>
      <c r="L3217" s="444">
        <f t="shared" ca="1" si="162"/>
        <v>51880181246.302238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51880181246.302238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216167421.85959265</v>
      </c>
      <c r="L3218" s="444">
        <f t="shared" ca="1" si="162"/>
        <v>52096348668.161835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52096348668.161835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217068119.4506743</v>
      </c>
      <c r="L3219" s="444">
        <f t="shared" ca="1" si="162"/>
        <v>52313416787.612511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52313416787.612511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217972569.94838545</v>
      </c>
      <c r="L3220" s="444">
        <f t="shared" ca="1" si="162"/>
        <v>52531389357.560898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52531389357.560898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218880788.98983708</v>
      </c>
      <c r="L3221" s="444">
        <f t="shared" ca="1" si="162"/>
        <v>52750270146.550735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52750270146.550735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219792792.27729473</v>
      </c>
      <c r="L3222" s="444">
        <f t="shared" ca="1" si="162"/>
        <v>52970062938.828033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52970062938.828033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220708595.57845014</v>
      </c>
      <c r="L3223" s="444">
        <f t="shared" ca="1" si="162"/>
        <v>53190771534.406487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53190771534.406487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221628214.72669369</v>
      </c>
      <c r="L3224" s="444">
        <f t="shared" ca="1" si="162"/>
        <v>53412399749.133179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53412399749.133179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222551665.62138823</v>
      </c>
      <c r="L3225" s="444">
        <f t="shared" ca="1" si="162"/>
        <v>53634951414.75457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53634951414.75457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223478964.22814405</v>
      </c>
      <c r="L3226" s="444">
        <f t="shared" ca="1" si="162"/>
        <v>53858430378.982712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53858430378.982712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224410126.57909462</v>
      </c>
      <c r="L3227" s="444">
        <f t="shared" ca="1" si="162"/>
        <v>54082840505.561806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54082840505.561806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225345168.7731742</v>
      </c>
      <c r="L3228" s="444">
        <f t="shared" ca="1" si="162"/>
        <v>54308185674.334976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54308185674.334976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226284106.97639576</v>
      </c>
      <c r="L3229" s="444">
        <f t="shared" ca="1" si="162"/>
        <v>54534469781.311371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54534469781.311371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227226957.42213073</v>
      </c>
      <c r="L3230" s="444">
        <f t="shared" ca="1" si="162"/>
        <v>54761696738.733505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54761696738.733505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228173736.41138959</v>
      </c>
      <c r="L3231" s="444">
        <f t="shared" ca="1" si="162"/>
        <v>54989870475.144897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54989870475.144897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229124460.31310374</v>
      </c>
      <c r="L3232" s="444">
        <f t="shared" ca="1" si="162"/>
        <v>55218994935.458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55218994935.458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230079145.5644083</v>
      </c>
      <c r="L3233" s="444">
        <f t="shared" ca="1" si="162"/>
        <v>55449074081.022408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55449074081.022408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231037808.67092669</v>
      </c>
      <c r="L3234" s="444">
        <f t="shared" ca="1" si="162"/>
        <v>55680111889.693336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55680111889.693336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232000466.20705557</v>
      </c>
      <c r="L3235" s="444">
        <f t="shared" ca="1" si="162"/>
        <v>55912112355.900391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55912112355.900391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232967134.81625164</v>
      </c>
      <c r="L3236" s="444">
        <f t="shared" ca="1" si="162"/>
        <v>56145079490.716644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56145079490.716644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233937831.21131933</v>
      </c>
      <c r="L3237" s="444">
        <f t="shared" ca="1" si="162"/>
        <v>56379017321.927963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56379017321.927963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234912572.17469984</v>
      </c>
      <c r="L3238" s="444">
        <f t="shared" ca="1" si="162"/>
        <v>56613929894.102661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56613929894.102661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235891374.55876112</v>
      </c>
      <c r="L3239" s="444">
        <f t="shared" ca="1" si="162"/>
        <v>56849821268.661423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56849821268.661423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236874255.28608927</v>
      </c>
      <c r="L3240" s="444">
        <f t="shared" ca="1" si="162"/>
        <v>57086695523.94751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57086695523.94751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237861231.34978127</v>
      </c>
      <c r="L3241" s="444">
        <f t="shared" ca="1" si="162"/>
        <v>57324556755.297295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57324556755.297295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238852319.81373873</v>
      </c>
      <c r="L3242" s="444">
        <f t="shared" ca="1" si="162"/>
        <v>57563409075.111031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57563409075.111031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239847537.81296262</v>
      </c>
      <c r="L3243" s="444">
        <f t="shared" ca="1" si="162"/>
        <v>57803256612.923996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57803256612.923996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240846902.55385002</v>
      </c>
      <c r="L3244" s="444">
        <f t="shared" ca="1" si="162"/>
        <v>58044103515.477844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58044103515.477844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241850431.314491</v>
      </c>
      <c r="L3245" s="444">
        <f t="shared" ca="1" si="162"/>
        <v>58285953946.792336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58285953946.792336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242858141.44496807</v>
      </c>
      <c r="L3246" s="444">
        <f t="shared" ca="1" si="162"/>
        <v>58528812088.237305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58528812088.237305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243870050.36765543</v>
      </c>
      <c r="L3247" s="444">
        <f t="shared" ca="1" si="162"/>
        <v>58772682138.604958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58772682138.604958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244886175.57752064</v>
      </c>
      <c r="L3248" s="444">
        <f t="shared" ca="1" si="162"/>
        <v>59017568314.18248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59017568314.18248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245906534.642427</v>
      </c>
      <c r="L3249" s="444">
        <f t="shared" ca="1" si="162"/>
        <v>59263474848.824905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59263474848.824905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246931145.20343712</v>
      </c>
      <c r="L3250" s="444">
        <f t="shared" ca="1" si="162"/>
        <v>59510405994.028343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59510405994.028343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247960024.9751181</v>
      </c>
      <c r="L3251" s="444">
        <f t="shared" ca="1" si="162"/>
        <v>59758366019.003464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59758366019.003464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248993191.74584779</v>
      </c>
      <c r="L3252" s="444">
        <f t="shared" ca="1" si="162"/>
        <v>60007359210.749313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60007359210.749313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250030663.37812218</v>
      </c>
      <c r="L3253" s="444">
        <f t="shared" ca="1" si="162"/>
        <v>60257389874.127434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60257389874.127434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251072457.8088643</v>
      </c>
      <c r="L3254" s="444">
        <f t="shared" ca="1" si="162"/>
        <v>60508462331.936295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60508462331.936295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252118593.04973456</v>
      </c>
      <c r="L3255" s="444">
        <f t="shared" ca="1" si="162"/>
        <v>60760580924.986031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60760580924.986031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253169087.18744177</v>
      </c>
      <c r="L3256" s="444">
        <f t="shared" ca="1" si="162"/>
        <v>61013750012.17347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61013750012.17347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254223958.38405612</v>
      </c>
      <c r="L3257" s="444">
        <f t="shared" ca="1" si="162"/>
        <v>61267973970.557526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61267973970.557526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255283224.87732303</v>
      </c>
      <c r="L3258" s="444">
        <f t="shared" ca="1" si="162"/>
        <v>61523257195.434845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61523257195.434845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256346904.98097855</v>
      </c>
      <c r="L3259" s="444">
        <f t="shared" ca="1" si="162"/>
        <v>61779604100.415825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61779604100.415825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257415017.08506593</v>
      </c>
      <c r="L3260" s="444">
        <f t="shared" ca="1" si="162"/>
        <v>62037019117.500893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62037019117.500893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258487579.65625373</v>
      </c>
      <c r="L3261" s="444">
        <f t="shared" ca="1" si="162"/>
        <v>62295506697.157143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62295506697.157143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259564611.23815477</v>
      </c>
      <c r="L3262" s="444">
        <f t="shared" ca="1" si="162"/>
        <v>62555071308.395294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62555071308.395294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260646130.45164704</v>
      </c>
      <c r="L3263" s="444">
        <f t="shared" ca="1" si="162"/>
        <v>62815717438.846939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62815717438.846939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261732155.99519554</v>
      </c>
      <c r="L3264" s="444">
        <f t="shared" ca="1" si="162"/>
        <v>63077449594.842133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63077449594.842133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262822706.64517552</v>
      </c>
      <c r="L3265" s="444">
        <f t="shared" ca="1" si="162"/>
        <v>63340272301.487305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63340272301.487305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263917801.25619707</v>
      </c>
      <c r="L3266" s="444">
        <f t="shared" ca="1" si="162"/>
        <v>63604190102.7435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63604190102.7435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265017458.76143125</v>
      </c>
      <c r="L3267" s="444">
        <f t="shared" ca="1" si="162"/>
        <v>63869207561.504929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63869207561.504929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266121698.17293718</v>
      </c>
      <c r="L3268" s="444">
        <f t="shared" ca="1" si="162"/>
        <v>64135329259.677864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64135329259.677864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267230538.58199111</v>
      </c>
      <c r="L3269" s="444">
        <f t="shared" ca="1" si="162"/>
        <v>64402559798.259857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64402559798.259857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268343999.15941608</v>
      </c>
      <c r="L3270" s="444">
        <f t="shared" ca="1" si="162"/>
        <v>64670903797.419273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64670903797.419273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269462099.15591365</v>
      </c>
      <c r="L3271" s="444">
        <f t="shared" ca="1" si="162"/>
        <v>64940365896.575188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64940365896.575188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270584857.90239662</v>
      </c>
      <c r="L3272" s="444">
        <f t="shared" ca="1" si="162"/>
        <v>65210950754.477585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65210950754.477585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271712294.81032324</v>
      </c>
      <c r="L3273" s="444">
        <f t="shared" ca="1" si="162"/>
        <v>65482663049.28791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65482663049.28791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272844429.37203294</v>
      </c>
      <c r="L3274" s="444">
        <f t="shared" ca="1" si="162"/>
        <v>65755507478.659943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65755507478.659943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273981281.16108304</v>
      </c>
      <c r="L3275" s="444">
        <f t="shared" ca="1" si="162"/>
        <v>66029488759.821022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66029488759.821022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275122869.8325876</v>
      </c>
      <c r="L3276" s="444">
        <f t="shared" ca="1" si="162"/>
        <v>66304611629.65361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66304611629.65361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276269215.12355673</v>
      </c>
      <c r="L3277" s="444">
        <f t="shared" ca="1" si="162"/>
        <v>66580880844.777168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66580880844.777168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277420336.85323817</v>
      </c>
      <c r="L3278" s="444">
        <f t="shared" ca="1" si="162"/>
        <v>66858301181.630409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66858301181.630409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278576254.92346007</v>
      </c>
      <c r="L3279" s="444">
        <f t="shared" ca="1" si="162"/>
        <v>67136877436.553871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67136877436.553871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279736989.31897444</v>
      </c>
      <c r="L3280" s="444">
        <f t="shared" ca="1" si="162"/>
        <v>67416614425.872849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67416614425.872849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280902560.10780352</v>
      </c>
      <c r="L3281" s="444">
        <f t="shared" ca="1" si="162"/>
        <v>67697516985.980652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67697516985.980652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282072987.44158608</v>
      </c>
      <c r="L3282" s="444">
        <f t="shared" ca="1" si="162"/>
        <v>67979589973.422241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67979589973.422241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283248291.55592602</v>
      </c>
      <c r="L3283" s="444">
        <f t="shared" ca="1" si="162"/>
        <v>68262838264.978165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68262838264.978165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284428492.77074236</v>
      </c>
      <c r="L3284" s="444">
        <f t="shared" ca="1" si="162"/>
        <v>68547266757.748909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68547266757.748909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285613611.49062043</v>
      </c>
      <c r="L3285" s="444">
        <f t="shared" ca="1" si="162"/>
        <v>68832880369.239532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68832880369.239532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286803668.20516473</v>
      </c>
      <c r="L3286" s="444">
        <f t="shared" ca="1" si="162"/>
        <v>69119684037.444702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69119684037.444702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287998683.48935294</v>
      </c>
      <c r="L3287" s="444">
        <f t="shared" ca="1" si="162"/>
        <v>69407682720.934052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69407682720.934052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289198678.00389189</v>
      </c>
      <c r="L3288" s="444">
        <f t="shared" ca="1" si="162"/>
        <v>69696881398.937943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69696881398.937943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290403672.49557477</v>
      </c>
      <c r="L3289" s="444">
        <f t="shared" ca="1" si="162"/>
        <v>69987285071.433517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69987285071.433517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291613687.79763967</v>
      </c>
      <c r="L3290" s="444">
        <f t="shared" ca="1" si="162"/>
        <v>70278898759.231155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70278898759.231155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292828744.8301298</v>
      </c>
      <c r="L3291" s="444">
        <f t="shared" ca="1" si="162"/>
        <v>70571727504.061279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70571727504.061279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294048864.60025531</v>
      </c>
      <c r="L3292" s="444">
        <f t="shared" ca="1" si="162"/>
        <v>70865776368.66153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70865776368.66153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295274068.20275635</v>
      </c>
      <c r="L3293" s="444">
        <f t="shared" ca="1" si="162"/>
        <v>71161050436.864288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71161050436.864288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296504376.82026786</v>
      </c>
      <c r="L3294" s="444">
        <f t="shared" ca="1" si="162"/>
        <v>71457554813.684555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71457554813.684555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297739811.72368562</v>
      </c>
      <c r="L3295" s="444">
        <f t="shared" ca="1" si="162"/>
        <v>71755294625.408234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71755294625.408234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298980394.27253431</v>
      </c>
      <c r="L3296" s="444">
        <f t="shared" ca="1" si="162"/>
        <v>72054275019.680771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72054275019.680771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300226145.91533655</v>
      </c>
      <c r="L3297" s="444">
        <f t="shared" ca="1" si="162"/>
        <v>72354501165.5961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72354501165.5961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301477088.18998373</v>
      </c>
      <c r="L3298" s="444">
        <f t="shared" ca="1" si="162"/>
        <v>72655978253.786087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72655978253.786087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302733242.7241087</v>
      </c>
      <c r="L3299" s="444">
        <f t="shared" ca="1" si="162"/>
        <v>72958711496.510193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72958711496.510193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303994631.23545915</v>
      </c>
      <c r="L3300" s="444">
        <f t="shared" ca="1" si="162"/>
        <v>73262706127.745651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73262706127.745651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305261275.53227353</v>
      </c>
      <c r="L3301" s="444">
        <f t="shared" ca="1" si="162"/>
        <v>73567967403.277924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73567967403.277924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306533197.51365799</v>
      </c>
      <c r="L3302" s="444">
        <f t="shared" ca="1" si="162"/>
        <v>73874500600.79158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73874500600.79158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307810419.16996491</v>
      </c>
      <c r="L3303" s="444">
        <f t="shared" ca="1" si="162"/>
        <v>74182311019.961548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74182311019.961548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309092962.5831731</v>
      </c>
      <c r="L3304" s="444">
        <f t="shared" ca="1" si="162"/>
        <v>74491403982.544724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74491403982.544724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310380849.9272697</v>
      </c>
      <c r="L3305" s="444">
        <f t="shared" ca="1" si="162"/>
        <v>74801784832.472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74801784832.472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311674103.46863335</v>
      </c>
      <c r="L3306" s="444">
        <f t="shared" ca="1" si="162"/>
        <v>75113458935.940628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75113458935.940628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312972745.5664193</v>
      </c>
      <c r="L3307" s="444">
        <f t="shared" ca="1" si="162"/>
        <v>75426431681.50705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75426431681.50705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314276798.67294604</v>
      </c>
      <c r="L3308" s="444">
        <f t="shared" ca="1" si="162"/>
        <v>75740708480.179993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75740708480.179993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315586285.33408332</v>
      </c>
      <c r="L3309" s="444">
        <f t="shared" ca="1" si="162"/>
        <v>76056294765.514069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76056294765.514069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316901228.18964195</v>
      </c>
      <c r="L3310" s="444">
        <f t="shared" ca="1" si="162"/>
        <v>76373195993.703705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76373195993.703705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318221649.97376543</v>
      </c>
      <c r="L3311" s="444">
        <f t="shared" ca="1" si="162"/>
        <v>76691417643.677475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76691417643.677475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319547573.5153228</v>
      </c>
      <c r="L3312" s="444">
        <f t="shared" ca="1" si="162"/>
        <v>77010965217.192795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77010965217.192795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320879021.7383033</v>
      </c>
      <c r="L3313" s="444">
        <f t="shared" ca="1" si="162"/>
        <v>77331844238.931091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77331844238.931091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322216017.66221285</v>
      </c>
      <c r="L3314" s="444">
        <f t="shared" ca="1" si="162"/>
        <v>77654060256.593307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77654060256.593307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323558584.40247214</v>
      </c>
      <c r="L3315" s="444">
        <f t="shared" ca="1" si="162"/>
        <v>77977618840.995773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77977618840.995773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324906745.17081571</v>
      </c>
      <c r="L3316" s="444">
        <f t="shared" ca="1" si="162"/>
        <v>78302525586.166595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78302525586.166595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326260523.27569413</v>
      </c>
      <c r="L3317" s="444">
        <f t="shared" ca="1" si="162"/>
        <v>78628786109.442291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78628786109.442291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327619942.12267619</v>
      </c>
      <c r="L3318" s="444">
        <f t="shared" ca="1" si="162"/>
        <v>78956406051.564972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78956406051.564972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328985025.21485406</v>
      </c>
      <c r="L3319" s="444">
        <f t="shared" ca="1" si="162"/>
        <v>79285391076.779831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79285391076.779831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330355796.15324926</v>
      </c>
      <c r="L3320" s="444">
        <f t="shared" ca="1" si="162"/>
        <v>79615746872.933075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79615746872.933075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331732278.63722116</v>
      </c>
      <c r="L3321" s="444">
        <f t="shared" ca="1" si="162"/>
        <v>79947479151.570297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79947479151.570297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333114496.46487623</v>
      </c>
      <c r="L3322" s="444">
        <f t="shared" ca="1" si="162"/>
        <v>80280593648.035172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80280593648.035172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334502473.53347987</v>
      </c>
      <c r="L3323" s="444">
        <f t="shared" ref="L3323:L3577" ca="1" si="167">I3323-J3323+K3323</f>
        <v>80615096121.568649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80615096121.568649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335896233.83986938</v>
      </c>
      <c r="L3324" s="444">
        <f t="shared" ca="1" si="167"/>
        <v>80950992355.408524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80950992355.408524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337295801.48086882</v>
      </c>
      <c r="L3325" s="444">
        <f t="shared" ca="1" si="167"/>
        <v>81288288156.889389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81288288156.889389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338701200.65370578</v>
      </c>
      <c r="L3326" s="444">
        <f t="shared" ca="1" si="167"/>
        <v>81626989357.543091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81626989357.543091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340112455.65642953</v>
      </c>
      <c r="L3327" s="444">
        <f t="shared" ca="1" si="167"/>
        <v>81967101813.199524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81967101813.199524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341529590.88833135</v>
      </c>
      <c r="L3328" s="444">
        <f t="shared" ca="1" si="167"/>
        <v>82308631404.08786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82308631404.08786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342952630.85036606</v>
      </c>
      <c r="L3329" s="444">
        <f t="shared" ca="1" si="167"/>
        <v>82651584034.938232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82651584034.938232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344381600.14557594</v>
      </c>
      <c r="L3330" s="444">
        <f t="shared" ca="1" si="167"/>
        <v>82995965635.083801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82995965635.083801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345816523.47951585</v>
      </c>
      <c r="L3331" s="444">
        <f t="shared" ca="1" si="167"/>
        <v>83341782158.563324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83341782158.563324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347257425.66068053</v>
      </c>
      <c r="L3332" s="444">
        <f t="shared" ca="1" si="167"/>
        <v>83689039584.223999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83689039584.223999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348704331.60093331</v>
      </c>
      <c r="L3333" s="444">
        <f t="shared" ca="1" si="167"/>
        <v>84037743915.824936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84037743915.824936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350157266.31593722</v>
      </c>
      <c r="L3334" s="444">
        <f t="shared" ca="1" si="167"/>
        <v>84387901182.140869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84387901182.140869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351616254.92558694</v>
      </c>
      <c r="L3335" s="444">
        <f t="shared" ca="1" si="167"/>
        <v>84739517437.066452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84739517437.066452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353081322.65444356</v>
      </c>
      <c r="L3336" s="444">
        <f t="shared" ca="1" si="167"/>
        <v>85092598759.720901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85092598759.720901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354552494.83217043</v>
      </c>
      <c r="L3337" s="444">
        <f t="shared" ca="1" si="167"/>
        <v>85447151254.55307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85447151254.55307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356029796.89397115</v>
      </c>
      <c r="L3338" s="444">
        <f t="shared" ca="1" si="167"/>
        <v>85803181051.447037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85803181051.447037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357513254.38102931</v>
      </c>
      <c r="L3339" s="444">
        <f t="shared" ca="1" si="167"/>
        <v>86160694305.828064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86160694305.828064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359002892.94095027</v>
      </c>
      <c r="L3340" s="444">
        <f t="shared" ca="1" si="167"/>
        <v>86519697198.769012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86519697198.769012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360498738.32820421</v>
      </c>
      <c r="L3341" s="444">
        <f t="shared" ca="1" si="167"/>
        <v>86880195937.097214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86880195937.097214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362000816.40457171</v>
      </c>
      <c r="L3342" s="444">
        <f t="shared" ca="1" si="167"/>
        <v>87242196753.501785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87242196753.501785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363509153.13959074</v>
      </c>
      <c r="L3343" s="444">
        <f t="shared" ca="1" si="167"/>
        <v>87605705906.641373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87605705906.641373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365023774.61100572</v>
      </c>
      <c r="L3344" s="444">
        <f t="shared" ca="1" si="167"/>
        <v>87970729681.25238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87970729681.25238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366544707.00521827</v>
      </c>
      <c r="L3345" s="444">
        <f t="shared" ca="1" si="167"/>
        <v>88337274388.257599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88337274388.257599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368071976.61773998</v>
      </c>
      <c r="L3346" s="444">
        <f t="shared" ca="1" si="167"/>
        <v>88705346364.875336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88705346364.875336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369605609.85364723</v>
      </c>
      <c r="L3347" s="444">
        <f t="shared" ca="1" si="167"/>
        <v>89074951974.728989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89074951974.728989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371145633.22803748</v>
      </c>
      <c r="L3348" s="444">
        <f t="shared" ca="1" si="167"/>
        <v>89446097607.957031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89446097607.957031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372692073.36648762</v>
      </c>
      <c r="L3349" s="444">
        <f t="shared" ca="1" si="167"/>
        <v>89818789681.323517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89818789681.323517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374244957.00551462</v>
      </c>
      <c r="L3350" s="444">
        <f t="shared" ca="1" si="167"/>
        <v>90193034638.329025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90193034638.329025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375804310.99303758</v>
      </c>
      <c r="L3351" s="444">
        <f t="shared" ca="1" si="167"/>
        <v>90568838949.322067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90568838949.322067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377370162.28884196</v>
      </c>
      <c r="L3352" s="444">
        <f t="shared" ca="1" si="167"/>
        <v>90946209111.610916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90946209111.610916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378942537.96504545</v>
      </c>
      <c r="L3353" s="444">
        <f t="shared" ca="1" si="167"/>
        <v>91325151649.575958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91325151649.575958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380521465.20656651</v>
      </c>
      <c r="L3354" s="444">
        <f t="shared" ca="1" si="167"/>
        <v>91705673114.782532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91705673114.782532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382106971.31159389</v>
      </c>
      <c r="L3355" s="444">
        <f t="shared" ca="1" si="167"/>
        <v>92087780086.094131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92087780086.094131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383699083.69205886</v>
      </c>
      <c r="L3356" s="444">
        <f t="shared" ca="1" si="167"/>
        <v>92471479169.786194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92471479169.786194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385297829.87410915</v>
      </c>
      <c r="L3357" s="444">
        <f t="shared" ca="1" si="167"/>
        <v>92856776999.660309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92856776999.660309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386903237.49858463</v>
      </c>
      <c r="L3358" s="444">
        <f t="shared" ca="1" si="167"/>
        <v>93243680237.15889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93243680237.15889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388515334.32149535</v>
      </c>
      <c r="L3359" s="444">
        <f t="shared" ca="1" si="167"/>
        <v>93632195571.480392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93632195571.480392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390134148.21450162</v>
      </c>
      <c r="L3360" s="444">
        <f t="shared" ca="1" si="167"/>
        <v>94022329719.694901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94022329719.694901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391759707.16539544</v>
      </c>
      <c r="L3361" s="444">
        <f t="shared" ca="1" si="167"/>
        <v>94414089426.860291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94414089426.860291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393392039.27858454</v>
      </c>
      <c r="L3362" s="444">
        <f t="shared" ca="1" si="167"/>
        <v>94807481466.13887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94807481466.13887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395031172.77557862</v>
      </c>
      <c r="L3363" s="444">
        <f t="shared" ca="1" si="167"/>
        <v>95202512638.914444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95202512638.914444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396677135.99547684</v>
      </c>
      <c r="L3364" s="444">
        <f t="shared" ca="1" si="167"/>
        <v>95599189774.909927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95599189774.909927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398329957.39545804</v>
      </c>
      <c r="L3365" s="444">
        <f t="shared" ca="1" si="167"/>
        <v>95997519732.305389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95997519732.305389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399989665.55127245</v>
      </c>
      <c r="L3366" s="444">
        <f t="shared" ca="1" si="167"/>
        <v>96397509397.856659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96397509397.856659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401656289.15773606</v>
      </c>
      <c r="L3367" s="444">
        <f t="shared" ca="1" si="167"/>
        <v>96799165687.014389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96799165687.014389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403329857.0292266</v>
      </c>
      <c r="L3368" s="444">
        <f t="shared" ca="1" si="167"/>
        <v>97202495544.04361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97202495544.04361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405010398.1001817</v>
      </c>
      <c r="L3369" s="444">
        <f t="shared" ca="1" si="167"/>
        <v>97607505942.143799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97607505942.143799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406697941.42559916</v>
      </c>
      <c r="L3370" s="444">
        <f t="shared" ca="1" si="167"/>
        <v>98014203883.569397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98014203883.569397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408392516.18153918</v>
      </c>
      <c r="L3371" s="444">
        <f t="shared" ca="1" si="167"/>
        <v>98422596399.750931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98422596399.750931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410094151.66562885</v>
      </c>
      <c r="L3372" s="444">
        <f t="shared" ca="1" si="167"/>
        <v>98832690551.416565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98832690551.416565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411802877.29756904</v>
      </c>
      <c r="L3373" s="444">
        <f t="shared" ca="1" si="167"/>
        <v>99244493428.714127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99244493428.714127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413518722.6196422</v>
      </c>
      <c r="L3374" s="444">
        <f t="shared" ca="1" si="167"/>
        <v>99658012151.333771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99658012151.333771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415241717.29722404</v>
      </c>
      <c r="L3375" s="444">
        <f t="shared" ca="1" si="167"/>
        <v>100073253868.631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100073253868.631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416971891.11929584</v>
      </c>
      <c r="L3376" s="444">
        <f t="shared" ca="1" si="167"/>
        <v>100490225759.75029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100490225759.75029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418709273.99895954</v>
      </c>
      <c r="L3377" s="444">
        <f t="shared" ca="1" si="167"/>
        <v>100908935033.74925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100908935033.74925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420453895.97395521</v>
      </c>
      <c r="L3378" s="444">
        <f t="shared" ca="1" si="167"/>
        <v>101329388929.72321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101329388929.72321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422205787.20718002</v>
      </c>
      <c r="L3379" s="444">
        <f t="shared" ca="1" si="167"/>
        <v>101751594716.93039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101751594716.93039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423964977.98720998</v>
      </c>
      <c r="L3380" s="444">
        <f t="shared" ca="1" si="167"/>
        <v>102175559694.9176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102175559694.9176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425731498.72882336</v>
      </c>
      <c r="L3381" s="444">
        <f t="shared" ca="1" si="167"/>
        <v>102601291193.64642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102601291193.64642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427505379.97352678</v>
      </c>
      <c r="L3382" s="444">
        <f t="shared" ca="1" si="167"/>
        <v>103028796573.61995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103028796573.61995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429286652.39008313</v>
      </c>
      <c r="L3383" s="444">
        <f t="shared" ca="1" si="167"/>
        <v>103458083226.01003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103458083226.01003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431075346.77504176</v>
      </c>
      <c r="L3384" s="444">
        <f t="shared" ca="1" si="167"/>
        <v>103889158572.78506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103889158572.78506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432871494.05327111</v>
      </c>
      <c r="L3385" s="444">
        <f t="shared" ca="1" si="167"/>
        <v>104322030066.83833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104322030066.83833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434675125.27849305</v>
      </c>
      <c r="L3386" s="444">
        <f t="shared" ca="1" si="167"/>
        <v>104756705192.11682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104756705192.11682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436486271.63382006</v>
      </c>
      <c r="L3387" s="444">
        <f t="shared" ca="1" si="167"/>
        <v>105193191463.75064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105193191463.75064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438304964.43229431</v>
      </c>
      <c r="L3388" s="444">
        <f t="shared" ca="1" si="167"/>
        <v>105631496428.18294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105631496428.18294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440131235.1174289</v>
      </c>
      <c r="L3389" s="444">
        <f t="shared" ca="1" si="167"/>
        <v>106071627663.30037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106071627663.30037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441965115.26375151</v>
      </c>
      <c r="L3390" s="444">
        <f t="shared" ca="1" si="167"/>
        <v>106513592778.56412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106513592778.56412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443806636.5773505</v>
      </c>
      <c r="L3391" s="444">
        <f t="shared" ca="1" si="167"/>
        <v>106957399415.14146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106957399415.14146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445655830.89642274</v>
      </c>
      <c r="L3392" s="444">
        <f t="shared" ca="1" si="167"/>
        <v>107403055246.03789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107403055246.03789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447512730.1918245</v>
      </c>
      <c r="L3393" s="444">
        <f t="shared" ca="1" si="167"/>
        <v>107850567976.22971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107850567976.22971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449377366.56762385</v>
      </c>
      <c r="L3394" s="444">
        <f t="shared" ca="1" si="167"/>
        <v>108299945342.79733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108299945342.79733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451249772.26165557</v>
      </c>
      <c r="L3395" s="444">
        <f t="shared" ca="1" si="167"/>
        <v>108751195115.05899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108751195115.05899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453129979.64607912</v>
      </c>
      <c r="L3396" s="444">
        <f t="shared" ca="1" si="167"/>
        <v>109204325094.70506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109204325094.70506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455018021.22793776</v>
      </c>
      <c r="L3397" s="444">
        <f t="shared" ca="1" si="167"/>
        <v>109659343115.933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109659343115.933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456913929.64972091</v>
      </c>
      <c r="L3398" s="444">
        <f t="shared" ca="1" si="167"/>
        <v>110116257045.58272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110116257045.58272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458817737.689928</v>
      </c>
      <c r="L3399" s="444">
        <f t="shared" ca="1" si="167"/>
        <v>110575074783.27264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110575074783.27264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460729478.26363599</v>
      </c>
      <c r="L3400" s="444">
        <f t="shared" ca="1" si="167"/>
        <v>111035804261.53629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111035804261.53629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462649184.42306787</v>
      </c>
      <c r="L3401" s="444">
        <f t="shared" ca="1" si="167"/>
        <v>111498453445.95935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111498453445.95935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464576889.35816401</v>
      </c>
      <c r="L3402" s="444">
        <f t="shared" ca="1" si="167"/>
        <v>111963030335.31752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111963030335.31752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466512626.39715624</v>
      </c>
      <c r="L3403" s="444">
        <f t="shared" ca="1" si="167"/>
        <v>112429542961.71468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112429542961.71468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468456429.00714445</v>
      </c>
      <c r="L3404" s="444">
        <f t="shared" ca="1" si="167"/>
        <v>112897999390.72182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112897999390.72182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470408330.79467422</v>
      </c>
      <c r="L3405" s="444">
        <f t="shared" ca="1" si="167"/>
        <v>113368407721.51649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113368407721.51649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472368365.50631863</v>
      </c>
      <c r="L3406" s="444">
        <f t="shared" ca="1" si="167"/>
        <v>113840776087.02281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113840776087.02281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474336567.02926165</v>
      </c>
      <c r="L3407" s="444">
        <f t="shared" ca="1" si="167"/>
        <v>114315112654.05208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114315112654.05208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476312969.39188373</v>
      </c>
      <c r="L3408" s="444">
        <f t="shared" ca="1" si="167"/>
        <v>114791425623.44395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114791425623.44395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478297606.76434976</v>
      </c>
      <c r="L3409" s="444">
        <f t="shared" ca="1" si="167"/>
        <v>115269723230.2083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115269723230.2083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480290513.45920122</v>
      </c>
      <c r="L3410" s="444">
        <f t="shared" ca="1" si="167"/>
        <v>115750013743.6675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115750013743.6675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482291723.93194783</v>
      </c>
      <c r="L3411" s="444">
        <f t="shared" ca="1" si="167"/>
        <v>116232305467.59944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116232305467.59944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484301272.78166431</v>
      </c>
      <c r="L3412" s="444">
        <f t="shared" ca="1" si="167"/>
        <v>116716606740.3811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116716606740.3811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486319194.75158793</v>
      </c>
      <c r="L3413" s="444">
        <f t="shared" ca="1" si="167"/>
        <v>117202925935.13269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117202925935.13269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488345524.72971952</v>
      </c>
      <c r="L3414" s="444">
        <f t="shared" ca="1" si="167"/>
        <v>117691271459.86241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117691271459.86241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490380297.74942672</v>
      </c>
      <c r="L3415" s="444">
        <f t="shared" ca="1" si="167"/>
        <v>118181651757.61183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118181651757.61183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492423548.9900493</v>
      </c>
      <c r="L3416" s="444">
        <f t="shared" ca="1" si="167"/>
        <v>118674075306.60188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118674075306.60188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494475313.77750784</v>
      </c>
      <c r="L3417" s="444">
        <f t="shared" ca="1" si="167"/>
        <v>119168550620.37939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119168550620.37939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496535627.58491421</v>
      </c>
      <c r="L3418" s="444">
        <f t="shared" ca="1" si="167"/>
        <v>119665086247.96431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119665086247.96431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498604526.03318471</v>
      </c>
      <c r="L3419" s="444">
        <f t="shared" ca="1" si="167"/>
        <v>120163690773.9975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120163690773.9975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500682044.89165622</v>
      </c>
      <c r="L3420" s="444">
        <f t="shared" ca="1" si="167"/>
        <v>120664372818.88916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120664372818.88916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502768220.07870483</v>
      </c>
      <c r="L3421" s="444">
        <f t="shared" ca="1" si="167"/>
        <v>121167141038.96786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121167141038.96786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504863087.66236609</v>
      </c>
      <c r="L3422" s="444">
        <f t="shared" ca="1" si="167"/>
        <v>121672004126.63023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121672004126.63023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506966683.86095935</v>
      </c>
      <c r="L3423" s="444">
        <f t="shared" ca="1" si="167"/>
        <v>122178970810.4912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122178970810.4912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509079045.04371333</v>
      </c>
      <c r="L3424" s="444">
        <f t="shared" ca="1" si="167"/>
        <v>122688049855.53491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122688049855.53491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511200207.73139542</v>
      </c>
      <c r="L3425" s="444">
        <f t="shared" ca="1" si="167"/>
        <v>123199250063.26631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123199250063.26631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513330208.59694296</v>
      </c>
      <c r="L3426" s="444">
        <f t="shared" ca="1" si="167"/>
        <v>123712580271.86325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123712580271.86325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515469084.46609688</v>
      </c>
      <c r="L3427" s="444">
        <f t="shared" ca="1" si="167"/>
        <v>124228049356.32935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124228049356.32935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517616872.31803888</v>
      </c>
      <c r="L3428" s="444">
        <f t="shared" ca="1" si="167"/>
        <v>124745666228.64738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124745666228.64738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519773609.28603083</v>
      </c>
      <c r="L3429" s="444">
        <f t="shared" ca="1" si="167"/>
        <v>125265439837.93341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125265439837.93341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521939332.65805584</v>
      </c>
      <c r="L3430" s="444">
        <f t="shared" ca="1" si="167"/>
        <v>125787379170.59146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125787379170.59146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524114079.87746441</v>
      </c>
      <c r="L3431" s="444">
        <f t="shared" ca="1" si="167"/>
        <v>126311493250.46893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126311493250.46893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526297888.54362059</v>
      </c>
      <c r="L3432" s="444">
        <f t="shared" ca="1" si="167"/>
        <v>126837791139.01256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126837791139.01256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528490796.41255224</v>
      </c>
      <c r="L3433" s="444">
        <f t="shared" ca="1" si="167"/>
        <v>127366281935.42511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127366281935.42511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530692841.39760464</v>
      </c>
      <c r="L3434" s="444">
        <f t="shared" ca="1" si="167"/>
        <v>127896974776.82271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127896974776.82271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532904061.57009453</v>
      </c>
      <c r="L3435" s="444">
        <f t="shared" ca="1" si="167"/>
        <v>128429878838.39281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128429878838.39281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535124495.15997005</v>
      </c>
      <c r="L3436" s="444">
        <f t="shared" ca="1" si="167"/>
        <v>128965003333.55278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128965003333.55278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537354180.55646992</v>
      </c>
      <c r="L3437" s="444">
        <f t="shared" ca="1" si="167"/>
        <v>129502357514.10925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129502357514.10925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539593156.30878854</v>
      </c>
      <c r="L3438" s="444">
        <f t="shared" ca="1" si="167"/>
        <v>130041950670.41805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130041950670.41805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541841461.12674189</v>
      </c>
      <c r="L3439" s="444">
        <f t="shared" ca="1" si="167"/>
        <v>130583792131.54478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130583792131.54478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544099133.88143659</v>
      </c>
      <c r="L3440" s="444">
        <f t="shared" ca="1" si="167"/>
        <v>131127891265.42622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131127891265.42622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546366213.60594261</v>
      </c>
      <c r="L3441" s="444">
        <f t="shared" ca="1" si="167"/>
        <v>131674257479.03217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131674257479.03217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548642739.49596727</v>
      </c>
      <c r="L3442" s="444">
        <f t="shared" ca="1" si="167"/>
        <v>132222900218.52814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132222900218.52814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550928750.91053391</v>
      </c>
      <c r="L3443" s="444">
        <f t="shared" ca="1" si="167"/>
        <v>132773828969.43867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132773828969.43867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553224287.37266111</v>
      </c>
      <c r="L3444" s="444">
        <f t="shared" ca="1" si="167"/>
        <v>133327053256.81134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133327053256.81134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555529388.57004726</v>
      </c>
      <c r="L3445" s="444">
        <f t="shared" ca="1" si="167"/>
        <v>133882582645.38139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133882582645.38139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557844094.35575569</v>
      </c>
      <c r="L3446" s="444">
        <f t="shared" ca="1" si="167"/>
        <v>134440426739.73715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134440426739.73715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560168444.74890482</v>
      </c>
      <c r="L3447" s="444">
        <f t="shared" ca="1" si="167"/>
        <v>135000595184.48605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135000595184.48605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562502479.93535852</v>
      </c>
      <c r="L3448" s="444">
        <f t="shared" ca="1" si="167"/>
        <v>135563097664.42142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135563097664.42142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564846240.2684226</v>
      </c>
      <c r="L3449" s="444">
        <f t="shared" ca="1" si="167"/>
        <v>136127943904.68983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136127943904.68983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567199766.26954103</v>
      </c>
      <c r="L3450" s="444">
        <f t="shared" ca="1" si="167"/>
        <v>136695143670.95938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136695143670.95938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569563098.62899745</v>
      </c>
      <c r="L3451" s="444">
        <f t="shared" ca="1" si="167"/>
        <v>137264706769.58838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137264706769.58838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571936278.20661831</v>
      </c>
      <c r="L3452" s="444">
        <f t="shared" ca="1" si="167"/>
        <v>137836643047.79498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137836643047.79498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574319346.03247905</v>
      </c>
      <c r="L3453" s="444">
        <f t="shared" ca="1" si="167"/>
        <v>138410962393.82745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138410962393.82745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576712343.30761433</v>
      </c>
      <c r="L3454" s="444">
        <f t="shared" ca="1" si="167"/>
        <v>138987674737.13507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138987674737.13507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579115311.40472949</v>
      </c>
      <c r="L3455" s="444">
        <f t="shared" ca="1" si="167"/>
        <v>139566790048.53979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139566790048.53979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581528291.8689158</v>
      </c>
      <c r="L3456" s="444">
        <f t="shared" ca="1" si="167"/>
        <v>140148318340.40872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140148318340.40872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583951326.41836965</v>
      </c>
      <c r="L3457" s="444">
        <f t="shared" ca="1" si="167"/>
        <v>140732269666.82709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140732269666.82709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586384456.94511282</v>
      </c>
      <c r="L3458" s="444">
        <f t="shared" ca="1" si="167"/>
        <v>141318654123.77219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141318654123.77219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588827725.51571739</v>
      </c>
      <c r="L3459" s="444">
        <f t="shared" ca="1" si="167"/>
        <v>141907481849.2879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141907481849.2879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591281174.37203288</v>
      </c>
      <c r="L3460" s="444">
        <f t="shared" ca="1" si="167"/>
        <v>142498763023.65994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142498763023.65994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593744845.93191648</v>
      </c>
      <c r="L3461" s="444">
        <f t="shared" ca="1" si="167"/>
        <v>143092507869.59186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143092507869.59186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596218782.78996611</v>
      </c>
      <c r="L3462" s="444">
        <f t="shared" ca="1" si="167"/>
        <v>143688726652.38184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143688726652.38184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598703027.71825767</v>
      </c>
      <c r="L3463" s="444">
        <f t="shared" ca="1" si="167"/>
        <v>144287429680.1001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144287429680.1001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601197623.66708374</v>
      </c>
      <c r="L3464" s="444">
        <f t="shared" ca="1" si="167"/>
        <v>144888627303.76718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144888627303.76718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603702613.76569653</v>
      </c>
      <c r="L3465" s="444">
        <f t="shared" ca="1" si="167"/>
        <v>145492329917.53287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145492329917.53287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606218041.3230536</v>
      </c>
      <c r="L3466" s="444">
        <f t="shared" ca="1" si="167"/>
        <v>146098547958.85593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146098547958.85593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608743949.82856631</v>
      </c>
      <c r="L3467" s="444">
        <f t="shared" ca="1" si="167"/>
        <v>146707291908.68448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146707291908.68448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611280382.95285201</v>
      </c>
      <c r="L3468" s="444">
        <f t="shared" ca="1" si="167"/>
        <v>147318572291.63733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147318572291.63733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613827384.54848886</v>
      </c>
      <c r="L3469" s="444">
        <f t="shared" ca="1" si="167"/>
        <v>147932399676.18582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147932399676.18582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616384998.65077424</v>
      </c>
      <c r="L3470" s="444">
        <f t="shared" ca="1" si="167"/>
        <v>148548784674.83661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148548784674.83661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618953269.47848582</v>
      </c>
      <c r="L3471" s="444">
        <f t="shared" ca="1" si="167"/>
        <v>149167737944.31509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149167737944.31509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621532241.43464625</v>
      </c>
      <c r="L3472" s="444">
        <f t="shared" ca="1" si="167"/>
        <v>149789270185.74973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149789270185.74973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624121959.10729051</v>
      </c>
      <c r="L3473" s="444">
        <f t="shared" ca="1" si="167"/>
        <v>150413392144.85703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150413392144.85703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626722467.27023757</v>
      </c>
      <c r="L3474" s="444">
        <f t="shared" ca="1" si="167"/>
        <v>151040114612.12726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151040114612.12726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629333810.88386357</v>
      </c>
      <c r="L3475" s="444">
        <f t="shared" ca="1" si="167"/>
        <v>151669448423.01111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151669448423.01111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631956035.09587955</v>
      </c>
      <c r="L3476" s="444">
        <f t="shared" ca="1" si="167"/>
        <v>152301404458.10699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152301404458.10699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634589185.24211252</v>
      </c>
      <c r="L3477" s="444">
        <f t="shared" ca="1" si="167"/>
        <v>152935993643.34912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152935993643.34912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637233306.84728801</v>
      </c>
      <c r="L3478" s="444">
        <f t="shared" ca="1" si="167"/>
        <v>153573226950.19641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153573226950.19641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639888445.62581837</v>
      </c>
      <c r="L3479" s="444">
        <f t="shared" ca="1" si="167"/>
        <v>154213115395.82224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154213115395.82224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642554647.48259258</v>
      </c>
      <c r="L3480" s="444">
        <f t="shared" ca="1" si="167"/>
        <v>154855670043.30484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154855670043.30484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645231958.5137701</v>
      </c>
      <c r="L3481" s="444">
        <f t="shared" ca="1" si="167"/>
        <v>155500902001.8186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155500902001.8186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647920425.00757754</v>
      </c>
      <c r="L3482" s="444">
        <f t="shared" ca="1" si="167"/>
        <v>156148822426.82617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156148822426.82617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650620093.44510901</v>
      </c>
      <c r="L3483" s="444">
        <f t="shared" ca="1" si="167"/>
        <v>156799442520.27127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156799442520.27127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653331010.50113034</v>
      </c>
      <c r="L3484" s="444">
        <f t="shared" ca="1" si="167"/>
        <v>157452773530.7724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157452773530.7724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656053223.04488504</v>
      </c>
      <c r="L3485" s="444">
        <f t="shared" ca="1" si="167"/>
        <v>158108826753.81729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158108826753.81729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658786778.14090538</v>
      </c>
      <c r="L3486" s="444">
        <f t="shared" ca="1" si="167"/>
        <v>158767613531.95819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158767613531.95819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661531723.04982579</v>
      </c>
      <c r="L3487" s="444">
        <f t="shared" ca="1" si="167"/>
        <v>159429145255.00803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159429145255.00803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664288105.22920012</v>
      </c>
      <c r="L3488" s="444">
        <f t="shared" ca="1" si="167"/>
        <v>160093433360.23721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160093433360.23721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667055972.33432174</v>
      </c>
      <c r="L3489" s="444">
        <f t="shared" ca="1" si="167"/>
        <v>160760489332.57153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160760489332.57153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669835372.21904802</v>
      </c>
      <c r="L3490" s="444">
        <f t="shared" ca="1" si="167"/>
        <v>161430324704.79059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161430324704.79059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672626352.93662739</v>
      </c>
      <c r="L3491" s="444">
        <f t="shared" ca="1" si="167"/>
        <v>162102951057.7272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162102951057.7272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675428962.74053001</v>
      </c>
      <c r="L3492" s="444">
        <f t="shared" ca="1" si="167"/>
        <v>162778380020.46774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162778380020.46774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678243250.08528221</v>
      </c>
      <c r="L3493" s="444">
        <f t="shared" ca="1" si="167"/>
        <v>163456623270.55304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163456623270.55304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681069263.62730432</v>
      </c>
      <c r="L3494" s="444">
        <f t="shared" ca="1" si="167"/>
        <v>164137692534.18036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164137692534.18036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683907052.22575152</v>
      </c>
      <c r="L3495" s="444">
        <f t="shared" ca="1" si="167"/>
        <v>164821599586.4061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164821599586.4061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686756664.94335878</v>
      </c>
      <c r="L3496" s="444">
        <f t="shared" ca="1" si="167"/>
        <v>165508356251.34946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165508356251.34946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689618151.04728937</v>
      </c>
      <c r="L3497" s="444">
        <f t="shared" ca="1" si="167"/>
        <v>166197974402.39676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166197974402.39676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692491560.00998652</v>
      </c>
      <c r="L3498" s="444">
        <f t="shared" ca="1" si="167"/>
        <v>166890465962.40674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166890465962.40674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695376941.51002812</v>
      </c>
      <c r="L3499" s="444">
        <f t="shared" ca="1" si="167"/>
        <v>167585842903.91678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167585842903.91678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698274345.43298662</v>
      </c>
      <c r="L3500" s="444">
        <f t="shared" ca="1" si="167"/>
        <v>168284117249.34976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168284117249.34976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701183821.87229061</v>
      </c>
      <c r="L3501" s="444">
        <f t="shared" ca="1" si="167"/>
        <v>168985301071.22205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168985301071.22205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704105421.13009191</v>
      </c>
      <c r="L3502" s="444">
        <f t="shared" ca="1" si="167"/>
        <v>169689406492.35214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169689406492.35214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707039193.71813393</v>
      </c>
      <c r="L3503" s="444">
        <f t="shared" ca="1" si="167"/>
        <v>170396445686.07028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170396445686.07028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709985190.35862613</v>
      </c>
      <c r="L3504" s="444">
        <f t="shared" ca="1" si="167"/>
        <v>171106430876.42889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171106430876.42889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712943461.98512042</v>
      </c>
      <c r="L3505" s="444">
        <f t="shared" ca="1" si="167"/>
        <v>171819374338.414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171819374338.414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715914059.74339163</v>
      </c>
      <c r="L3506" s="444">
        <f t="shared" ca="1" si="167"/>
        <v>172535288398.15738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172535288398.15738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718897034.99232244</v>
      </c>
      <c r="L3507" s="444">
        <f t="shared" ca="1" si="167"/>
        <v>173254185433.14969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173254185433.14969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721892439.30479038</v>
      </c>
      <c r="L3508" s="444">
        <f t="shared" ca="1" si="167"/>
        <v>173976077872.45447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173976077872.45447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724900324.46856022</v>
      </c>
      <c r="L3509" s="444">
        <f t="shared" ca="1" si="167"/>
        <v>174700978196.92303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174700978196.92303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727920742.48717928</v>
      </c>
      <c r="L3510" s="444">
        <f t="shared" ca="1" si="167"/>
        <v>175428898939.41022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175428898939.41022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730953745.58087587</v>
      </c>
      <c r="L3511" s="444">
        <f t="shared" ca="1" si="167"/>
        <v>176159852684.99109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176159852684.99109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733999386.18746281</v>
      </c>
      <c r="L3512" s="444">
        <f t="shared" ca="1" si="167"/>
        <v>176893852071.17856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176893852071.17856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737057716.96324396</v>
      </c>
      <c r="L3513" s="444">
        <f t="shared" ca="1" si="167"/>
        <v>177630909788.14182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177630909788.14182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740128790.78392422</v>
      </c>
      <c r="L3514" s="444">
        <f t="shared" ca="1" si="167"/>
        <v>178371038578.92575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178371038578.92575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743212660.74552393</v>
      </c>
      <c r="L3515" s="444">
        <f t="shared" ca="1" si="167"/>
        <v>179114251239.67126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179114251239.67126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746309380.16529691</v>
      </c>
      <c r="L3516" s="444">
        <f t="shared" ca="1" si="167"/>
        <v>179860560619.83655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179860560619.83655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749419002.58265233</v>
      </c>
      <c r="L3517" s="444">
        <f t="shared" ca="1" si="167"/>
        <v>180609979622.41919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180609979622.41919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752541581.76007998</v>
      </c>
      <c r="L3518" s="444">
        <f t="shared" ca="1" si="167"/>
        <v>181362521204.17926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181362521204.17926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755677171.68408024</v>
      </c>
      <c r="L3519" s="444">
        <f t="shared" ca="1" si="167"/>
        <v>182118198375.86334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182118198375.86334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758825826.56609726</v>
      </c>
      <c r="L3520" s="444">
        <f t="shared" ca="1" si="167"/>
        <v>182877024202.42944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182877024202.42944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761987600.84345603</v>
      </c>
      <c r="L3521" s="444">
        <f t="shared" ca="1" si="167"/>
        <v>183639011803.27289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183639011803.27289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765162549.18030369</v>
      </c>
      <c r="L3522" s="444">
        <f t="shared" ca="1" si="167"/>
        <v>184404174352.45319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184404174352.45319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768350726.46855497</v>
      </c>
      <c r="L3523" s="444">
        <f t="shared" ca="1" si="167"/>
        <v>185172525078.92175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185172525078.92175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771552187.82884061</v>
      </c>
      <c r="L3524" s="444">
        <f t="shared" ca="1" si="167"/>
        <v>185944077266.75058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185944077266.75058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774766988.61146069</v>
      </c>
      <c r="L3525" s="444">
        <f t="shared" ca="1" si="167"/>
        <v>186718844255.36203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186718844255.36203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777995184.39734173</v>
      </c>
      <c r="L3526" s="444">
        <f t="shared" ca="1" si="167"/>
        <v>187496839439.75937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187496839439.75937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781236830.99899733</v>
      </c>
      <c r="L3527" s="444">
        <f t="shared" ca="1" si="167"/>
        <v>188278076270.75836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188278076270.75836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784491984.46149313</v>
      </c>
      <c r="L3528" s="444">
        <f t="shared" ca="1" si="167"/>
        <v>189062568255.21985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189062568255.21985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787760701.063416</v>
      </c>
      <c r="L3529" s="444">
        <f t="shared" ca="1" si="167"/>
        <v>189850328956.28326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189850328956.28326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791043037.31784689</v>
      </c>
      <c r="L3530" s="444">
        <f t="shared" ca="1" si="167"/>
        <v>190641371993.6011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190641371993.6011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794339049.97333789</v>
      </c>
      <c r="L3531" s="444">
        <f t="shared" ca="1" si="167"/>
        <v>191435711043.57443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191435711043.57443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797648796.01489341</v>
      </c>
      <c r="L3532" s="444">
        <f t="shared" ca="1" si="167"/>
        <v>192233359839.58932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192233359839.58932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800972332.6649555</v>
      </c>
      <c r="L3533" s="444">
        <f t="shared" ca="1" si="167"/>
        <v>193034332172.25427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193034332172.25427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804309717.38439274</v>
      </c>
      <c r="L3534" s="444">
        <f t="shared" ca="1" si="167"/>
        <v>193838641889.63867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193838641889.63867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807661007.87349451</v>
      </c>
      <c r="L3535" s="444">
        <f t="shared" ca="1" si="167"/>
        <v>194646302897.51218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194646302897.51218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811026262.07296741</v>
      </c>
      <c r="L3536" s="444">
        <f t="shared" ca="1" si="167"/>
        <v>195457329159.58514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195457329159.58514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814405538.16493809</v>
      </c>
      <c r="L3537" s="444">
        <f t="shared" ca="1" si="167"/>
        <v>196271734697.75009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196271734697.75009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817798894.57395875</v>
      </c>
      <c r="L3538" s="444">
        <f t="shared" ca="1" si="167"/>
        <v>197089533592.32404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197089533592.32404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821206389.96801686</v>
      </c>
      <c r="L3539" s="444">
        <f t="shared" ca="1" si="167"/>
        <v>197910739982.29205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197910739982.29205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824628083.25955021</v>
      </c>
      <c r="L3540" s="444">
        <f t="shared" ca="1" si="167"/>
        <v>198735368065.55161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198735368065.55161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828064033.60646498</v>
      </c>
      <c r="L3541" s="444">
        <f t="shared" ca="1" si="167"/>
        <v>199563432099.15808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199563432099.15808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831514300.41315866</v>
      </c>
      <c r="L3542" s="444">
        <f t="shared" ca="1" si="167"/>
        <v>200394946399.57123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200394946399.57123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834978943.33154678</v>
      </c>
      <c r="L3543" s="444">
        <f t="shared" ca="1" si="167"/>
        <v>201229925342.90277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201229925342.90277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838458022.26209486</v>
      </c>
      <c r="L3544" s="444">
        <f t="shared" ca="1" si="167"/>
        <v>202068383365.16486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202068383365.16486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841951597.35485351</v>
      </c>
      <c r="L3545" s="444">
        <f t="shared" ca="1" si="167"/>
        <v>202910334962.51971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202910334962.51971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845459729.01049876</v>
      </c>
      <c r="L3546" s="444">
        <f t="shared" ca="1" si="167"/>
        <v>203755794691.53021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203755794691.53021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848982477.88137591</v>
      </c>
      <c r="L3547" s="444">
        <f t="shared" ca="1" si="167"/>
        <v>204604777169.41159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204604777169.41159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852519904.87254834</v>
      </c>
      <c r="L3548" s="444">
        <f t="shared" ca="1" si="167"/>
        <v>205457297074.28415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205457297074.28415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856072071.14285064</v>
      </c>
      <c r="L3549" s="444">
        <f t="shared" ca="1" si="167"/>
        <v>206313369145.427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206313369145.427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859639038.10594583</v>
      </c>
      <c r="L3550" s="444">
        <f t="shared" ca="1" si="167"/>
        <v>207173008183.53296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207173008183.53296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863220867.43138731</v>
      </c>
      <c r="L3551" s="444">
        <f t="shared" ca="1" si="167"/>
        <v>208036229050.96436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208036229050.96436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866817621.04568481</v>
      </c>
      <c r="L3552" s="444">
        <f t="shared" ca="1" si="167"/>
        <v>208903046672.01004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208903046672.01004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870429361.13337517</v>
      </c>
      <c r="L3553" s="444">
        <f t="shared" ca="1" si="167"/>
        <v>209773476033.1434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209773476033.1434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874056150.13809752</v>
      </c>
      <c r="L3554" s="444">
        <f t="shared" ca="1" si="167"/>
        <v>210647532183.28149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210647532183.28149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877698050.76367283</v>
      </c>
      <c r="L3555" s="444">
        <f t="shared" ca="1" si="167"/>
        <v>211525230234.04517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211525230234.04517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881355125.97518814</v>
      </c>
      <c r="L3556" s="444">
        <f t="shared" ca="1" si="167"/>
        <v>212406585360.02036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212406585360.02036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885027439.00008476</v>
      </c>
      <c r="L3557" s="444">
        <f t="shared" ca="1" si="167"/>
        <v>213291612799.02045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213291612799.02045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888715053.32925189</v>
      </c>
      <c r="L3558" s="444">
        <f t="shared" ca="1" si="167"/>
        <v>214180327852.3497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214180327852.3497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892418032.71812356</v>
      </c>
      <c r="L3559" s="444">
        <f t="shared" ca="1" si="167"/>
        <v>215072745885.06781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215072745885.06781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896136441.18778253</v>
      </c>
      <c r="L3560" s="444">
        <f t="shared" ca="1" si="167"/>
        <v>215968882326.25558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215968882326.25558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899870343.02606475</v>
      </c>
      <c r="L3561" s="444">
        <f t="shared" ca="1" si="167"/>
        <v>216868752669.28165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216868752669.28165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903619802.78867352</v>
      </c>
      <c r="L3562" s="444">
        <f t="shared" ca="1" si="167"/>
        <v>217772372472.07031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217772372472.07031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907384885.30029309</v>
      </c>
      <c r="L3563" s="444">
        <f t="shared" ca="1" si="167"/>
        <v>218679757357.37061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218679757357.37061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911165655.65571082</v>
      </c>
      <c r="L3564" s="444">
        <f t="shared" ca="1" si="167"/>
        <v>219590923013.02631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219590923013.02631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914962179.22094297</v>
      </c>
      <c r="L3565" s="444">
        <f t="shared" ca="1" si="167"/>
        <v>220505885192.24725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220505885192.24725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918774521.63436353</v>
      </c>
      <c r="L3566" s="444">
        <f t="shared" ca="1" si="167"/>
        <v>221424659713.88162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221424659713.88162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922602748.80784011</v>
      </c>
      <c r="L3567" s="444">
        <f t="shared" ca="1" si="167"/>
        <v>222347262462.68945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222347262462.68945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926446926.92787278</v>
      </c>
      <c r="L3568" s="444">
        <f t="shared" ca="1" si="167"/>
        <v>223273709389.61734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223273709389.61734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930307122.45673895</v>
      </c>
      <c r="L3569" s="444">
        <f t="shared" ca="1" si="167"/>
        <v>224204016512.07407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224204016512.07407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934183402.13364196</v>
      </c>
      <c r="L3570" s="444">
        <f t="shared" ca="1" si="167"/>
        <v>225138199914.2077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225138199914.2077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938075832.97586536</v>
      </c>
      <c r="L3571" s="444">
        <f t="shared" ca="1" si="167"/>
        <v>226076275747.18356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226076275747.18356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941984482.27993155</v>
      </c>
      <c r="L3572" s="444">
        <f t="shared" ca="1" si="167"/>
        <v>227018260229.4635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227018260229.4635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945909417.62276471</v>
      </c>
      <c r="L3573" s="444">
        <f t="shared" ca="1" si="167"/>
        <v>227964169647.08627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227964169647.08627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949850706.86285949</v>
      </c>
      <c r="L3574" s="444">
        <f t="shared" ca="1" si="167"/>
        <v>228914020353.94913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228914020353.94913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953808418.14145458</v>
      </c>
      <c r="L3575" s="444">
        <f t="shared" ca="1" si="167"/>
        <v>229867828772.09058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229867828772.09058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957782619.88371086</v>
      </c>
      <c r="L3576" s="444">
        <f t="shared" ca="1" si="167"/>
        <v>230825611391.97427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230825611391.97427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961773380.79989278</v>
      </c>
      <c r="L3577" s="444">
        <f t="shared" ca="1" si="167"/>
        <v>231787384772.77417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231787384772.77417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965780769.88655913</v>
      </c>
      <c r="L3578" s="444">
        <f t="shared" ref="L3578:L3832" ca="1" si="172">I3578-J3578+K3578</f>
        <v>232753165542.66074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232753165542.66074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969804856.42775309</v>
      </c>
      <c r="L3579" s="444">
        <f t="shared" ca="1" si="172"/>
        <v>233722970399.0885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233722970399.0885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973845709.99620199</v>
      </c>
      <c r="L3580" s="444">
        <f t="shared" ca="1" si="172"/>
        <v>234696816109.08472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234696816109.08472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977903400.45451963</v>
      </c>
      <c r="L3581" s="444">
        <f t="shared" ca="1" si="172"/>
        <v>235674719509.53925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235674719509.53925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981977997.95641339</v>
      </c>
      <c r="L3582" s="444">
        <f t="shared" ca="1" si="172"/>
        <v>236656697507.49567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236656697507.49567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986069572.94789875</v>
      </c>
      <c r="L3583" s="444">
        <f t="shared" ca="1" si="172"/>
        <v>237642767080.44357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237642767080.44357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990178196.16851485</v>
      </c>
      <c r="L3584" s="444">
        <f t="shared" ca="1" si="172"/>
        <v>238632945276.61209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238632945276.61209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994303938.65255034</v>
      </c>
      <c r="L3585" s="444">
        <f t="shared" ca="1" si="172"/>
        <v>239627249215.26465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239627249215.26465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998446871.73026931</v>
      </c>
      <c r="L3586" s="444">
        <f t="shared" ca="1" si="172"/>
        <v>240625696086.9949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240625696086.9949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1002607067.0291454</v>
      </c>
      <c r="L3587" s="444">
        <f t="shared" ca="1" si="172"/>
        <v>241628303154.02405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241628303154.02405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1006784596.4751002</v>
      </c>
      <c r="L3588" s="444">
        <f t="shared" ca="1" si="172"/>
        <v>242635087750.49915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242635087750.49915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1010979532.2937464</v>
      </c>
      <c r="L3589" s="444">
        <f t="shared" ca="1" si="172"/>
        <v>243646067282.79288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243646067282.79288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1015191947.0116369</v>
      </c>
      <c r="L3590" s="444">
        <f t="shared" ca="1" si="172"/>
        <v>244661259229.8045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244661259229.8045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1019421913.4575187</v>
      </c>
      <c r="L3591" s="444">
        <f t="shared" ca="1" si="172"/>
        <v>245680681143.26202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245680681143.26202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1023669504.7635918</v>
      </c>
      <c r="L3592" s="444">
        <f t="shared" ca="1" si="172"/>
        <v>246704350648.0256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246704350648.0256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1027934794.3667735</v>
      </c>
      <c r="L3593" s="444">
        <f t="shared" ca="1" si="172"/>
        <v>247732285442.39236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247732285442.39236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1032217856.009968</v>
      </c>
      <c r="L3594" s="444">
        <f t="shared" ca="1" si="172"/>
        <v>248764503298.40234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248764503298.40234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1036518763.7433431</v>
      </c>
      <c r="L3595" s="444">
        <f t="shared" ca="1" si="172"/>
        <v>249801022062.14569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249801022062.14569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1040837591.9256072</v>
      </c>
      <c r="L3596" s="444">
        <f t="shared" ca="1" si="172"/>
        <v>250841859654.07129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250841859654.07129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1045174415.225297</v>
      </c>
      <c r="L3597" s="444">
        <f t="shared" ca="1" si="172"/>
        <v>251887034069.2966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251887034069.2966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1049529308.6220692</v>
      </c>
      <c r="L3598" s="444">
        <f t="shared" ca="1" si="172"/>
        <v>252936563377.91867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252936563377.91867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1053902347.4079944</v>
      </c>
      <c r="L3599" s="444">
        <f t="shared" ca="1" si="172"/>
        <v>253990465725.32666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253990465725.32666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1058293607.188861</v>
      </c>
      <c r="L3600" s="444">
        <f t="shared" ca="1" si="172"/>
        <v>255048759332.51553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255048759332.51553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1062703163.8854814</v>
      </c>
      <c r="L3601" s="444">
        <f t="shared" ca="1" si="172"/>
        <v>256111462496.401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256111462496.401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1067131093.7350043</v>
      </c>
      <c r="L3602" s="444">
        <f t="shared" ca="1" si="172"/>
        <v>257178593590.13602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257178593590.13602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1071577473.2922335</v>
      </c>
      <c r="L3603" s="444">
        <f t="shared" ca="1" si="172"/>
        <v>258250171063.42825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258250171063.42825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1076042379.4309511</v>
      </c>
      <c r="L3604" s="444">
        <f t="shared" ca="1" si="172"/>
        <v>259326213442.85919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259326213442.85919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1080525889.3452468</v>
      </c>
      <c r="L3605" s="444">
        <f t="shared" ca="1" si="172"/>
        <v>260406739332.20444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260406739332.20444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1085028080.5508518</v>
      </c>
      <c r="L3606" s="444">
        <f t="shared" ca="1" si="172"/>
        <v>261491767412.75528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261491767412.75528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1089549030.8864803</v>
      </c>
      <c r="L3607" s="444">
        <f t="shared" ca="1" si="172"/>
        <v>262581316443.64175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262581316443.64175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1094088818.5151742</v>
      </c>
      <c r="L3608" s="444">
        <f t="shared" ca="1" si="172"/>
        <v>263675405262.15692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263675405262.15692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1098647521.9256539</v>
      </c>
      <c r="L3609" s="444">
        <f t="shared" ca="1" si="172"/>
        <v>264774052784.08258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264774052784.08258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1103225219.9336774</v>
      </c>
      <c r="L3610" s="444">
        <f t="shared" ca="1" si="172"/>
        <v>265877278004.01627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265877278004.01627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1107821991.6834009</v>
      </c>
      <c r="L3611" s="444">
        <f t="shared" ca="1" si="172"/>
        <v>266985099995.69968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266985099995.69968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1112437916.6487484</v>
      </c>
      <c r="L3612" s="444">
        <f t="shared" ca="1" si="172"/>
        <v>268097537912.34842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268097537912.34842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1117073074.6347849</v>
      </c>
      <c r="L3613" s="444">
        <f t="shared" ca="1" si="172"/>
        <v>269214610986.98322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269214610986.98322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1121727545.7790968</v>
      </c>
      <c r="L3614" s="444">
        <f t="shared" ca="1" si="172"/>
        <v>270336338532.7623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270336338532.7623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1126401410.5531762</v>
      </c>
      <c r="L3615" s="444">
        <f t="shared" ca="1" si="172"/>
        <v>271462739943.31546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271462739943.31546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1131094749.7638144</v>
      </c>
      <c r="L3616" s="444">
        <f t="shared" ca="1" si="172"/>
        <v>272593834693.07928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272593834693.07928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1135807644.5544972</v>
      </c>
      <c r="L3617" s="444">
        <f t="shared" ca="1" si="172"/>
        <v>273729642337.63379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273729642337.63379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1140540176.4068074</v>
      </c>
      <c r="L3618" s="444">
        <f t="shared" ca="1" si="172"/>
        <v>274870182514.04059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274870182514.04059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1145292427.1418357</v>
      </c>
      <c r="L3619" s="444">
        <f t="shared" ca="1" si="172"/>
        <v>276015474941.18243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276015474941.18243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1150064478.9215934</v>
      </c>
      <c r="L3620" s="444">
        <f t="shared" ca="1" si="172"/>
        <v>277165539420.104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277165539420.104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1154856414.2504334</v>
      </c>
      <c r="L3621" s="444">
        <f t="shared" ca="1" si="172"/>
        <v>278320395834.35443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278320395834.35443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1159668315.9764767</v>
      </c>
      <c r="L3622" s="444">
        <f t="shared" ca="1" si="172"/>
        <v>279480064150.33093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279480064150.33093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1164500267.2930455</v>
      </c>
      <c r="L3623" s="444">
        <f t="shared" ca="1" si="172"/>
        <v>280644564417.62396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280644564417.62396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1169352351.7400999</v>
      </c>
      <c r="L3624" s="444">
        <f t="shared" ca="1" si="172"/>
        <v>281813916769.36407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281813916769.36407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1174224653.2056837</v>
      </c>
      <c r="L3625" s="444">
        <f t="shared" ca="1" si="172"/>
        <v>282988141422.56976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282988141422.56976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1179117255.9273739</v>
      </c>
      <c r="L3626" s="444">
        <f t="shared" ca="1" si="172"/>
        <v>284167258678.49713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284167258678.49713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1184030244.4937379</v>
      </c>
      <c r="L3627" s="444">
        <f t="shared" ca="1" si="172"/>
        <v>285351288922.99084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285351288922.99084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1188963703.8457952</v>
      </c>
      <c r="L3628" s="444">
        <f t="shared" ca="1" si="172"/>
        <v>286540252626.83667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286540252626.83667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1193917719.278486</v>
      </c>
      <c r="L3629" s="444">
        <f t="shared" ca="1" si="172"/>
        <v>287734170346.11517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287734170346.11517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1198892376.4421465</v>
      </c>
      <c r="L3630" s="444">
        <f t="shared" ca="1" si="172"/>
        <v>288933062722.55731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288933062722.55731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1203887761.3439889</v>
      </c>
      <c r="L3631" s="444">
        <f t="shared" ca="1" si="172"/>
        <v>290136950483.90131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290136950483.90131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1208903960.3495889</v>
      </c>
      <c r="L3632" s="444">
        <f t="shared" ca="1" si="172"/>
        <v>291345854444.25092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291345854444.25092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1213941060.1843789</v>
      </c>
      <c r="L3633" s="444">
        <f t="shared" ca="1" si="172"/>
        <v>292559795504.4353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292559795504.4353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1218999147.935147</v>
      </c>
      <c r="L3634" s="444">
        <f t="shared" ca="1" si="172"/>
        <v>293778794652.37042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293778794652.37042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1224078311.0515435</v>
      </c>
      <c r="L3635" s="444">
        <f t="shared" ca="1" si="172"/>
        <v>295002872963.42194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295002872963.42194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1229178637.3475914</v>
      </c>
      <c r="L3636" s="444">
        <f t="shared" ca="1" si="172"/>
        <v>296232051600.76953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296232051600.76953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1234300215.0032063</v>
      </c>
      <c r="L3637" s="444">
        <f t="shared" ca="1" si="172"/>
        <v>297466351815.77277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297466351815.77277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1239443132.5657198</v>
      </c>
      <c r="L3638" s="444">
        <f t="shared" ca="1" si="172"/>
        <v>298705794948.3385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298705794948.3385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1244607478.9514103</v>
      </c>
      <c r="L3639" s="444">
        <f t="shared" ca="1" si="172"/>
        <v>299950402427.28992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299950402427.28992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1249793343.4470413</v>
      </c>
      <c r="L3640" s="444">
        <f t="shared" ca="1" si="172"/>
        <v>301200195770.73694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301200195770.73694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1255000815.7114038</v>
      </c>
      <c r="L3641" s="444">
        <f t="shared" ca="1" si="172"/>
        <v>302455196586.44836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302455196586.44836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1260229985.7768681</v>
      </c>
      <c r="L3642" s="444">
        <f t="shared" ca="1" si="172"/>
        <v>303715426572.22522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303715426572.22522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1265480944.0509384</v>
      </c>
      <c r="L3643" s="444">
        <f t="shared" ca="1" si="172"/>
        <v>304980907516.27618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304980907516.27618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1270753781.3178174</v>
      </c>
      <c r="L3644" s="444">
        <f t="shared" ca="1" si="172"/>
        <v>306251661297.59399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306251661297.59399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1276048588.739975</v>
      </c>
      <c r="L3645" s="444">
        <f t="shared" ca="1" si="172"/>
        <v>307527709886.33398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307527709886.33398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1281365457.859725</v>
      </c>
      <c r="L3646" s="444">
        <f t="shared" ca="1" si="172"/>
        <v>308809075344.19373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308809075344.19373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1286704480.6008072</v>
      </c>
      <c r="L3647" s="444">
        <f t="shared" ca="1" si="172"/>
        <v>310095779824.79456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310095779824.79456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1292065749.2699773</v>
      </c>
      <c r="L3648" s="444">
        <f t="shared" ca="1" si="172"/>
        <v>311387845574.06451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311387845574.06451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1297449356.5586021</v>
      </c>
      <c r="L3649" s="444">
        <f t="shared" ca="1" si="172"/>
        <v>312685294930.62311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312685294930.62311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1302855395.5442629</v>
      </c>
      <c r="L3650" s="444">
        <f t="shared" ca="1" si="172"/>
        <v>313988150326.16736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313988150326.16736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1308283959.692364</v>
      </c>
      <c r="L3651" s="444">
        <f t="shared" ca="1" si="172"/>
        <v>315296434285.85974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315296434285.85974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1313735142.857749</v>
      </c>
      <c r="L3652" s="444">
        <f t="shared" ca="1" si="172"/>
        <v>316610169428.71747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316610169428.71747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1319209039.2863228</v>
      </c>
      <c r="L3653" s="444">
        <f t="shared" ca="1" si="172"/>
        <v>317929378468.00378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317929378468.00378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1324705743.6166825</v>
      </c>
      <c r="L3654" s="444">
        <f t="shared" ca="1" si="172"/>
        <v>319254084211.62048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319254084211.62048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1330225350.881752</v>
      </c>
      <c r="L3655" s="444">
        <f t="shared" ca="1" si="172"/>
        <v>320584309562.50226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320584309562.50226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1335767956.510426</v>
      </c>
      <c r="L3656" s="444">
        <f t="shared" ca="1" si="172"/>
        <v>321920077519.0127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321920077519.0127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1341333656.3292196</v>
      </c>
      <c r="L3657" s="444">
        <f t="shared" ca="1" si="172"/>
        <v>323261411175.34192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323261411175.34192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1346922546.5639246</v>
      </c>
      <c r="L3658" s="444">
        <f t="shared" ca="1" si="172"/>
        <v>324608333721.90582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324608333721.90582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1352534723.8412743</v>
      </c>
      <c r="L3659" s="444">
        <f t="shared" ca="1" si="172"/>
        <v>325960868445.74707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325960868445.74707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1358170285.1906128</v>
      </c>
      <c r="L3660" s="444">
        <f t="shared" ca="1" si="172"/>
        <v>327319038730.93768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327319038730.93768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1363829328.0455737</v>
      </c>
      <c r="L3661" s="444">
        <f t="shared" ca="1" si="172"/>
        <v>328682868058.98328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328682868058.98328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1369511950.2457635</v>
      </c>
      <c r="L3662" s="444">
        <f t="shared" ca="1" si="172"/>
        <v>330052380009.22906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330052380009.22906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1375218250.0384545</v>
      </c>
      <c r="L3663" s="444">
        <f t="shared" ca="1" si="172"/>
        <v>331427598259.26752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331427598259.26752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1380948326.0802813</v>
      </c>
      <c r="L3664" s="444">
        <f t="shared" ca="1" si="172"/>
        <v>332808546585.34778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332808546585.34778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1386702277.4389491</v>
      </c>
      <c r="L3665" s="444">
        <f t="shared" ca="1" si="172"/>
        <v>334195248862.78674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334195248862.78674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1392480203.5949447</v>
      </c>
      <c r="L3666" s="444">
        <f t="shared" ca="1" si="172"/>
        <v>335587729066.38171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335587729066.38171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1398282204.4432571</v>
      </c>
      <c r="L3667" s="444">
        <f t="shared" ca="1" si="172"/>
        <v>336986011270.82495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336986011270.82495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1404108380.295104</v>
      </c>
      <c r="L3668" s="444">
        <f t="shared" ca="1" si="172"/>
        <v>338390119651.12006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338390119651.12006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1409958831.8796668</v>
      </c>
      <c r="L3669" s="444">
        <f t="shared" ca="1" si="172"/>
        <v>339800078482.99969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339800078482.99969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1415833660.3458321</v>
      </c>
      <c r="L3670" s="444">
        <f t="shared" ca="1" si="172"/>
        <v>341215912143.34552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341215912143.34552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1421732967.2639396</v>
      </c>
      <c r="L3671" s="444">
        <f t="shared" ca="1" si="172"/>
        <v>342637645110.60944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342637645110.60944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1427656854.6275394</v>
      </c>
      <c r="L3672" s="444">
        <f t="shared" ca="1" si="172"/>
        <v>344065301965.237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344065301965.237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1433605424.855154</v>
      </c>
      <c r="L3673" s="444">
        <f t="shared" ca="1" si="172"/>
        <v>345498907390.09216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345498907390.09216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1439578780.7920506</v>
      </c>
      <c r="L3674" s="444">
        <f t="shared" ca="1" si="172"/>
        <v>346938486170.88422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346938486170.88422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1445577025.7120175</v>
      </c>
      <c r="L3675" s="444">
        <f t="shared" ca="1" si="172"/>
        <v>348384063196.59625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348384063196.59625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1451600263.3191509</v>
      </c>
      <c r="L3676" s="444">
        <f t="shared" ca="1" si="172"/>
        <v>349835663459.91541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349835663459.91541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1457648597.7496476</v>
      </c>
      <c r="L3677" s="444">
        <f t="shared" ca="1" si="172"/>
        <v>351293312057.66504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351293312057.66504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1463722133.5736043</v>
      </c>
      <c r="L3678" s="444">
        <f t="shared" ca="1" si="172"/>
        <v>352757034191.23865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352757034191.23865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1469820975.7968278</v>
      </c>
      <c r="L3679" s="444">
        <f t="shared" ca="1" si="172"/>
        <v>354226855167.03546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354226855167.03546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1475945229.8626478</v>
      </c>
      <c r="L3680" s="444">
        <f t="shared" ca="1" si="172"/>
        <v>355702800396.89813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355702800396.89813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1482095001.6537423</v>
      </c>
      <c r="L3681" s="444">
        <f t="shared" ca="1" si="172"/>
        <v>357184895398.55188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357184895398.55188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1488270397.4939661</v>
      </c>
      <c r="L3682" s="444">
        <f t="shared" ca="1" si="172"/>
        <v>358673165796.04584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358673165796.04584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1494471524.1501911</v>
      </c>
      <c r="L3683" s="444">
        <f t="shared" ca="1" si="172"/>
        <v>360167637320.19604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360167637320.19604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1500698488.8341501</v>
      </c>
      <c r="L3684" s="444">
        <f t="shared" ca="1" si="172"/>
        <v>361668335809.03021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361668335809.03021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1506951399.2042925</v>
      </c>
      <c r="L3685" s="444">
        <f t="shared" ca="1" si="172"/>
        <v>363175287208.2345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363175287208.2345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1513230363.3676438</v>
      </c>
      <c r="L3686" s="444">
        <f t="shared" ca="1" si="172"/>
        <v>364688517571.60211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364688517571.60211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1519535489.8816755</v>
      </c>
      <c r="L3687" s="444">
        <f t="shared" ca="1" si="172"/>
        <v>366208053061.48376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366208053061.48376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1525866887.7561824</v>
      </c>
      <c r="L3688" s="444">
        <f t="shared" ca="1" si="172"/>
        <v>367733919949.23993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367733919949.23993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1532224666.4551663</v>
      </c>
      <c r="L3689" s="444">
        <f t="shared" ca="1" si="172"/>
        <v>369266144615.69507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369266144615.69507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1538608935.8987293</v>
      </c>
      <c r="L3690" s="444">
        <f t="shared" ca="1" si="172"/>
        <v>370804753551.59381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370804753551.59381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1545019806.4649742</v>
      </c>
      <c r="L3691" s="444">
        <f t="shared" ca="1" si="172"/>
        <v>372349773358.05878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372349773358.05878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1551457388.9919116</v>
      </c>
      <c r="L3692" s="444">
        <f t="shared" ca="1" si="172"/>
        <v>373901230747.05066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373901230747.05066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1557921794.7793777</v>
      </c>
      <c r="L3693" s="444">
        <f t="shared" ca="1" si="172"/>
        <v>375459152541.83002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375459152541.83002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1564413135.5909584</v>
      </c>
      <c r="L3694" s="444">
        <f t="shared" ca="1" si="172"/>
        <v>377023565677.42096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377023565677.42096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1570931523.6559207</v>
      </c>
      <c r="L3695" s="444">
        <f t="shared" ca="1" si="172"/>
        <v>378594497201.0769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378594497201.0769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1577477071.6711538</v>
      </c>
      <c r="L3696" s="444">
        <f t="shared" ca="1" si="172"/>
        <v>380171974272.74805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380171974272.74805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1584049892.8031168</v>
      </c>
      <c r="L3697" s="444">
        <f t="shared" ca="1" si="172"/>
        <v>381756024165.55115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381756024165.55115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1590650100.6897964</v>
      </c>
      <c r="L3698" s="444">
        <f t="shared" ca="1" si="172"/>
        <v>383346674266.24097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383346674266.24097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1597277809.4426706</v>
      </c>
      <c r="L3699" s="444">
        <f t="shared" ca="1" si="172"/>
        <v>384943952075.68365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384943952075.68365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1603933133.6486819</v>
      </c>
      <c r="L3700" s="444">
        <f t="shared" ca="1" si="172"/>
        <v>386547885209.33234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386547885209.33234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1610616188.3722181</v>
      </c>
      <c r="L3701" s="444">
        <f t="shared" ca="1" si="172"/>
        <v>388158501397.70453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388158501397.70453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1617327089.1571021</v>
      </c>
      <c r="L3702" s="444">
        <f t="shared" ca="1" si="172"/>
        <v>389775828486.86163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389775828486.86163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1624065952.0285902</v>
      </c>
      <c r="L3703" s="444">
        <f t="shared" ca="1" si="172"/>
        <v>391399894438.8902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391399894438.8902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1630832893.4953759</v>
      </c>
      <c r="L3704" s="444">
        <f t="shared" ca="1" si="172"/>
        <v>393030727332.38556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393030727332.38556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1637628030.5516064</v>
      </c>
      <c r="L3705" s="444">
        <f t="shared" ca="1" si="172"/>
        <v>394668355362.93719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394668355362.93719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1644451480.678905</v>
      </c>
      <c r="L3706" s="444">
        <f t="shared" ca="1" si="172"/>
        <v>396312806843.61609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396312806843.61609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1651303361.8484004</v>
      </c>
      <c r="L3707" s="444">
        <f t="shared" ca="1" si="172"/>
        <v>397964110205.46448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397964110205.46448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1658183792.5227687</v>
      </c>
      <c r="L3708" s="444">
        <f t="shared" ca="1" si="172"/>
        <v>399622293997.98724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399622293997.98724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1665092891.6582801</v>
      </c>
      <c r="L3709" s="444">
        <f t="shared" ca="1" si="172"/>
        <v>401287386889.64551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401287386889.64551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1672030778.7068563</v>
      </c>
      <c r="L3710" s="444">
        <f t="shared" ca="1" si="172"/>
        <v>402959417668.35236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402959417668.35236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1678997573.6181347</v>
      </c>
      <c r="L3711" s="444">
        <f t="shared" ca="1" si="172"/>
        <v>404638415241.97052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404638415241.97052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1685993396.8415439</v>
      </c>
      <c r="L3712" s="444">
        <f t="shared" ca="1" si="172"/>
        <v>406324408638.81207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406324408638.81207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1693018369.3283837</v>
      </c>
      <c r="L3713" s="444">
        <f t="shared" ca="1" si="172"/>
        <v>408017427008.14044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408017427008.14044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1700072612.5339184</v>
      </c>
      <c r="L3714" s="444">
        <f t="shared" ca="1" si="172"/>
        <v>409717499620.67438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409717499620.67438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1707156248.4194765</v>
      </c>
      <c r="L3715" s="444">
        <f t="shared" ca="1" si="172"/>
        <v>411424655869.09387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411424655869.09387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1714269399.4545579</v>
      </c>
      <c r="L3716" s="444">
        <f t="shared" ca="1" si="172"/>
        <v>413138925268.5484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413138925268.5484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1721412188.6189516</v>
      </c>
      <c r="L3717" s="444">
        <f t="shared" ca="1" si="172"/>
        <v>414860337457.16736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414860337457.16736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1728584739.4048641</v>
      </c>
      <c r="L3718" s="444">
        <f t="shared" ca="1" si="172"/>
        <v>416588922196.5722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416588922196.5722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1735787175.8190508</v>
      </c>
      <c r="L3719" s="444">
        <f t="shared" ca="1" si="172"/>
        <v>418324709372.39124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418324709372.39124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1743019622.3849635</v>
      </c>
      <c r="L3720" s="444">
        <f t="shared" ca="1" si="172"/>
        <v>420067728994.77618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420067728994.77618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1750282204.1449008</v>
      </c>
      <c r="L3721" s="444">
        <f t="shared" ca="1" si="172"/>
        <v>421818011198.92108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421818011198.92108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1757575046.6621711</v>
      </c>
      <c r="L3722" s="444">
        <f t="shared" ca="1" si="172"/>
        <v>423575586245.58325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423575586245.58325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1764898276.0232635</v>
      </c>
      <c r="L3723" s="444">
        <f t="shared" ca="1" si="172"/>
        <v>425340484521.60651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425340484521.60651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1772252018.8400271</v>
      </c>
      <c r="L3724" s="444">
        <f t="shared" ca="1" si="172"/>
        <v>427112736540.44653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427112736540.44653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1779636402.2518606</v>
      </c>
      <c r="L3725" s="444">
        <f t="shared" ca="1" si="172"/>
        <v>428892372942.69836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428892372942.69836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1787051553.9279099</v>
      </c>
      <c r="L3726" s="444">
        <f t="shared" ca="1" si="172"/>
        <v>430679424496.62628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430679424496.62628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1794497602.0692759</v>
      </c>
      <c r="L3727" s="444">
        <f t="shared" ca="1" si="172"/>
        <v>432473922098.69556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432473922098.69556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1801974675.4112315</v>
      </c>
      <c r="L3728" s="444">
        <f t="shared" ca="1" si="172"/>
        <v>434275896774.10681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434275896774.10681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1809482903.225445</v>
      </c>
      <c r="L3729" s="444">
        <f t="shared" ca="1" si="172"/>
        <v>436085379677.33228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436085379677.33228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1817022415.3222177</v>
      </c>
      <c r="L3730" s="444">
        <f t="shared" ca="1" si="172"/>
        <v>437902402092.65448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437902402092.65448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1824593342.0527267</v>
      </c>
      <c r="L3731" s="444">
        <f t="shared" ca="1" si="172"/>
        <v>439726995434.70721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439726995434.70721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1832195814.31128</v>
      </c>
      <c r="L3732" s="444">
        <f t="shared" ca="1" si="172"/>
        <v>441559191249.01849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441559191249.01849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1839829963.5375769</v>
      </c>
      <c r="L3733" s="444">
        <f t="shared" ca="1" si="172"/>
        <v>443399021212.55609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443399021212.55609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1847495921.7189837</v>
      </c>
      <c r="L3734" s="444">
        <f t="shared" ca="1" si="172"/>
        <v>445246517134.27509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445246517134.27509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1855193821.3928127</v>
      </c>
      <c r="L3735" s="444">
        <f t="shared" ca="1" si="172"/>
        <v>447101710955.66791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447101710955.66791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1862923795.6486163</v>
      </c>
      <c r="L3736" s="444">
        <f t="shared" ca="1" si="172"/>
        <v>448964634751.31653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448964634751.31653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1870685978.1304855</v>
      </c>
      <c r="L3737" s="444">
        <f t="shared" ca="1" si="172"/>
        <v>450835320729.44702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450835320729.44702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1878480503.0393627</v>
      </c>
      <c r="L3738" s="444">
        <f t="shared" ca="1" si="172"/>
        <v>452713801232.48639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452713801232.48639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1886307505.1353598</v>
      </c>
      <c r="L3739" s="444">
        <f t="shared" ca="1" si="172"/>
        <v>454600108737.62177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454600108737.62177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1894167119.7400906</v>
      </c>
      <c r="L3740" s="444">
        <f t="shared" ca="1" si="172"/>
        <v>456494275857.36188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456494275857.36188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1902059482.7390079</v>
      </c>
      <c r="L3741" s="444">
        <f t="shared" ca="1" si="172"/>
        <v>458396335340.10089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458396335340.10089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1909984730.5837536</v>
      </c>
      <c r="L3742" s="444">
        <f t="shared" ca="1" si="172"/>
        <v>460306320070.68463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460306320070.68463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1917943000.2945192</v>
      </c>
      <c r="L3743" s="444">
        <f t="shared" ca="1" si="172"/>
        <v>462224263070.97913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462224263070.97913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1925934429.4624131</v>
      </c>
      <c r="L3744" s="444">
        <f t="shared" ca="1" si="172"/>
        <v>464150197500.44153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464150197500.44153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1933959156.2518396</v>
      </c>
      <c r="L3745" s="444">
        <f t="shared" ca="1" si="172"/>
        <v>466084156656.69336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466084156656.69336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1942017319.4028893</v>
      </c>
      <c r="L3746" s="444">
        <f t="shared" ca="1" si="172"/>
        <v>468026173976.09625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468026173976.09625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1950109058.2337346</v>
      </c>
      <c r="L3747" s="444">
        <f t="shared" ca="1" si="172"/>
        <v>469976283034.33002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469976283034.33002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1958234512.6430418</v>
      </c>
      <c r="L3748" s="444">
        <f t="shared" ca="1" si="172"/>
        <v>471934517546.97308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471934517546.97308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1966393823.1123881</v>
      </c>
      <c r="L3749" s="444">
        <f t="shared" ca="1" si="172"/>
        <v>473900911370.08545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473900911370.08545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1974587130.7086895</v>
      </c>
      <c r="L3750" s="444">
        <f t="shared" ca="1" si="172"/>
        <v>475875498500.79413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475875498500.79413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1982814577.0866423</v>
      </c>
      <c r="L3751" s="444">
        <f t="shared" ca="1" si="172"/>
        <v>477858313077.8808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477858313077.8808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1991076304.4911702</v>
      </c>
      <c r="L3752" s="444">
        <f t="shared" ca="1" si="172"/>
        <v>479849389382.37195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479849389382.37195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1999372455.7598832</v>
      </c>
      <c r="L3753" s="444">
        <f t="shared" ca="1" si="172"/>
        <v>481848761838.13184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481848761838.13184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2007703174.3255494</v>
      </c>
      <c r="L3754" s="444">
        <f t="shared" ca="1" si="172"/>
        <v>483856465012.4574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483856465012.4574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2016068604.2185724</v>
      </c>
      <c r="L3755" s="444">
        <f t="shared" ca="1" si="172"/>
        <v>485872533616.67596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485872533616.67596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2024468890.069483</v>
      </c>
      <c r="L3756" s="444">
        <f t="shared" ca="1" si="172"/>
        <v>487897002506.74542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487897002506.74542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2032904177.1114395</v>
      </c>
      <c r="L3757" s="444">
        <f t="shared" ca="1" si="172"/>
        <v>489929906683.85687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489929906683.85687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2041374611.1827371</v>
      </c>
      <c r="L3758" s="444">
        <f t="shared" ca="1" si="172"/>
        <v>491971281295.03961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491971281295.03961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2049880338.7293317</v>
      </c>
      <c r="L3759" s="444">
        <f t="shared" ca="1" si="172"/>
        <v>494021161633.76892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494021161633.76892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2058421506.8073704</v>
      </c>
      <c r="L3760" s="444">
        <f t="shared" ca="1" si="172"/>
        <v>496079583140.57629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496079583140.57629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2066998263.0857346</v>
      </c>
      <c r="L3761" s="444">
        <f t="shared" ca="1" si="172"/>
        <v>498146581403.66205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498146581403.66205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2075610755.8485918</v>
      </c>
      <c r="L3762" s="444">
        <f t="shared" ca="1" si="172"/>
        <v>500222192159.51062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500222192159.51062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2084259133.997961</v>
      </c>
      <c r="L3763" s="444">
        <f t="shared" ca="1" si="172"/>
        <v>502306451293.50861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502306451293.50861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2092943547.0562859</v>
      </c>
      <c r="L3764" s="444">
        <f t="shared" ca="1" si="172"/>
        <v>504399394840.56488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504399394840.56488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2101664145.1690204</v>
      </c>
      <c r="L3765" s="444">
        <f t="shared" ca="1" si="172"/>
        <v>506501058985.73389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506501058985.73389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2110421079.1072245</v>
      </c>
      <c r="L3766" s="444">
        <f t="shared" ca="1" si="172"/>
        <v>508611480064.84113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508611480064.84113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2119214500.2701714</v>
      </c>
      <c r="L3767" s="444">
        <f t="shared" ca="1" si="172"/>
        <v>510730694565.11127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510730694565.11127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2128044560.6879635</v>
      </c>
      <c r="L3768" s="444">
        <f t="shared" ca="1" si="172"/>
        <v>512858739125.79926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512858739125.79926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2136911413.0241635</v>
      </c>
      <c r="L3769" s="444">
        <f t="shared" ca="1" si="172"/>
        <v>514995650538.82343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514995650538.82343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2145815210.5784309</v>
      </c>
      <c r="L3770" s="444">
        <f t="shared" ca="1" si="172"/>
        <v>517141465749.40186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517141465749.40186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2154756107.2891746</v>
      </c>
      <c r="L3771" s="444">
        <f t="shared" ca="1" si="172"/>
        <v>519296221856.69104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519296221856.69104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2163734257.7362127</v>
      </c>
      <c r="L3772" s="444">
        <f t="shared" ca="1" si="172"/>
        <v>521459956114.42725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521459956114.42725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2172749817.1434469</v>
      </c>
      <c r="L3773" s="444">
        <f t="shared" ca="1" si="172"/>
        <v>523632705931.57068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523632705931.57068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2181802941.3815446</v>
      </c>
      <c r="L3774" s="444">
        <f t="shared" ca="1" si="172"/>
        <v>525814508872.95221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525814508872.95221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2190893786.970634</v>
      </c>
      <c r="L3775" s="444">
        <f t="shared" ca="1" si="172"/>
        <v>528005402659.92285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528005402659.92285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2200022511.0830116</v>
      </c>
      <c r="L3776" s="444">
        <f t="shared" ca="1" si="172"/>
        <v>530205425171.00586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530205425171.00586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2209189271.5458579</v>
      </c>
      <c r="L3777" s="444">
        <f t="shared" ca="1" si="172"/>
        <v>532414614442.5517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532414614442.5517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2218394226.8439655</v>
      </c>
      <c r="L3778" s="444">
        <f t="shared" ca="1" si="172"/>
        <v>534633008669.39569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534633008669.39569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2227637536.1224818</v>
      </c>
      <c r="L3779" s="444">
        <f t="shared" ca="1" si="172"/>
        <v>536860646205.51819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536860646205.51819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2236919359.1896591</v>
      </c>
      <c r="L3780" s="444">
        <f t="shared" ca="1" si="172"/>
        <v>539097565564.70782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539097565564.70782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2246239856.5196161</v>
      </c>
      <c r="L3781" s="444">
        <f t="shared" ca="1" si="172"/>
        <v>541343805421.22742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541343805421.22742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2255599189.2551141</v>
      </c>
      <c r="L3782" s="444">
        <f t="shared" ca="1" si="172"/>
        <v>543599404610.48254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543599404610.48254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2264997519.2103438</v>
      </c>
      <c r="L3783" s="444">
        <f t="shared" ca="1" si="172"/>
        <v>545864402129.69287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545864402129.69287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2274435008.8737202</v>
      </c>
      <c r="L3784" s="444">
        <f t="shared" ca="1" si="172"/>
        <v>548138837138.56659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548138837138.56659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2283911821.4106941</v>
      </c>
      <c r="L3785" s="444">
        <f t="shared" ca="1" si="172"/>
        <v>550422748959.97729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550422748959.97729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2293428120.6665721</v>
      </c>
      <c r="L3786" s="444">
        <f t="shared" ca="1" si="172"/>
        <v>552716177080.64392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552716177080.64392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2302984071.1693497</v>
      </c>
      <c r="L3787" s="444">
        <f t="shared" ca="1" si="172"/>
        <v>555019161151.81323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555019161151.81323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2312579838.132555</v>
      </c>
      <c r="L3788" s="444">
        <f t="shared" ca="1" si="172"/>
        <v>557331740989.9458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557331740989.9458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2322215587.4581075</v>
      </c>
      <c r="L3789" s="444">
        <f t="shared" ca="1" si="172"/>
        <v>559653956577.40393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559653956577.40393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2331891485.7391829</v>
      </c>
      <c r="L3790" s="444">
        <f t="shared" ca="1" si="172"/>
        <v>561985848063.14307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561985848063.14307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2341607700.2630959</v>
      </c>
      <c r="L3791" s="444">
        <f t="shared" ca="1" si="172"/>
        <v>564327455763.40613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564327455763.40613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2351364399.0141921</v>
      </c>
      <c r="L3792" s="444">
        <f t="shared" ca="1" si="172"/>
        <v>566678820162.42029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566678820162.42029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2361161750.6767511</v>
      </c>
      <c r="L3793" s="444">
        <f t="shared" ca="1" si="172"/>
        <v>569039981913.09705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569039981913.09705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2370999924.6379042</v>
      </c>
      <c r="L3794" s="444">
        <f t="shared" ca="1" si="172"/>
        <v>571410981837.73499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571410981837.73499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2380879090.9905624</v>
      </c>
      <c r="L3795" s="444">
        <f t="shared" ca="1" si="172"/>
        <v>573791860928.72559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573791860928.72559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2390799420.5363564</v>
      </c>
      <c r="L3796" s="444">
        <f t="shared" ca="1" si="172"/>
        <v>576182660349.26196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576182660349.26196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2400761084.7885914</v>
      </c>
      <c r="L3797" s="444">
        <f t="shared" ca="1" si="172"/>
        <v>578583421434.05054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578583421434.05054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2410764255.9752107</v>
      </c>
      <c r="L3798" s="444">
        <f t="shared" ca="1" si="172"/>
        <v>580994185690.02576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580994185690.02576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2420809107.0417738</v>
      </c>
      <c r="L3799" s="444">
        <f t="shared" ca="1" si="172"/>
        <v>583414994797.0675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583414994797.0675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2430895811.654448</v>
      </c>
      <c r="L3800" s="444">
        <f t="shared" ca="1" si="172"/>
        <v>585845890608.72192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585845890608.72192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2441024544.2030082</v>
      </c>
      <c r="L3801" s="444">
        <f t="shared" ca="1" si="172"/>
        <v>588286915152.92493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588286915152.92493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2451195479.803854</v>
      </c>
      <c r="L3802" s="444">
        <f t="shared" ca="1" si="172"/>
        <v>590738110632.72876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590738110632.72876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2461408794.3030367</v>
      </c>
      <c r="L3803" s="444">
        <f t="shared" ca="1" si="172"/>
        <v>593199519427.03174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593199519427.03174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2471664664.2792988</v>
      </c>
      <c r="L3804" s="444">
        <f t="shared" ca="1" si="172"/>
        <v>595671184091.31104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595671184091.31104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2481963267.0471292</v>
      </c>
      <c r="L3805" s="444">
        <f t="shared" ca="1" si="172"/>
        <v>598153147358.35815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598153147358.35815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2492304780.6598258</v>
      </c>
      <c r="L3806" s="444">
        <f t="shared" ca="1" si="172"/>
        <v>600645452139.01794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600645452139.01794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2502689383.9125748</v>
      </c>
      <c r="L3807" s="444">
        <f t="shared" ca="1" si="172"/>
        <v>603148141522.93054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603148141522.93054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2513117256.3455439</v>
      </c>
      <c r="L3808" s="444">
        <f t="shared" ca="1" si="172"/>
        <v>605661258779.27612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605661258779.27612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2523588578.246984</v>
      </c>
      <c r="L3809" s="444">
        <f t="shared" ca="1" si="172"/>
        <v>608184847357.52307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608184847357.52307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2534103530.6563463</v>
      </c>
      <c r="L3810" s="444">
        <f t="shared" ca="1" si="172"/>
        <v>610718950888.17944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610718950888.17944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2544662295.3674145</v>
      </c>
      <c r="L3811" s="444">
        <f t="shared" ca="1" si="172"/>
        <v>613263613183.54688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613263613183.54688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2555265054.9314451</v>
      </c>
      <c r="L3812" s="444">
        <f t="shared" ca="1" si="172"/>
        <v>615818878238.47827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615818878238.47827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2565911992.660326</v>
      </c>
      <c r="L3813" s="444">
        <f t="shared" ca="1" si="172"/>
        <v>618384790231.13855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618384790231.13855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2576603292.6297441</v>
      </c>
      <c r="L3814" s="444">
        <f t="shared" ca="1" si="172"/>
        <v>620961393523.76831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620961393523.76831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2587339139.6823678</v>
      </c>
      <c r="L3815" s="444">
        <f t="shared" ca="1" si="172"/>
        <v>623548732663.45068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623548732663.45068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2598119719.4310446</v>
      </c>
      <c r="L3816" s="444">
        <f t="shared" ca="1" si="172"/>
        <v>626146852382.88171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626146852382.88171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2608945218.2620072</v>
      </c>
      <c r="L3817" s="444">
        <f t="shared" ca="1" si="172"/>
        <v>628755797601.14368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628755797601.14368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2619815823.3380985</v>
      </c>
      <c r="L3818" s="444">
        <f t="shared" ca="1" si="172"/>
        <v>631375613424.48181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631375613424.48181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2630731722.6020074</v>
      </c>
      <c r="L3819" s="444">
        <f t="shared" ca="1" si="172"/>
        <v>634006345147.08386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634006345147.08386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2641693104.7795162</v>
      </c>
      <c r="L3820" s="444">
        <f t="shared" ca="1" si="172"/>
        <v>636648038251.8634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636648038251.8634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2652700159.3827643</v>
      </c>
      <c r="L3821" s="444">
        <f t="shared" ca="1" si="172"/>
        <v>639300738411.24622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639300738411.24622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2663753076.7135258</v>
      </c>
      <c r="L3822" s="444">
        <f t="shared" ca="1" si="172"/>
        <v>641964491487.95972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641964491487.95972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2674852047.8664989</v>
      </c>
      <c r="L3823" s="444">
        <f t="shared" ca="1" si="172"/>
        <v>644639343535.82617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644639343535.82617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2685997264.7326088</v>
      </c>
      <c r="L3824" s="444">
        <f t="shared" ca="1" si="172"/>
        <v>647325340800.55884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647325340800.55884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2697188920.0023284</v>
      </c>
      <c r="L3825" s="444">
        <f t="shared" ca="1" si="172"/>
        <v>650022529720.56116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650022529720.56116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2708427207.1690049</v>
      </c>
      <c r="L3826" s="444">
        <f t="shared" ca="1" si="172"/>
        <v>652730956927.7301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652730956927.7301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2719712320.5322089</v>
      </c>
      <c r="L3827" s="444">
        <f t="shared" ca="1" si="172"/>
        <v>655450669248.26233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655450669248.26233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2731044455.2010932</v>
      </c>
      <c r="L3828" s="444">
        <f t="shared" ca="1" si="172"/>
        <v>658181713703.46338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658181713703.46338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2742423807.097764</v>
      </c>
      <c r="L3829" s="444">
        <f t="shared" ca="1" si="172"/>
        <v>660924137510.56116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660924137510.56116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2753850572.9606714</v>
      </c>
      <c r="L3830" s="444">
        <f t="shared" ca="1" si="172"/>
        <v>663677988083.52185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663677988083.52185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2765324950.3480077</v>
      </c>
      <c r="L3831" s="444">
        <f t="shared" ca="1" si="172"/>
        <v>666443313033.86987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666443313033.86987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2776847137.6411242</v>
      </c>
      <c r="L3832" s="444">
        <f t="shared" ca="1" si="172"/>
        <v>669220160171.51099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669220160171.51099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2788417334.0479622</v>
      </c>
      <c r="L3833" s="444">
        <f t="shared" ref="L3833:L4087" ca="1" si="177">I3833-J3833+K3833</f>
        <v>672008577505.55896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672008577505.55896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2800035739.6064959</v>
      </c>
      <c r="L3834" s="444">
        <f t="shared" ca="1" si="177"/>
        <v>674808613245.16541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674808613245.16541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2811702555.188189</v>
      </c>
      <c r="L3835" s="444">
        <f t="shared" ca="1" si="177"/>
        <v>677620315800.35364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677620315800.35364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2823417982.5014734</v>
      </c>
      <c r="L3836" s="444">
        <f t="shared" ca="1" si="177"/>
        <v>680443733782.8551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680443733782.8551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2835182224.0952296</v>
      </c>
      <c r="L3837" s="444">
        <f t="shared" ca="1" si="177"/>
        <v>683278916006.95032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683278916006.95032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2846995483.3622928</v>
      </c>
      <c r="L3838" s="444">
        <f t="shared" ca="1" si="177"/>
        <v>686125911490.31262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686125911490.31262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2858857964.5429692</v>
      </c>
      <c r="L3839" s="444">
        <f t="shared" ca="1" si="177"/>
        <v>688984769454.85559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688984769454.85559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2870769872.7285647</v>
      </c>
      <c r="L3840" s="444">
        <f t="shared" ca="1" si="177"/>
        <v>691855539327.58411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691855539327.58411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2882731413.864934</v>
      </c>
      <c r="L3841" s="444">
        <f t="shared" ca="1" si="177"/>
        <v>694738270741.4491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694738270741.4491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2894742794.7560377</v>
      </c>
      <c r="L3842" s="444">
        <f t="shared" ca="1" si="177"/>
        <v>697633013536.20508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697633013536.20508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2906804223.0675211</v>
      </c>
      <c r="L3843" s="444">
        <f t="shared" ca="1" si="177"/>
        <v>700539817759.27258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700539817759.27258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2918915907.3303022</v>
      </c>
      <c r="L3844" s="444">
        <f t="shared" ca="1" si="177"/>
        <v>703458733666.60291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703458733666.60291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2931078056.9441786</v>
      </c>
      <c r="L3845" s="444">
        <f t="shared" ca="1" si="177"/>
        <v>706389811723.54712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706389811723.54712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2943290882.1814461</v>
      </c>
      <c r="L3846" s="444">
        <f t="shared" ca="1" si="177"/>
        <v>709333102605.72852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709333102605.72852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2955554594.1905355</v>
      </c>
      <c r="L3847" s="444">
        <f t="shared" ca="1" si="177"/>
        <v>712288657199.91907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712288657199.91907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2967869404.9996629</v>
      </c>
      <c r="L3848" s="444">
        <f t="shared" ca="1" si="177"/>
        <v>715256526604.9187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715256526604.9187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2980235527.5204945</v>
      </c>
      <c r="L3849" s="444">
        <f t="shared" ca="1" si="177"/>
        <v>718236762132.43921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718236762132.43921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2992653175.5518298</v>
      </c>
      <c r="L3850" s="444">
        <f t="shared" ca="1" si="177"/>
        <v>721229415307.99109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721229415307.99109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3005122563.7832961</v>
      </c>
      <c r="L3851" s="444">
        <f t="shared" ca="1" si="177"/>
        <v>724234537871.77441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724234537871.77441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3017643907.7990599</v>
      </c>
      <c r="L3852" s="444">
        <f t="shared" ca="1" si="177"/>
        <v>727252181779.57349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727252181779.57349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3030217424.0815563</v>
      </c>
      <c r="L3853" s="444">
        <f t="shared" ca="1" si="177"/>
        <v>730282399203.65503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730282399203.65503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3042843330.0152292</v>
      </c>
      <c r="L3854" s="444">
        <f t="shared" ca="1" si="177"/>
        <v>733325242533.67029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733325242533.67029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3055521843.8902926</v>
      </c>
      <c r="L3855" s="444">
        <f t="shared" ca="1" si="177"/>
        <v>736380764377.56055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736380764377.56055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3068253184.9065022</v>
      </c>
      <c r="L3856" s="444">
        <f t="shared" ca="1" si="177"/>
        <v>739449017562.46704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739449017562.46704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3081037573.1769462</v>
      </c>
      <c r="L3857" s="444">
        <f t="shared" ca="1" si="177"/>
        <v>742530055135.64404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742530055135.64404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3093875229.7318501</v>
      </c>
      <c r="L3858" s="444">
        <f t="shared" ca="1" si="177"/>
        <v>745623930365.37585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745623930365.37585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3106766376.5223994</v>
      </c>
      <c r="L3859" s="444">
        <f t="shared" ca="1" si="177"/>
        <v>748730696741.89819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748730696741.89819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3119711236.4245758</v>
      </c>
      <c r="L3860" s="444">
        <f t="shared" ca="1" si="177"/>
        <v>751850407978.32275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751850407978.32275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3132710033.2430115</v>
      </c>
      <c r="L3861" s="444">
        <f t="shared" ca="1" si="177"/>
        <v>754983118011.5658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754983118011.5658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3145762991.7148576</v>
      </c>
      <c r="L3862" s="444">
        <f t="shared" ca="1" si="177"/>
        <v>758128881003.28064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758128881003.28064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3158870337.5136695</v>
      </c>
      <c r="L3863" s="444">
        <f t="shared" ca="1" si="177"/>
        <v>761287751340.79431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761287751340.79431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3172032297.2533097</v>
      </c>
      <c r="L3864" s="444">
        <f t="shared" ca="1" si="177"/>
        <v>764459783638.04761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764459783638.04761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3185249098.4918652</v>
      </c>
      <c r="L3865" s="444">
        <f t="shared" ca="1" si="177"/>
        <v>767645032736.53943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767645032736.53943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3198520969.7355809</v>
      </c>
      <c r="L3866" s="444">
        <f t="shared" ca="1" si="177"/>
        <v>770843553706.27502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770843553706.27502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3211848140.4428124</v>
      </c>
      <c r="L3867" s="444">
        <f t="shared" ca="1" si="177"/>
        <v>774055401846.7179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774055401846.7179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3225230841.0279913</v>
      </c>
      <c r="L3868" s="444">
        <f t="shared" ca="1" si="177"/>
        <v>777280632687.74585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777280632687.74585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3238669302.8656077</v>
      </c>
      <c r="L3869" s="444">
        <f t="shared" ca="1" si="177"/>
        <v>780519301990.61145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780519301990.61145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3252163758.2942142</v>
      </c>
      <c r="L3870" s="444">
        <f t="shared" ca="1" si="177"/>
        <v>783771465748.90564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783771465748.90564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3265714440.62044</v>
      </c>
      <c r="L3871" s="444">
        <f t="shared" ca="1" si="177"/>
        <v>787037180189.52612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787037180189.52612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3279321584.1230254</v>
      </c>
      <c r="L3872" s="444">
        <f t="shared" ca="1" si="177"/>
        <v>790316501773.64917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790316501773.64917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3292985424.0568714</v>
      </c>
      <c r="L3873" s="444">
        <f t="shared" ca="1" si="177"/>
        <v>793609487197.70605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793609487197.70605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3306706196.6571083</v>
      </c>
      <c r="L3874" s="444">
        <f t="shared" ca="1" si="177"/>
        <v>796916193394.36316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796916193394.36316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3320484139.1431799</v>
      </c>
      <c r="L3875" s="444">
        <f t="shared" ca="1" si="177"/>
        <v>800236677533.50635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800236677533.50635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3334319489.7229433</v>
      </c>
      <c r="L3876" s="444">
        <f t="shared" ca="1" si="177"/>
        <v>803570997023.22925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803570997023.22925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3348212487.5967884</v>
      </c>
      <c r="L3877" s="444">
        <f t="shared" ca="1" si="177"/>
        <v>806919209510.82605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806919209510.82605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3362163372.9617753</v>
      </c>
      <c r="L3878" s="444">
        <f t="shared" ca="1" si="177"/>
        <v>810281372883.78784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810281372883.78784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3376172387.0157828</v>
      </c>
      <c r="L3879" s="444">
        <f t="shared" ca="1" si="177"/>
        <v>813657545270.80359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813657545270.80359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3390239771.9616814</v>
      </c>
      <c r="L3880" s="444">
        <f t="shared" ca="1" si="177"/>
        <v>817047785042.76526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817047785042.76526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3404365771.0115218</v>
      </c>
      <c r="L3881" s="444">
        <f t="shared" ca="1" si="177"/>
        <v>820452150813.77673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820452150813.77673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3418550628.3907366</v>
      </c>
      <c r="L3882" s="444">
        <f t="shared" ca="1" si="177"/>
        <v>823870701442.16748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823870701442.16748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3432794589.3423643</v>
      </c>
      <c r="L3883" s="444">
        <f t="shared" ca="1" si="177"/>
        <v>827303496031.50989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827303496031.50989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3447097900.1312909</v>
      </c>
      <c r="L3884" s="444">
        <f t="shared" ca="1" si="177"/>
        <v>830750593931.64124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830750593931.64124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3461460808.0485053</v>
      </c>
      <c r="L3885" s="444">
        <f t="shared" ca="1" si="177"/>
        <v>834212054739.6897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834212054739.6897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3475883561.4153738</v>
      </c>
      <c r="L3886" s="444">
        <f t="shared" ca="1" si="177"/>
        <v>837687938301.1051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837687938301.1051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3490366409.5879378</v>
      </c>
      <c r="L3887" s="444">
        <f t="shared" ca="1" si="177"/>
        <v>841178304710.69299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841178304710.69299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3504909602.9612207</v>
      </c>
      <c r="L3888" s="444">
        <f t="shared" ca="1" si="177"/>
        <v>844683214313.65417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844683214313.65417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3519513392.9735589</v>
      </c>
      <c r="L3889" s="444">
        <f t="shared" ca="1" si="177"/>
        <v>848202727706.62769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848202727706.62769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3534178032.1109486</v>
      </c>
      <c r="L3890" s="444">
        <f t="shared" ca="1" si="177"/>
        <v>851736905738.73865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851736905738.73865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3548903773.9114108</v>
      </c>
      <c r="L3891" s="444">
        <f t="shared" ca="1" si="177"/>
        <v>855285809512.65002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855285809512.65002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3563690872.9693751</v>
      </c>
      <c r="L3892" s="444">
        <f t="shared" ca="1" si="177"/>
        <v>858849500385.61938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858849500385.61938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3578539584.9400811</v>
      </c>
      <c r="L3893" s="444">
        <f t="shared" ca="1" si="177"/>
        <v>862428039970.55945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862428039970.55945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3593450166.5439978</v>
      </c>
      <c r="L3894" s="444">
        <f t="shared" ca="1" si="177"/>
        <v>866021490137.10339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866021490137.10339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3608422875.5712647</v>
      </c>
      <c r="L3895" s="444">
        <f t="shared" ca="1" si="177"/>
        <v>869629913012.67468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869629913012.67468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3623457970.8861446</v>
      </c>
      <c r="L3896" s="444">
        <f t="shared" ca="1" si="177"/>
        <v>873253370983.56079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873253370983.56079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3638555712.4315033</v>
      </c>
      <c r="L3897" s="444">
        <f t="shared" ca="1" si="177"/>
        <v>876891926695.99231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876891926695.99231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3653716361.2333016</v>
      </c>
      <c r="L3898" s="444">
        <f t="shared" ca="1" si="177"/>
        <v>880545643057.22559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880545643057.22559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3668940179.4051065</v>
      </c>
      <c r="L3899" s="444">
        <f t="shared" ca="1" si="177"/>
        <v>884214583236.63074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884214583236.63074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3684227430.1526279</v>
      </c>
      <c r="L3900" s="444">
        <f t="shared" ca="1" si="177"/>
        <v>887898810666.78333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887898810666.78333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3699578377.7782645</v>
      </c>
      <c r="L3901" s="444">
        <f t="shared" ca="1" si="177"/>
        <v>891598389044.56165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891598389044.56165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3714993287.6856728</v>
      </c>
      <c r="L3902" s="444">
        <f t="shared" ca="1" si="177"/>
        <v>895313382332.24731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895313382332.24731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3730472426.3843641</v>
      </c>
      <c r="L3903" s="444">
        <f t="shared" ca="1" si="177"/>
        <v>899043854758.63171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899043854758.63171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3746016061.4942985</v>
      </c>
      <c r="L3904" s="444">
        <f t="shared" ca="1" si="177"/>
        <v>902789870820.12598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902789870820.12598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3761624461.7505255</v>
      </c>
      <c r="L3905" s="444">
        <f t="shared" ca="1" si="177"/>
        <v>906551495281.87646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906551495281.87646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3777297897.0078182</v>
      </c>
      <c r="L3906" s="444">
        <f t="shared" ca="1" si="177"/>
        <v>910328793178.88428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910328793178.88428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3793036638.2453513</v>
      </c>
      <c r="L3907" s="444">
        <f t="shared" ca="1" si="177"/>
        <v>914121829817.12964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914121829817.12964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3808840957.5713735</v>
      </c>
      <c r="L3908" s="444">
        <f t="shared" ca="1" si="177"/>
        <v>917930670774.70105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917930670774.70105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3824711128.227921</v>
      </c>
      <c r="L3909" s="444">
        <f t="shared" ca="1" si="177"/>
        <v>921755381902.92896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921755381902.92896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3840647424.5955377</v>
      </c>
      <c r="L3910" s="444">
        <f t="shared" ca="1" si="177"/>
        <v>925596029327.52454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925596029327.52454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3856650122.198019</v>
      </c>
      <c r="L3911" s="444">
        <f t="shared" ca="1" si="177"/>
        <v>929452679449.72253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929452679449.72253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3872719497.7071772</v>
      </c>
      <c r="L3912" s="444">
        <f t="shared" ca="1" si="177"/>
        <v>933325398947.42969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933325398947.42969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3888855828.9476237</v>
      </c>
      <c r="L3913" s="444">
        <f t="shared" ca="1" si="177"/>
        <v>937214254776.37732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937214254776.37732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3905059394.9015722</v>
      </c>
      <c r="L3914" s="444">
        <f t="shared" ca="1" si="177"/>
        <v>941119314171.27893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941119314171.27893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3921330475.7136621</v>
      </c>
      <c r="L3915" s="444">
        <f t="shared" ca="1" si="177"/>
        <v>945040644646.99255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945040644646.99255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3937669352.6958022</v>
      </c>
      <c r="L3916" s="444">
        <f t="shared" ca="1" si="177"/>
        <v>948978313999.68835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948978313999.68835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3954076308.3320346</v>
      </c>
      <c r="L3917" s="444">
        <f t="shared" ca="1" si="177"/>
        <v>952932390308.02039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952932390308.02039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3970551626.2834182</v>
      </c>
      <c r="L3918" s="444">
        <f t="shared" ca="1" si="177"/>
        <v>956902941934.30383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956902941934.30383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3987095591.3929324</v>
      </c>
      <c r="L3919" s="444">
        <f t="shared" ca="1" si="177"/>
        <v>960890037525.69678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960890037525.69678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4003708489.690403</v>
      </c>
      <c r="L3920" s="444">
        <f t="shared" ca="1" si="177"/>
        <v>964893746015.38721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964893746015.38721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4020390608.3974462</v>
      </c>
      <c r="L3921" s="444">
        <f t="shared" ca="1" si="177"/>
        <v>968914136623.78467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968914136623.78467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4037142235.932436</v>
      </c>
      <c r="L3922" s="444">
        <f t="shared" ca="1" si="177"/>
        <v>972951278859.71716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972951278859.71716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4053963661.9154882</v>
      </c>
      <c r="L3923" s="444">
        <f t="shared" ca="1" si="177"/>
        <v>977005242521.63269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977005242521.63269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4070855177.1734695</v>
      </c>
      <c r="L3924" s="444">
        <f t="shared" ca="1" si="177"/>
        <v>981076097698.80615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981076097698.80615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4087817073.7450256</v>
      </c>
      <c r="L3925" s="444">
        <f t="shared" ca="1" si="177"/>
        <v>985163914772.55115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985163914772.55115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4104849644.8856297</v>
      </c>
      <c r="L3926" s="444">
        <f t="shared" ca="1" si="177"/>
        <v>989268764417.43677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989268764417.43677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4121953185.0726538</v>
      </c>
      <c r="L3927" s="444">
        <f t="shared" ca="1" si="177"/>
        <v>993390717602.5094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993390717602.5094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4139127990.0104556</v>
      </c>
      <c r="L3928" s="444">
        <f t="shared" ca="1" si="177"/>
        <v>997529845592.5199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997529845592.5199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4156374356.6354995</v>
      </c>
      <c r="L3929" s="444">
        <f t="shared" ca="1" si="177"/>
        <v>1001686219949.1554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1001686219949.1554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4173692583.1214805</v>
      </c>
      <c r="L3930" s="444">
        <f t="shared" ca="1" si="177"/>
        <v>1005859912532.2769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1005859912532.2769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4191082968.8844872</v>
      </c>
      <c r="L3931" s="444">
        <f t="shared" ca="1" si="177"/>
        <v>1010050995501.1614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1010050995501.1614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4208545814.5881724</v>
      </c>
      <c r="L3932" s="444">
        <f t="shared" ca="1" si="177"/>
        <v>1014259541315.7495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1014259541315.7495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4226081422.1489568</v>
      </c>
      <c r="L3933" s="444">
        <f t="shared" ca="1" si="177"/>
        <v>1018485622737.8984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1018485622737.8984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4243690094.7412434</v>
      </c>
      <c r="L3934" s="444">
        <f t="shared" ca="1" si="177"/>
        <v>1022729312832.6396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1022729312832.6396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4261372136.8026648</v>
      </c>
      <c r="L3935" s="444">
        <f t="shared" ca="1" si="177"/>
        <v>1026990684969.4423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1026990684969.4423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4279127854.0393429</v>
      </c>
      <c r="L3936" s="444">
        <f t="shared" ca="1" si="177"/>
        <v>1031269812823.4816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1031269812823.4816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4296957553.4311724</v>
      </c>
      <c r="L3937" s="444">
        <f t="shared" ca="1" si="177"/>
        <v>1035566770376.9127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1035566770376.9127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4314861543.2371368</v>
      </c>
      <c r="L3938" s="444">
        <f t="shared" ca="1" si="177"/>
        <v>1039881631920.1499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1039881631920.1499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4332840133.0006247</v>
      </c>
      <c r="L3939" s="444">
        <f t="shared" ca="1" si="177"/>
        <v>1044214472053.1505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1044214472053.1505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4350893633.5547934</v>
      </c>
      <c r="L3940" s="444">
        <f t="shared" ca="1" si="177"/>
        <v>1048565365686.7053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1048565365686.7053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4369022357.0279388</v>
      </c>
      <c r="L3941" s="444">
        <f t="shared" ca="1" si="177"/>
        <v>1052934388043.7333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1052934388043.7333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4387226616.8488884</v>
      </c>
      <c r="L3942" s="444">
        <f t="shared" ca="1" si="177"/>
        <v>1057321614660.5822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1057321614660.5822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4405506727.7524252</v>
      </c>
      <c r="L3943" s="444">
        <f t="shared" ca="1" si="177"/>
        <v>1061727121388.3346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1061727121388.3346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4423863005.7847271</v>
      </c>
      <c r="L3944" s="444">
        <f t="shared" ca="1" si="177"/>
        <v>1066150984394.1193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1066150984394.1193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4442295768.3088303</v>
      </c>
      <c r="L3945" s="444">
        <f t="shared" ca="1" si="177"/>
        <v>1070593280162.4281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1070593280162.4281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4460805334.0101166</v>
      </c>
      <c r="L3946" s="444">
        <f t="shared" ca="1" si="177"/>
        <v>1075054085496.4382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1075054085496.4382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4479392022.9018259</v>
      </c>
      <c r="L3947" s="444">
        <f t="shared" ca="1" si="177"/>
        <v>1079533477519.3401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1079533477519.3401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4498056156.3305836</v>
      </c>
      <c r="L3948" s="444">
        <f t="shared" ca="1" si="177"/>
        <v>1084031533675.6707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1084031533675.6707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4516798056.9819613</v>
      </c>
      <c r="L3949" s="444">
        <f t="shared" ca="1" si="177"/>
        <v>1088548331732.6526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1088548331732.6526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4535618048.8860521</v>
      </c>
      <c r="L3950" s="444">
        <f t="shared" ca="1" si="177"/>
        <v>1093083949781.5387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1093083949781.5387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4554516457.4230776</v>
      </c>
      <c r="L3951" s="444">
        <f t="shared" ca="1" si="177"/>
        <v>1097638466238.9618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1097638466238.9618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4573493609.3290071</v>
      </c>
      <c r="L3952" s="444">
        <f t="shared" ca="1" si="177"/>
        <v>1102211959848.2908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1102211959848.2908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4592549832.7012119</v>
      </c>
      <c r="L3953" s="444">
        <f t="shared" ca="1" si="177"/>
        <v>1106804509680.9919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1106804509680.9919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4611685457.0041332</v>
      </c>
      <c r="L3954" s="444">
        <f t="shared" ca="1" si="177"/>
        <v>1111416195137.9961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1111416195137.9961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4630900813.0749836</v>
      </c>
      <c r="L3955" s="444">
        <f t="shared" ca="1" si="177"/>
        <v>1116047095951.071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1116047095951.071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4650196233.1294622</v>
      </c>
      <c r="L3956" s="444">
        <f t="shared" ca="1" si="177"/>
        <v>1120697292184.2004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1120697292184.2004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4669572050.7675018</v>
      </c>
      <c r="L3957" s="444">
        <f t="shared" ca="1" si="177"/>
        <v>1125366864234.968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1125366864234.968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4689028600.9790335</v>
      </c>
      <c r="L3958" s="444">
        <f t="shared" ca="1" si="177"/>
        <v>1130055892835.947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1130055892835.947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4708566220.1497793</v>
      </c>
      <c r="L3959" s="444">
        <f t="shared" ca="1" si="177"/>
        <v>1134764459056.0967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1134764459056.0967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4728185246.0670691</v>
      </c>
      <c r="L3960" s="444">
        <f t="shared" ca="1" si="177"/>
        <v>1139492644302.1638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1139492644302.1638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4747886017.9256821</v>
      </c>
      <c r="L3961" s="444">
        <f t="shared" ca="1" si="177"/>
        <v>1144240530320.0896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1144240530320.0896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4767668876.3337069</v>
      </c>
      <c r="L3962" s="444">
        <f t="shared" ca="1" si="177"/>
        <v>1149008199196.4233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1149008199196.4233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4787534163.3184309</v>
      </c>
      <c r="L3963" s="444">
        <f t="shared" ca="1" si="177"/>
        <v>1153795733359.7417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1153795733359.7417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4807482222.3322573</v>
      </c>
      <c r="L3964" s="444">
        <f t="shared" ca="1" si="177"/>
        <v>1158603215582.074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1158603215582.074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4827513398.2586412</v>
      </c>
      <c r="L3965" s="444">
        <f t="shared" ca="1" si="177"/>
        <v>1163430728980.3325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1163430728980.3325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4847628037.4180517</v>
      </c>
      <c r="L3966" s="444">
        <f t="shared" ca="1" si="177"/>
        <v>1168278357017.7505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1168278357017.7505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4867826487.5739603</v>
      </c>
      <c r="L3967" s="444">
        <f t="shared" ca="1" si="177"/>
        <v>1173146183505.3245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1173146183505.3245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4888109097.9388523</v>
      </c>
      <c r="L3968" s="444">
        <f t="shared" ca="1" si="177"/>
        <v>1178034292603.2634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1178034292603.2634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4908476219.1802645</v>
      </c>
      <c r="L3969" s="444">
        <f t="shared" ca="1" si="177"/>
        <v>1182942768822.4436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1182942768822.4436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4928928203.4268484</v>
      </c>
      <c r="L3970" s="444">
        <f t="shared" ca="1" si="177"/>
        <v>1187871697025.8704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1187871697025.8704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4949465404.2744598</v>
      </c>
      <c r="L3971" s="444">
        <f t="shared" ca="1" si="177"/>
        <v>1192821162430.1448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1192821162430.1448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4970088176.7922697</v>
      </c>
      <c r="L3972" s="444">
        <f t="shared" ca="1" si="177"/>
        <v>1197791250606.937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1197791250606.937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4990796877.528904</v>
      </c>
      <c r="L3973" s="444">
        <f t="shared" ca="1" si="177"/>
        <v>1202782047484.4658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1202782047484.4658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5011591864.5186071</v>
      </c>
      <c r="L3974" s="444">
        <f t="shared" ca="1" si="177"/>
        <v>1207793639348.9844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1207793639348.9844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5032473497.2874346</v>
      </c>
      <c r="L3975" s="444">
        <f t="shared" ca="1" si="177"/>
        <v>1212826112846.2717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1212826112846.2717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5053442136.8594656</v>
      </c>
      <c r="L3976" s="444">
        <f t="shared" ca="1" si="177"/>
        <v>1217879554983.1311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1217879554983.1311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5074498145.7630463</v>
      </c>
      <c r="L3977" s="444">
        <f t="shared" ca="1" si="177"/>
        <v>1222954053128.894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1222954053128.894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5095641888.0370588</v>
      </c>
      <c r="L3978" s="444">
        <f t="shared" ca="1" si="177"/>
        <v>1228049695016.9312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1228049695016.9312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5116873729.2372131</v>
      </c>
      <c r="L3979" s="444">
        <f t="shared" ca="1" si="177"/>
        <v>1233166568746.1685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1233166568746.1685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5138194036.4423685</v>
      </c>
      <c r="L3980" s="444">
        <f t="shared" ca="1" si="177"/>
        <v>1238304762782.6108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1238304762782.6108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5159603178.2608786</v>
      </c>
      <c r="L3981" s="444">
        <f t="shared" ca="1" si="177"/>
        <v>1243464365960.8718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1243464365960.8718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5181101524.8369656</v>
      </c>
      <c r="L3982" s="444">
        <f t="shared" ca="1" si="177"/>
        <v>1248645467485.7087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1248645467485.7087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5202689447.8571196</v>
      </c>
      <c r="L3983" s="444">
        <f t="shared" ca="1" si="177"/>
        <v>1253848156933.5659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1253848156933.5659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5224367320.5565243</v>
      </c>
      <c r="L3984" s="444">
        <f t="shared" ca="1" si="177"/>
        <v>1259072524254.1226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1259072524254.1226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5246135517.7255106</v>
      </c>
      <c r="L3985" s="444">
        <f t="shared" ca="1" si="177"/>
        <v>1264318659771.8481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1264318659771.8481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5267994415.7160339</v>
      </c>
      <c r="L3986" s="444">
        <f t="shared" ca="1" si="177"/>
        <v>1269586654187.5642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1269586654187.5642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5289944392.448184</v>
      </c>
      <c r="L3987" s="444">
        <f t="shared" ca="1" si="177"/>
        <v>1274876598580.0125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1274876598580.0125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5311985827.4167185</v>
      </c>
      <c r="L3988" s="444">
        <f t="shared" ca="1" si="177"/>
        <v>1280188584407.4292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1280188584407.4292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5334119101.6976213</v>
      </c>
      <c r="L3989" s="444">
        <f t="shared" ca="1" si="177"/>
        <v>1285522703509.1267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1285522703509.1267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5356344597.9546947</v>
      </c>
      <c r="L3990" s="444">
        <f t="shared" ca="1" si="177"/>
        <v>1290879048107.0813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1290879048107.0813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5378662700.4461718</v>
      </c>
      <c r="L3991" s="444">
        <f t="shared" ca="1" si="177"/>
        <v>1296257710807.5276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1296257710807.5276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5401073795.0313644</v>
      </c>
      <c r="L3992" s="444">
        <f t="shared" ca="1" si="177"/>
        <v>1301658784602.5588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1301658784602.5588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5423578269.1773281</v>
      </c>
      <c r="L3993" s="444">
        <f t="shared" ca="1" si="177"/>
        <v>1307082362871.7361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1307082362871.7361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5446176511.9655666</v>
      </c>
      <c r="L3994" s="444">
        <f t="shared" ca="1" si="177"/>
        <v>1312528539383.7017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1312528539383.7017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5468868914.0987568</v>
      </c>
      <c r="L3995" s="444">
        <f t="shared" ca="1" si="177"/>
        <v>1317997408297.8005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1317997408297.8005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5491655867.9075022</v>
      </c>
      <c r="L3996" s="444">
        <f t="shared" ca="1" si="177"/>
        <v>1323489064165.708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1323489064165.708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5514537767.3571167</v>
      </c>
      <c r="L3997" s="444">
        <f t="shared" ca="1" si="177"/>
        <v>1329003601933.0652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1329003601933.0652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5537515008.0544386</v>
      </c>
      <c r="L3998" s="444">
        <f t="shared" ca="1" si="177"/>
        <v>1334541116941.1196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1334541116941.1196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5560587987.2546654</v>
      </c>
      <c r="L3999" s="444">
        <f t="shared" ca="1" si="177"/>
        <v>1340101704928.3743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1340101704928.3743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5583757103.8682261</v>
      </c>
      <c r="L4000" s="444">
        <f t="shared" ca="1" si="177"/>
        <v>1345685462032.2424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1345685462032.2424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5607022758.4676771</v>
      </c>
      <c r="L4001" s="444">
        <f t="shared" ca="1" si="177"/>
        <v>1351292484790.7102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1351292484790.7102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5630385353.2946262</v>
      </c>
      <c r="L4002" s="444">
        <f t="shared" ca="1" si="177"/>
        <v>1356922870144.0049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1356922870144.0049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5653845292.2666874</v>
      </c>
      <c r="L4003" s="444">
        <f t="shared" ca="1" si="177"/>
        <v>1362576715436.2715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1362576715436.2715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5677402980.9844646</v>
      </c>
      <c r="L4004" s="444">
        <f t="shared" ca="1" si="177"/>
        <v>1368254118417.2559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1368254118417.2559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5701058826.7385664</v>
      </c>
      <c r="L4005" s="444">
        <f t="shared" ca="1" si="177"/>
        <v>1373955177243.9944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1373955177243.9944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5724813238.5166435</v>
      </c>
      <c r="L4006" s="444">
        <f t="shared" ca="1" si="177"/>
        <v>1379679990482.511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1379679990482.511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5748666627.0104628</v>
      </c>
      <c r="L4007" s="444">
        <f t="shared" ca="1" si="177"/>
        <v>1385428657109.5215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1385428657109.5215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5772619404.6230059</v>
      </c>
      <c r="L4008" s="444">
        <f t="shared" ca="1" si="177"/>
        <v>1391201276514.1445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1391201276514.1445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5796671985.4756021</v>
      </c>
      <c r="L4009" s="444">
        <f t="shared" ca="1" si="177"/>
        <v>1396997948499.6201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1396997948499.6201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5820824785.4150839</v>
      </c>
      <c r="L4010" s="444">
        <f t="shared" ca="1" si="177"/>
        <v>1402818773285.0352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1402818773285.0352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5845078222.0209799</v>
      </c>
      <c r="L4011" s="444">
        <f t="shared" ca="1" si="177"/>
        <v>1408663851507.0562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1408663851507.0562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5869432714.6127338</v>
      </c>
      <c r="L4012" s="444">
        <f t="shared" ca="1" si="177"/>
        <v>1414533284221.6689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1414533284221.6689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5893888684.2569542</v>
      </c>
      <c r="L4013" s="444">
        <f t="shared" ca="1" si="177"/>
        <v>1420427172905.9258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1420427172905.9258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5918446553.7746906</v>
      </c>
      <c r="L4014" s="444">
        <f t="shared" ca="1" si="177"/>
        <v>1426345619459.7004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1426345619459.7004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5943106747.7487516</v>
      </c>
      <c r="L4015" s="444">
        <f t="shared" ca="1" si="177"/>
        <v>1432288726207.4492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1432288726207.4492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5967869692.5310383</v>
      </c>
      <c r="L4016" s="444">
        <f t="shared" ca="1" si="177"/>
        <v>1438256595899.9802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1438256595899.9802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5992735816.249918</v>
      </c>
      <c r="L4017" s="444">
        <f t="shared" ca="1" si="177"/>
        <v>1444249331716.2302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1444249331716.2302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6017705548.817626</v>
      </c>
      <c r="L4018" s="444">
        <f t="shared" ca="1" si="177"/>
        <v>1450267037265.0479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1450267037265.0479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6042779321.9376993</v>
      </c>
      <c r="L4019" s="444">
        <f t="shared" ca="1" si="177"/>
        <v>1456309816586.9856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1456309816586.9856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6067957569.1124401</v>
      </c>
      <c r="L4020" s="444">
        <f t="shared" ca="1" si="177"/>
        <v>1462377774156.0981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1462377774156.0981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6093240725.6504087</v>
      </c>
      <c r="L4021" s="444">
        <f t="shared" ca="1" si="177"/>
        <v>1468471014881.7485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1468471014881.7485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6118629228.6739521</v>
      </c>
      <c r="L4022" s="444">
        <f t="shared" ca="1" si="177"/>
        <v>1474589644110.4226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1474589644110.4226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6144123517.1267605</v>
      </c>
      <c r="L4023" s="444">
        <f t="shared" ca="1" si="177"/>
        <v>1480733767627.5493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1480733767627.5493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6169724031.781455</v>
      </c>
      <c r="L4024" s="444">
        <f t="shared" ca="1" si="177"/>
        <v>1486903491659.3308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1486903491659.3308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6195431215.2472115</v>
      </c>
      <c r="L4025" s="444">
        <f t="shared" ca="1" si="177"/>
        <v>1493098922874.5781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1493098922874.5781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6221245511.9774084</v>
      </c>
      <c r="L4026" s="444">
        <f t="shared" ca="1" si="177"/>
        <v>1499320168386.5554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1499320168386.5554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6247167368.2773142</v>
      </c>
      <c r="L4027" s="444">
        <f t="shared" ca="1" si="177"/>
        <v>1505567335754.8328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1505567335754.8328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6273197232.3118029</v>
      </c>
      <c r="L4028" s="444">
        <f t="shared" ca="1" si="177"/>
        <v>1511840532987.1445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1511840532987.1445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6299335554.113102</v>
      </c>
      <c r="L4029" s="444">
        <f t="shared" ca="1" si="177"/>
        <v>1518139868541.2576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1518139868541.2576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6325582785.5885735</v>
      </c>
      <c r="L4030" s="444">
        <f t="shared" ca="1" si="177"/>
        <v>1524465451326.8462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1524465451326.8462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6351939380.5285254</v>
      </c>
      <c r="L4031" s="444">
        <f t="shared" ca="1" si="177"/>
        <v>1530817390707.3748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1530817390707.3748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6378405794.6140614</v>
      </c>
      <c r="L4032" s="444">
        <f t="shared" ca="1" si="177"/>
        <v>1537195796501.9888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1537195796501.9888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6404982485.4249535</v>
      </c>
      <c r="L4033" s="444">
        <f t="shared" ca="1" si="177"/>
        <v>1543600778987.4138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1543600778987.4138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6431669912.4475574</v>
      </c>
      <c r="L4034" s="444">
        <f t="shared" ca="1" si="177"/>
        <v>1550032448899.8613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1550032448899.8613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6458468537.0827551</v>
      </c>
      <c r="L4035" s="444">
        <f t="shared" ca="1" si="177"/>
        <v>1556490917436.9441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1556490917436.9441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6485378822.6539335</v>
      </c>
      <c r="L4036" s="444">
        <f t="shared" ca="1" si="177"/>
        <v>1562976296259.5981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1562976296259.5981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6512401234.4149923</v>
      </c>
      <c r="L4037" s="444">
        <f t="shared" ca="1" si="177"/>
        <v>1569488697494.0132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1569488697494.0132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6539536239.5583878</v>
      </c>
      <c r="L4038" s="444">
        <f t="shared" ca="1" si="177"/>
        <v>1576028233733.5715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1576028233733.5715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6566784307.2232151</v>
      </c>
      <c r="L4039" s="444">
        <f t="shared" ca="1" si="177"/>
        <v>1582595018040.7947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1582595018040.7947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6594145908.5033112</v>
      </c>
      <c r="L4040" s="444">
        <f t="shared" ca="1" si="177"/>
        <v>1589189163949.2981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1589189163949.2981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6621621516.455409</v>
      </c>
      <c r="L4041" s="444">
        <f t="shared" ca="1" si="177"/>
        <v>1595810785465.7534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1595810785465.7534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6649211606.1073055</v>
      </c>
      <c r="L4042" s="444">
        <f t="shared" ca="1" si="177"/>
        <v>1602459997071.8608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1602459997071.8608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6676916654.4660864</v>
      </c>
      <c r="L4043" s="444">
        <f t="shared" ca="1" si="177"/>
        <v>1609136913726.3269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1609136913726.3269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6704737140.5263624</v>
      </c>
      <c r="L4044" s="444">
        <f t="shared" ca="1" si="177"/>
        <v>1615841650866.8533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1615841650866.8533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6732673545.2785549</v>
      </c>
      <c r="L4045" s="444">
        <f t="shared" ca="1" si="177"/>
        <v>1622574324412.1318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1622574324412.1318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6760726351.7172155</v>
      </c>
      <c r="L4046" s="444">
        <f t="shared" ca="1" si="177"/>
        <v>1629335050763.8491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1629335050763.8491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6788896044.849371</v>
      </c>
      <c r="L4047" s="444">
        <f t="shared" ca="1" si="177"/>
        <v>1636123946808.6985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1636123946808.6985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6817183111.7029104</v>
      </c>
      <c r="L4048" s="444">
        <f t="shared" ca="1" si="177"/>
        <v>1642941129920.4014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1642941129920.4014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6845588041.3350058</v>
      </c>
      <c r="L4049" s="444">
        <f t="shared" ca="1" si="177"/>
        <v>1649786717961.7363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1649786717961.7363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6874111324.8405676</v>
      </c>
      <c r="L4050" s="444">
        <f t="shared" ca="1" si="177"/>
        <v>1656660829286.5769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1656660829286.5769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6902753455.3607368</v>
      </c>
      <c r="L4051" s="444">
        <f t="shared" ca="1" si="177"/>
        <v>1663563582741.9377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1663563582741.9377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6931514928.0914068</v>
      </c>
      <c r="L4052" s="444">
        <f t="shared" ca="1" si="177"/>
        <v>1670495097670.0291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1670495097670.0291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6960396240.2917871</v>
      </c>
      <c r="L4053" s="444">
        <f t="shared" ca="1" si="177"/>
        <v>1677455493910.3208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1677455493910.3208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6989397891.2930031</v>
      </c>
      <c r="L4054" s="444">
        <f t="shared" ca="1" si="177"/>
        <v>1684444891801.6138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1684444891801.6138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7018520382.5067244</v>
      </c>
      <c r="L4055" s="444">
        <f t="shared" ca="1" si="177"/>
        <v>1691463412184.1206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1691463412184.1206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7047764217.433836</v>
      </c>
      <c r="L4056" s="444">
        <f t="shared" ca="1" si="177"/>
        <v>1698511176401.5544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1698511176401.5544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7077129901.6731434</v>
      </c>
      <c r="L4057" s="444">
        <f t="shared" ca="1" si="177"/>
        <v>1705588306303.2275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1705588306303.2275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7106617942.9301147</v>
      </c>
      <c r="L4058" s="444">
        <f t="shared" ca="1" si="177"/>
        <v>1712694924246.1577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1712694924246.1577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7136228851.0256567</v>
      </c>
      <c r="L4059" s="444">
        <f t="shared" ca="1" si="177"/>
        <v>1719831153097.1833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1719831153097.1833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7165963137.9049292</v>
      </c>
      <c r="L4060" s="444">
        <f t="shared" ca="1" si="177"/>
        <v>1726997116235.0884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1726997116235.0884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7195821317.6462002</v>
      </c>
      <c r="L4061" s="444">
        <f t="shared" ca="1" si="177"/>
        <v>1734192937552.7346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1734192937552.7346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7225803906.4697275</v>
      </c>
      <c r="L4062" s="444">
        <f t="shared" ca="1" si="177"/>
        <v>1741418741459.2043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1741418741459.2043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7255911422.746685</v>
      </c>
      <c r="L4063" s="444">
        <f t="shared" ca="1" si="177"/>
        <v>1748674652881.9509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1748674652881.9509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7286144387.0081291</v>
      </c>
      <c r="L4064" s="444">
        <f t="shared" ca="1" si="177"/>
        <v>1755960797268.959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1755960797268.959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7316503321.9539948</v>
      </c>
      <c r="L4065" s="444">
        <f t="shared" ca="1" si="177"/>
        <v>1763277300590.9131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1763277300590.9131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7346988752.4621382</v>
      </c>
      <c r="L4066" s="444">
        <f t="shared" ca="1" si="177"/>
        <v>1770624289343.3752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1770624289343.3752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7377601205.5973959</v>
      </c>
      <c r="L4067" s="444">
        <f t="shared" ca="1" si="177"/>
        <v>1778001890548.9727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1778001890548.9727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7408341210.6207199</v>
      </c>
      <c r="L4068" s="444">
        <f t="shared" ca="1" si="177"/>
        <v>1785410231759.5933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1785410231759.5933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7439209298.9983044</v>
      </c>
      <c r="L4069" s="444">
        <f t="shared" ca="1" si="177"/>
        <v>1792849441058.5916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1792849441058.5916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7470206004.4107981</v>
      </c>
      <c r="L4070" s="444">
        <f t="shared" ca="1" si="177"/>
        <v>1800319647063.0024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1800319647063.0024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7501331862.7625103</v>
      </c>
      <c r="L4071" s="444">
        <f t="shared" ca="1" si="177"/>
        <v>1807820978925.7649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1807820978925.7649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7532587412.1906862</v>
      </c>
      <c r="L4072" s="444">
        <f t="shared" ca="1" si="177"/>
        <v>1815353566337.9556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1815353566337.9556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7563973193.0748138</v>
      </c>
      <c r="L4073" s="444">
        <f t="shared" ca="1" si="177"/>
        <v>1822917539531.0303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1822917539531.0303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7595489748.0459595</v>
      </c>
      <c r="L4074" s="444">
        <f t="shared" ca="1" si="177"/>
        <v>1830513029279.0762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1830513029279.0762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7627137621.996151</v>
      </c>
      <c r="L4075" s="444">
        <f t="shared" ca="1" si="177"/>
        <v>1838140166901.0723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1838140166901.0723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7658917362.087801</v>
      </c>
      <c r="L4076" s="444">
        <f t="shared" ca="1" si="177"/>
        <v>1845799084263.1602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1845799084263.1602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7690829517.7631683</v>
      </c>
      <c r="L4077" s="444">
        <f t="shared" ca="1" si="177"/>
        <v>1853489913780.9233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1853489913780.9233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7722874640.7538471</v>
      </c>
      <c r="L4078" s="444">
        <f t="shared" ca="1" si="177"/>
        <v>1861212788421.6772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1861212788421.6772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7755053285.0903215</v>
      </c>
      <c r="L4079" s="444">
        <f t="shared" ca="1" si="177"/>
        <v>1868967841706.7676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1868967841706.7676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7787366007.1115303</v>
      </c>
      <c r="L4080" s="444">
        <f t="shared" ca="1" si="177"/>
        <v>1876755207713.8792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1876755207713.8792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7819813365.4744959</v>
      </c>
      <c r="L4081" s="444">
        <f t="shared" ca="1" si="177"/>
        <v>1884575021079.3538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1884575021079.3538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7852395921.1639748</v>
      </c>
      <c r="L4082" s="444">
        <f t="shared" ca="1" si="177"/>
        <v>1892427417000.5178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1892427417000.5178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7885114237.5021563</v>
      </c>
      <c r="L4083" s="444">
        <f t="shared" ca="1" si="177"/>
        <v>1900312531238.02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1900312531238.02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7917968880.1584177</v>
      </c>
      <c r="L4084" s="444">
        <f t="shared" ca="1" si="177"/>
        <v>1908230500118.1785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1908230500118.1785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7950960417.1590767</v>
      </c>
      <c r="L4085" s="444">
        <f t="shared" ca="1" si="177"/>
        <v>1916181460535.3376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1916181460535.3376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7984089418.8972406</v>
      </c>
      <c r="L4086" s="444">
        <f t="shared" ca="1" si="177"/>
        <v>1924165549954.2349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1924165549954.2349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8017356458.1426449</v>
      </c>
      <c r="L4087" s="444">
        <f t="shared" ca="1" si="177"/>
        <v>1932182906412.3774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1932182906412.3774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8050762110.0515728</v>
      </c>
      <c r="L4088" s="444">
        <f t="shared" ref="L4088:L4342" ca="1" si="182">I4088-J4088+K4088</f>
        <v>1940233668522.429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1940233668522.429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8084306952.1767864</v>
      </c>
      <c r="L4089" s="444">
        <f t="shared" ca="1" si="182"/>
        <v>1948317975474.6057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1948317975474.6057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8117991564.4775238</v>
      </c>
      <c r="L4090" s="444">
        <f t="shared" ca="1" si="182"/>
        <v>1956435967039.0833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1956435967039.0833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8151816529.3295135</v>
      </c>
      <c r="L4091" s="444">
        <f t="shared" ca="1" si="182"/>
        <v>1964587783568.4128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1964587783568.4128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8185782431.5350533</v>
      </c>
      <c r="L4092" s="444">
        <f t="shared" ca="1" si="182"/>
        <v>1972773565999.948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1972773565999.948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8219889858.3331165</v>
      </c>
      <c r="L4093" s="444">
        <f t="shared" ca="1" si="182"/>
        <v>1980993455858.281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1980993455858.281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8254139399.4095039</v>
      </c>
      <c r="L4094" s="444">
        <f t="shared" ca="1" si="182"/>
        <v>1989247595257.6904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1989247595257.6904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8288531646.9070435</v>
      </c>
      <c r="L4095" s="444">
        <f t="shared" ca="1" si="182"/>
        <v>1997536126904.5974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1997536126904.5974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8323067195.4358225</v>
      </c>
      <c r="L4096" s="444">
        <f t="shared" ca="1" si="182"/>
        <v>2005859194100.0332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2005859194100.0332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8357746642.0834713</v>
      </c>
      <c r="L4097" s="444">
        <f t="shared" ca="1" si="182"/>
        <v>2014216940742.1167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2014216940742.1167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8392570586.4254866</v>
      </c>
      <c r="L4098" s="444">
        <f t="shared" ca="1" si="182"/>
        <v>2022609511328.5422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2022609511328.5422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8427539630.5355921</v>
      </c>
      <c r="L4099" s="444">
        <f t="shared" ca="1" si="182"/>
        <v>2031037050959.0779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2031037050959.0779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8462654378.9961576</v>
      </c>
      <c r="L4100" s="444">
        <f t="shared" ca="1" si="182"/>
        <v>2039499705338.074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2039499705338.074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8497915438.9086418</v>
      </c>
      <c r="L4101" s="444">
        <f t="shared" ca="1" si="182"/>
        <v>2047997620776.9827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2047997620776.9827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8533323419.9040947</v>
      </c>
      <c r="L4102" s="444">
        <f t="shared" ca="1" si="182"/>
        <v>2056530944196.8867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2056530944196.8867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8568878934.1536951</v>
      </c>
      <c r="L4103" s="444">
        <f t="shared" ca="1" si="182"/>
        <v>2065099823131.0405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2065099823131.0405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8604582596.3793335</v>
      </c>
      <c r="L4104" s="444">
        <f t="shared" ca="1" si="182"/>
        <v>2073704405727.4199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2073704405727.4199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8640435023.8642502</v>
      </c>
      <c r="L4105" s="444">
        <f t="shared" ca="1" si="182"/>
        <v>2082344840751.2842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2082344840751.2842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8676436836.4636841</v>
      </c>
      <c r="L4106" s="444">
        <f t="shared" ca="1" si="182"/>
        <v>2091021277587.7478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2091021277587.7478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8712588656.6156158</v>
      </c>
      <c r="L4107" s="444">
        <f t="shared" ca="1" si="182"/>
        <v>2099733866244.3635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2099733866244.3635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8748891109.3515148</v>
      </c>
      <c r="L4108" s="444">
        <f t="shared" ca="1" si="182"/>
        <v>2108482757353.7151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2108482757353.7151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8785344822.3071442</v>
      </c>
      <c r="L4109" s="444">
        <f t="shared" ca="1" si="182"/>
        <v>2117268102176.0222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2117268102176.0222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8821950425.733427</v>
      </c>
      <c r="L4110" s="444">
        <f t="shared" ca="1" si="182"/>
        <v>2126090052601.7556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2126090052601.7556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8858708552.5073166</v>
      </c>
      <c r="L4111" s="444">
        <f t="shared" ca="1" si="182"/>
        <v>2134948761154.2629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2134948761154.2629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8895619838.1427612</v>
      </c>
      <c r="L4112" s="444">
        <f t="shared" ca="1" si="182"/>
        <v>2143844380992.4058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2143844380992.4058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8932684920.8016911</v>
      </c>
      <c r="L4113" s="444">
        <f t="shared" ca="1" si="182"/>
        <v>2152777065913.2075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2152777065913.2075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8969904441.3050327</v>
      </c>
      <c r="L4114" s="444">
        <f t="shared" ca="1" si="182"/>
        <v>2161746970354.5125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2161746970354.5125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9007279043.1438026</v>
      </c>
      <c r="L4115" s="444">
        <f t="shared" ca="1" si="182"/>
        <v>2170754249397.6563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2170754249397.6563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9044809372.4902344</v>
      </c>
      <c r="L4116" s="444">
        <f t="shared" ca="1" si="182"/>
        <v>2179799058770.1465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2179799058770.1465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9082496078.2089443</v>
      </c>
      <c r="L4117" s="444">
        <f t="shared" ca="1" si="182"/>
        <v>2188881554848.3555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2188881554848.3555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9120339811.8681488</v>
      </c>
      <c r="L4118" s="444">
        <f t="shared" ca="1" si="182"/>
        <v>2198001894660.2236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2198001894660.2236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9158341227.7509308</v>
      </c>
      <c r="L4119" s="444">
        <f t="shared" ca="1" si="182"/>
        <v>2207160235887.9746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2207160235887.9746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9196500982.86656</v>
      </c>
      <c r="L4120" s="444">
        <f t="shared" ca="1" si="182"/>
        <v>2216356736870.8413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2216356736870.8413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9234819736.9618378</v>
      </c>
      <c r="L4121" s="444">
        <f t="shared" ca="1" si="182"/>
        <v>2225591556607.8032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2225591556607.8032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9273298152.5325127</v>
      </c>
      <c r="L4122" s="444">
        <f t="shared" ca="1" si="182"/>
        <v>2234864854760.3359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2234864854760.3359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9311936894.8347321</v>
      </c>
      <c r="L4123" s="444">
        <f t="shared" ca="1" si="182"/>
        <v>2244176791655.1709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2244176791655.1709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9350736631.8965454</v>
      </c>
      <c r="L4124" s="444">
        <f t="shared" ca="1" si="182"/>
        <v>2253527528287.0674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2253527528287.0674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9389698034.5294476</v>
      </c>
      <c r="L4125" s="444">
        <f t="shared" ca="1" si="182"/>
        <v>2262917226321.5967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2262917226321.5967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9428821776.3399868</v>
      </c>
      <c r="L4126" s="444">
        <f t="shared" ca="1" si="182"/>
        <v>2272346048097.9365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2272346048097.9365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9468108533.7414017</v>
      </c>
      <c r="L4127" s="444">
        <f t="shared" ca="1" si="182"/>
        <v>2281814156631.6777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2281814156631.6777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9507558985.9653244</v>
      </c>
      <c r="L4128" s="444">
        <f t="shared" ca="1" si="182"/>
        <v>2291321715617.6431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2291321715617.6431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9547173815.073513</v>
      </c>
      <c r="L4129" s="444">
        <f t="shared" ca="1" si="182"/>
        <v>2300868889432.7168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2300868889432.7168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9586953705.9696541</v>
      </c>
      <c r="L4130" s="444">
        <f t="shared" ca="1" si="182"/>
        <v>2310455843138.6865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2310455843138.6865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9626899346.4111938</v>
      </c>
      <c r="L4131" s="444">
        <f t="shared" ca="1" si="182"/>
        <v>2320082742485.0977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2320082742485.0977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9667011427.0212402</v>
      </c>
      <c r="L4132" s="444">
        <f t="shared" ca="1" si="182"/>
        <v>2329749753912.1191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2329749753912.1191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9707290641.3004971</v>
      </c>
      <c r="L4133" s="444">
        <f t="shared" ca="1" si="182"/>
        <v>2339457044553.4194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2339457044553.4194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9747737685.6392479</v>
      </c>
      <c r="L4134" s="444">
        <f t="shared" ca="1" si="182"/>
        <v>2349204782239.0586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2349204782239.0586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9788353259.3294106</v>
      </c>
      <c r="L4135" s="444">
        <f t="shared" ca="1" si="182"/>
        <v>2358993135498.3882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2358993135498.3882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9829138064.5766182</v>
      </c>
      <c r="L4136" s="444">
        <f t="shared" ca="1" si="182"/>
        <v>2368822273562.9648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2368822273562.9648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9870092806.5123539</v>
      </c>
      <c r="L4137" s="444">
        <f t="shared" ca="1" si="182"/>
        <v>2378692366369.4771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2378692366369.4771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9911218193.2061539</v>
      </c>
      <c r="L4138" s="444">
        <f t="shared" ca="1" si="182"/>
        <v>2388603584562.6831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2388603584562.6831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9952514935.6778469</v>
      </c>
      <c r="L4139" s="444">
        <f t="shared" ca="1" si="182"/>
        <v>2398556099498.3608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2398556099498.3608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9993983747.9098358</v>
      </c>
      <c r="L4140" s="444">
        <f t="shared" ca="1" si="182"/>
        <v>2408550083246.2705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2408550083246.2705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10035625346.859461</v>
      </c>
      <c r="L4141" s="444">
        <f t="shared" ca="1" si="182"/>
        <v>2418585708593.1299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2418585708593.1299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10077440452.471375</v>
      </c>
      <c r="L4142" s="444">
        <f t="shared" ca="1" si="182"/>
        <v>2428663149045.6011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2428663149045.6011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10119429787.690004</v>
      </c>
      <c r="L4143" s="444">
        <f t="shared" ca="1" si="182"/>
        <v>2438782578833.291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2438782578833.291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10161594078.472046</v>
      </c>
      <c r="L4144" s="444">
        <f t="shared" ca="1" si="182"/>
        <v>2448944172911.7632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2448944172911.7632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10203934053.799013</v>
      </c>
      <c r="L4145" s="444">
        <f t="shared" ca="1" si="182"/>
        <v>2459148106965.562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2459148106965.562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10246450445.689842</v>
      </c>
      <c r="L4146" s="444">
        <f t="shared" ca="1" si="182"/>
        <v>2469394557411.252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2469394557411.252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10289143989.213551</v>
      </c>
      <c r="L4147" s="444">
        <f t="shared" ca="1" si="182"/>
        <v>2479683701400.4653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2479683701400.4653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10332015422.501938</v>
      </c>
      <c r="L4148" s="444">
        <f t="shared" ca="1" si="182"/>
        <v>2490015716822.9673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2490015716822.9673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10375065486.762363</v>
      </c>
      <c r="L4149" s="444">
        <f t="shared" ca="1" si="182"/>
        <v>2500390782309.7295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2500390782309.7295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10418294926.290539</v>
      </c>
      <c r="L4150" s="444">
        <f t="shared" ca="1" si="182"/>
        <v>2510809077236.02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2510809077236.02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10461704488.483418</v>
      </c>
      <c r="L4151" s="444">
        <f t="shared" ca="1" si="182"/>
        <v>2521270781724.5034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2521270781724.5034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10505294923.852097</v>
      </c>
      <c r="L4152" s="444">
        <f t="shared" ca="1" si="182"/>
        <v>2531776076648.3555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2531776076648.3555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10549066986.034815</v>
      </c>
      <c r="L4153" s="444">
        <f t="shared" ca="1" si="182"/>
        <v>2542325143634.3901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2542325143634.3901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10593021431.809959</v>
      </c>
      <c r="L4154" s="444">
        <f t="shared" ca="1" si="182"/>
        <v>2552918165066.2002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2552918165066.2002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10637159021.109167</v>
      </c>
      <c r="L4155" s="444">
        <f t="shared" ca="1" si="182"/>
        <v>2563555324087.3096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2563555324087.3096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10681480517.030457</v>
      </c>
      <c r="L4156" s="444">
        <f t="shared" ca="1" si="182"/>
        <v>2574236804604.3398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2574236804604.3398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10725986685.851416</v>
      </c>
      <c r="L4157" s="444">
        <f t="shared" ca="1" si="182"/>
        <v>2584962791290.1914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2584962791290.1914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10770678297.042463</v>
      </c>
      <c r="L4158" s="444">
        <f t="shared" ca="1" si="182"/>
        <v>2595733469587.2339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2595733469587.2339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10815556123.280142</v>
      </c>
      <c r="L4159" s="444">
        <f t="shared" ca="1" si="182"/>
        <v>2606549025710.5142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2606549025710.5142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10860620940.460476</v>
      </c>
      <c r="L4160" s="444">
        <f t="shared" ca="1" si="182"/>
        <v>2617409646650.9746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2617409646650.9746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10905873527.712395</v>
      </c>
      <c r="L4161" s="444">
        <f t="shared" ca="1" si="182"/>
        <v>2628315520178.687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2628315520178.687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10951314667.411196</v>
      </c>
      <c r="L4162" s="444">
        <f t="shared" ca="1" si="182"/>
        <v>2639266834846.0981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2639266834846.0981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10996945145.192076</v>
      </c>
      <c r="L4163" s="444">
        <f t="shared" ca="1" si="182"/>
        <v>2650263779991.29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2650263779991.29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11042765749.963709</v>
      </c>
      <c r="L4164" s="444">
        <f t="shared" ca="1" si="182"/>
        <v>2661306545741.2539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2661306545741.2539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11088777273.92189</v>
      </c>
      <c r="L4165" s="444">
        <f t="shared" ca="1" si="182"/>
        <v>2672395323015.1758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2672395323015.1758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11134980512.563232</v>
      </c>
      <c r="L4166" s="444">
        <f t="shared" ca="1" si="182"/>
        <v>2683530303527.7393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2683530303527.7393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11181376264.698914</v>
      </c>
      <c r="L4167" s="444">
        <f t="shared" ca="1" si="182"/>
        <v>2694711679792.438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2694711679792.438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11227965332.468491</v>
      </c>
      <c r="L4168" s="444">
        <f t="shared" ca="1" si="182"/>
        <v>2705939645124.9063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2705939645124.9063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11274748521.353775</v>
      </c>
      <c r="L4169" s="444">
        <f t="shared" ca="1" si="182"/>
        <v>2717214393646.2603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2717214393646.2603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11321726640.192751</v>
      </c>
      <c r="L4170" s="444">
        <f t="shared" ca="1" si="182"/>
        <v>2728536120286.4531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2728536120286.4531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11368900501.193554</v>
      </c>
      <c r="L4171" s="444">
        <f t="shared" ca="1" si="182"/>
        <v>2739905020787.6465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2739905020787.6465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11416270919.948526</v>
      </c>
      <c r="L4172" s="444">
        <f t="shared" ca="1" si="182"/>
        <v>2751321291707.5952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2751321291707.5952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11463838715.448313</v>
      </c>
      <c r="L4173" s="444">
        <f t="shared" ca="1" si="182"/>
        <v>2762785130423.0435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2762785130423.0435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11511604710.096014</v>
      </c>
      <c r="L4174" s="444">
        <f t="shared" ca="1" si="182"/>
        <v>2774296735133.1396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2774296735133.1396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11559569729.721415</v>
      </c>
      <c r="L4175" s="444">
        <f t="shared" ca="1" si="182"/>
        <v>2785856304862.8608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2785856304862.8608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11607734603.595253</v>
      </c>
      <c r="L4176" s="444">
        <f t="shared" ca="1" si="182"/>
        <v>2797464039466.4561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2797464039466.4561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11656100164.443567</v>
      </c>
      <c r="L4177" s="444">
        <f t="shared" ca="1" si="182"/>
        <v>2809120139630.8994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2809120139630.8994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11704667248.46208</v>
      </c>
      <c r="L4178" s="444">
        <f t="shared" ca="1" si="182"/>
        <v>2820824806879.3613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2820824806879.3613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11753436695.330671</v>
      </c>
      <c r="L4179" s="444">
        <f t="shared" ca="1" si="182"/>
        <v>2832578243574.6919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2832578243574.6919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11802409348.227882</v>
      </c>
      <c r="L4180" s="444">
        <f t="shared" ca="1" si="182"/>
        <v>2844380652922.9199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2844380652922.9199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11851586053.845499</v>
      </c>
      <c r="L4181" s="444">
        <f t="shared" ca="1" si="182"/>
        <v>2856232238976.7656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2856232238976.7656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11900967662.403191</v>
      </c>
      <c r="L4182" s="444">
        <f t="shared" ca="1" si="182"/>
        <v>2868133206639.1689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2868133206639.1689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11950555027.663204</v>
      </c>
      <c r="L4183" s="444">
        <f t="shared" ca="1" si="182"/>
        <v>2880083761666.832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2880083761666.832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12000349006.945133</v>
      </c>
      <c r="L4184" s="444">
        <f t="shared" ca="1" si="182"/>
        <v>2892084110673.7773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2892084110673.7773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12050350461.140739</v>
      </c>
      <c r="L4185" s="444">
        <f t="shared" ca="1" si="182"/>
        <v>2904134461134.918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2904134461134.918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12100560254.728825</v>
      </c>
      <c r="L4186" s="444">
        <f t="shared" ca="1" si="182"/>
        <v>2916235021389.647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2916235021389.647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12150979255.790195</v>
      </c>
      <c r="L4187" s="444">
        <f t="shared" ca="1" si="182"/>
        <v>2928386000645.437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2928386000645.437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12201608336.022654</v>
      </c>
      <c r="L4188" s="444">
        <f t="shared" ca="1" si="182"/>
        <v>2940587608981.4595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2940587608981.4595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12252448370.756081</v>
      </c>
      <c r="L4189" s="444">
        <f t="shared" ca="1" si="182"/>
        <v>2952840057352.2153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2952840057352.2153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12303500238.967564</v>
      </c>
      <c r="L4190" s="444">
        <f t="shared" ca="1" si="182"/>
        <v>2965143557591.1831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2965143557591.1831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12354764823.296597</v>
      </c>
      <c r="L4191" s="444">
        <f t="shared" ca="1" si="182"/>
        <v>2977498322414.4795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2977498322414.4795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12406243010.060331</v>
      </c>
      <c r="L4192" s="444">
        <f t="shared" ca="1" si="182"/>
        <v>2989904565424.54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2989904565424.54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12457935689.268917</v>
      </c>
      <c r="L4193" s="444">
        <f t="shared" ca="1" si="182"/>
        <v>3002362501113.8091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3002362501113.8091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12509843754.640871</v>
      </c>
      <c r="L4194" s="444">
        <f t="shared" ca="1" si="182"/>
        <v>3014872344868.4502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3014872344868.4502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12561968103.618542</v>
      </c>
      <c r="L4195" s="444">
        <f t="shared" ca="1" si="182"/>
        <v>3027434312972.0688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3027434312972.0688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12614309637.383619</v>
      </c>
      <c r="L4196" s="444">
        <f t="shared" ca="1" si="182"/>
        <v>3040048622609.4526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3040048622609.4526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12666869260.872719</v>
      </c>
      <c r="L4197" s="444">
        <f t="shared" ca="1" si="182"/>
        <v>3052715491870.3252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3052715491870.3252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12719647882.793022</v>
      </c>
      <c r="L4198" s="444">
        <f t="shared" ca="1" si="182"/>
        <v>3065435139753.1182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3065435139753.1182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12772646415.637993</v>
      </c>
      <c r="L4199" s="444">
        <f t="shared" ca="1" si="182"/>
        <v>3078207786168.7563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3078207786168.7563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12825865775.703152</v>
      </c>
      <c r="L4200" s="444">
        <f t="shared" ca="1" si="182"/>
        <v>3091033651944.4595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3091033651944.4595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12879306883.101913</v>
      </c>
      <c r="L4201" s="444">
        <f t="shared" ca="1" si="182"/>
        <v>3103912958827.5615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3103912958827.5615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12932970661.781506</v>
      </c>
      <c r="L4202" s="444">
        <f t="shared" ca="1" si="182"/>
        <v>3116845929489.3433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3116845929489.3433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12986858039.538931</v>
      </c>
      <c r="L4203" s="444">
        <f t="shared" ca="1" si="182"/>
        <v>3129832787528.8823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3129832787528.8823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13040969948.03701</v>
      </c>
      <c r="L4204" s="444">
        <f t="shared" ca="1" si="182"/>
        <v>3142873757476.9194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3142873757476.9194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13095307322.820498</v>
      </c>
      <c r="L4205" s="444">
        <f t="shared" ca="1" si="182"/>
        <v>3155969064799.7397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3155969064799.7397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13149871103.332249</v>
      </c>
      <c r="L4206" s="444">
        <f t="shared" ca="1" si="182"/>
        <v>3169118935903.0718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3169118935903.0718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13204662232.929466</v>
      </c>
      <c r="L4207" s="444">
        <f t="shared" ca="1" si="182"/>
        <v>3182323598136.0015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3182323598136.0015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13259681658.900005</v>
      </c>
      <c r="L4208" s="444">
        <f t="shared" ca="1" si="182"/>
        <v>3195583279794.9014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3195583279794.9014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13314930332.478756</v>
      </c>
      <c r="L4209" s="444">
        <f t="shared" ca="1" si="182"/>
        <v>3208898210127.3799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3208898210127.3799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13370409208.864082</v>
      </c>
      <c r="L4210" s="444">
        <f t="shared" ca="1" si="182"/>
        <v>3222268619336.2441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3222268619336.2441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13426119247.23435</v>
      </c>
      <c r="L4211" s="444">
        <f t="shared" ca="1" si="182"/>
        <v>3235694738583.4785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3235694738583.4785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13482061410.764494</v>
      </c>
      <c r="L4212" s="444">
        <f t="shared" ca="1" si="182"/>
        <v>3249176799994.2432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3249176799994.2432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13538236666.642679</v>
      </c>
      <c r="L4213" s="444">
        <f t="shared" ca="1" si="182"/>
        <v>3262715036660.8857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3262715036660.8857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13594645986.087025</v>
      </c>
      <c r="L4214" s="444">
        <f t="shared" ca="1" si="182"/>
        <v>3276309682646.9727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3276309682646.9727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13651290344.362387</v>
      </c>
      <c r="L4215" s="444">
        <f t="shared" ca="1" si="182"/>
        <v>3289960972991.335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3289960972991.335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13708170720.79723</v>
      </c>
      <c r="L4216" s="444">
        <f t="shared" ca="1" si="182"/>
        <v>3303669143712.1323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3303669143712.1323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13765288098.80055</v>
      </c>
      <c r="L4217" s="444">
        <f t="shared" ca="1" si="182"/>
        <v>3317434431810.9331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3317434431810.9331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13822643465.878887</v>
      </c>
      <c r="L4218" s="444">
        <f t="shared" ca="1" si="182"/>
        <v>3331257075276.812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3331257075276.812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13880237813.653383</v>
      </c>
      <c r="L4219" s="444">
        <f t="shared" ca="1" si="182"/>
        <v>3345137313090.4653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3345137313090.4653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13938072137.876938</v>
      </c>
      <c r="L4220" s="444">
        <f t="shared" ca="1" si="182"/>
        <v>3359075385228.3423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3359075385228.3423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13996147438.451426</v>
      </c>
      <c r="L4221" s="444">
        <f t="shared" ca="1" si="182"/>
        <v>3373071532666.7939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3373071532666.7939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14054464719.444975</v>
      </c>
      <c r="L4222" s="444">
        <f t="shared" ca="1" si="182"/>
        <v>3387125997386.2388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3387125997386.2388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14113024989.109327</v>
      </c>
      <c r="L4223" s="444">
        <f t="shared" ca="1" si="182"/>
        <v>3401239022375.3481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3401239022375.3481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14171829259.897284</v>
      </c>
      <c r="L4224" s="444">
        <f t="shared" ca="1" si="182"/>
        <v>3415410851635.2456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3415410851635.2456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14230878548.48019</v>
      </c>
      <c r="L4225" s="444">
        <f t="shared" ca="1" si="182"/>
        <v>3429641730183.7256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3429641730183.7256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14290173875.765524</v>
      </c>
      <c r="L4226" s="444">
        <f t="shared" ca="1" si="182"/>
        <v>3443931904059.4912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3443931904059.4912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14349716266.914547</v>
      </c>
      <c r="L4227" s="444">
        <f t="shared" ca="1" si="182"/>
        <v>3458281620326.4058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3458281620326.4058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14409506751.360025</v>
      </c>
      <c r="L4228" s="444">
        <f t="shared" ca="1" si="182"/>
        <v>3472691127077.7656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3472691127077.7656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14469546362.82402</v>
      </c>
      <c r="L4229" s="444">
        <f t="shared" ca="1" si="182"/>
        <v>3487160673440.5898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3487160673440.5898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14529836139.335793</v>
      </c>
      <c r="L4230" s="444">
        <f t="shared" ca="1" si="182"/>
        <v>3501690509579.9258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3501690509579.9258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14590377123.249689</v>
      </c>
      <c r="L4231" s="444">
        <f t="shared" ca="1" si="182"/>
        <v>3516280886703.1753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3516280886703.1753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14651170361.263229</v>
      </c>
      <c r="L4232" s="444">
        <f t="shared" ca="1" si="182"/>
        <v>3530932057064.4385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3530932057064.4385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14712216904.435162</v>
      </c>
      <c r="L4233" s="444">
        <f t="shared" ca="1" si="182"/>
        <v>3545644273968.8735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3545644273968.8735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14773517808.20364</v>
      </c>
      <c r="L4234" s="444">
        <f t="shared" ca="1" si="182"/>
        <v>3560417791777.0771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3560417791777.0771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14835074132.404488</v>
      </c>
      <c r="L4235" s="444">
        <f t="shared" ca="1" si="182"/>
        <v>3575252865909.4814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3575252865909.4814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14896886941.289507</v>
      </c>
      <c r="L4236" s="444">
        <f t="shared" ca="1" si="182"/>
        <v>3590149752850.771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3590149752850.771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14958957303.544876</v>
      </c>
      <c r="L4237" s="444">
        <f t="shared" ca="1" si="182"/>
        <v>3605108710154.3159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3605108710154.3159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15021286292.309649</v>
      </c>
      <c r="L4238" s="444">
        <f t="shared" ca="1" si="182"/>
        <v>3620129996446.6255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3620129996446.6255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15083874985.194273</v>
      </c>
      <c r="L4239" s="444">
        <f t="shared" ca="1" si="182"/>
        <v>3635213871431.8198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3635213871431.8198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15146724464.29925</v>
      </c>
      <c r="L4240" s="444">
        <f t="shared" ca="1" si="182"/>
        <v>3650360595896.1191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3650360595896.1191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15209835816.233829</v>
      </c>
      <c r="L4241" s="444">
        <f t="shared" ca="1" si="182"/>
        <v>3665570431712.353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3665570431712.353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15273210132.134804</v>
      </c>
      <c r="L4242" s="444">
        <f t="shared" ca="1" si="182"/>
        <v>3680843641844.4878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3680843641844.4878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15336848507.685366</v>
      </c>
      <c r="L4243" s="444">
        <f t="shared" ca="1" si="182"/>
        <v>3696180490352.1733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3696180490352.1733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15400752043.134056</v>
      </c>
      <c r="L4244" s="444">
        <f t="shared" ca="1" si="182"/>
        <v>3711581242395.3076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3711581242395.3076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15464921843.313784</v>
      </c>
      <c r="L4245" s="444">
        <f t="shared" ca="1" si="182"/>
        <v>3727046164238.6216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3727046164238.6216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15529359017.660923</v>
      </c>
      <c r="L4246" s="444">
        <f t="shared" ca="1" si="182"/>
        <v>3742575523256.2827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3742575523256.2827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15594064680.23451</v>
      </c>
      <c r="L4247" s="444">
        <f t="shared" ca="1" si="182"/>
        <v>3758169587936.5171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3758169587936.5171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15659039949.735487</v>
      </c>
      <c r="L4248" s="444">
        <f t="shared" ca="1" si="182"/>
        <v>3773828627886.2524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3773828627886.2524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15724285949.526049</v>
      </c>
      <c r="L4249" s="444">
        <f t="shared" ca="1" si="182"/>
        <v>3789552913835.7783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3789552913835.7783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15789803807.649075</v>
      </c>
      <c r="L4250" s="444">
        <f t="shared" ca="1" si="182"/>
        <v>3805342717643.4272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3805342717643.4272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15855594656.847616</v>
      </c>
      <c r="L4251" s="444">
        <f t="shared" ca="1" si="182"/>
        <v>3821198312300.2749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3821198312300.2749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15921659634.584478</v>
      </c>
      <c r="L4252" s="444">
        <f t="shared" ca="1" si="182"/>
        <v>3837119971934.8594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3837119971934.8594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15987999883.061913</v>
      </c>
      <c r="L4253" s="444">
        <f t="shared" ca="1" si="182"/>
        <v>3853107971817.9214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3853107971817.9214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16054616549.241337</v>
      </c>
      <c r="L4254" s="444">
        <f t="shared" ca="1" si="182"/>
        <v>3869162588367.1626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3869162588367.1626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16121510784.863176</v>
      </c>
      <c r="L4255" s="444">
        <f t="shared" ca="1" si="182"/>
        <v>3885284099152.0259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3885284099152.0259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16188683746.466776</v>
      </c>
      <c r="L4256" s="444">
        <f t="shared" ca="1" si="182"/>
        <v>3901472782898.4927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3901472782898.4927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16256136595.410385</v>
      </c>
      <c r="L4257" s="444">
        <f t="shared" ca="1" si="182"/>
        <v>3917728919493.9028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3917728919493.9028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16323870497.89126</v>
      </c>
      <c r="L4258" s="444">
        <f t="shared" ca="1" si="182"/>
        <v>3934052789991.7939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3934052789991.7939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16391886624.965807</v>
      </c>
      <c r="L4259" s="444">
        <f t="shared" ca="1" si="182"/>
        <v>3950444676616.7598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3950444676616.7598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16460186152.569834</v>
      </c>
      <c r="L4260" s="444">
        <f t="shared" ca="1" si="182"/>
        <v>3966904862769.3296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3966904862769.3296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16528770261.538874</v>
      </c>
      <c r="L4261" s="444">
        <f t="shared" ca="1" si="182"/>
        <v>3983433633030.8687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3983433633030.8687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16597640137.628618</v>
      </c>
      <c r="L4262" s="444">
        <f t="shared" ca="1" si="182"/>
        <v>4000031273168.4971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4000031273168.4971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16666796971.535404</v>
      </c>
      <c r="L4263" s="444">
        <f t="shared" ca="1" si="182"/>
        <v>4016698070140.0327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4016698070140.0327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16736241958.916803</v>
      </c>
      <c r="L4264" s="444">
        <f t="shared" ca="1" si="182"/>
        <v>4033434312098.9497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4033434312098.9497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16805976300.412289</v>
      </c>
      <c r="L4265" s="444">
        <f t="shared" ca="1" si="182"/>
        <v>4050240288399.3618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4050240288399.3618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16876001201.664005</v>
      </c>
      <c r="L4266" s="444">
        <f t="shared" ca="1" si="182"/>
        <v>4067116289601.0259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4067116289601.0259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16946317873.33761</v>
      </c>
      <c r="L4267" s="444">
        <f t="shared" ca="1" si="182"/>
        <v>4084062607474.3633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4084062607474.3633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17016927531.143183</v>
      </c>
      <c r="L4268" s="444">
        <f t="shared" ca="1" si="182"/>
        <v>4101079535005.5063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4101079535005.5063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17087831395.856276</v>
      </c>
      <c r="L4269" s="444">
        <f t="shared" ca="1" si="182"/>
        <v>4118167366401.3628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4118167366401.3628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17159030693.339012</v>
      </c>
      <c r="L4270" s="444">
        <f t="shared" ca="1" si="182"/>
        <v>4135326397094.7017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4135326397094.7017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17230526654.56126</v>
      </c>
      <c r="L4271" s="444">
        <f t="shared" ca="1" si="182"/>
        <v>4152556923749.2627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4152556923749.2627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17302320515.621929</v>
      </c>
      <c r="L4272" s="444">
        <f t="shared" ca="1" si="182"/>
        <v>4169859244264.8848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4169859244264.8848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17374413517.770351</v>
      </c>
      <c r="L4273" s="444">
        <f t="shared" ca="1" si="182"/>
        <v>4187233657782.6553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4187233657782.6553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17446806907.427731</v>
      </c>
      <c r="L4274" s="444">
        <f t="shared" ca="1" si="182"/>
        <v>4204680464690.083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4204680464690.083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17519501936.208679</v>
      </c>
      <c r="L4275" s="444">
        <f t="shared" ca="1" si="182"/>
        <v>4222199966626.2915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4222199966626.2915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17592499860.942883</v>
      </c>
      <c r="L4276" s="444">
        <f t="shared" ca="1" si="182"/>
        <v>4239792466487.2344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4239792466487.2344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17665801943.696808</v>
      </c>
      <c r="L4277" s="444">
        <f t="shared" ca="1" si="182"/>
        <v>4257458268430.9312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4257458268430.9312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17739409451.795547</v>
      </c>
      <c r="L4278" s="444">
        <f t="shared" ca="1" si="182"/>
        <v>4275197677882.7266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4275197677882.7266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17813323657.844692</v>
      </c>
      <c r="L4279" s="444">
        <f t="shared" ca="1" si="182"/>
        <v>4293011001540.5713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4293011001540.5713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17887545839.75238</v>
      </c>
      <c r="L4280" s="444">
        <f t="shared" ca="1" si="182"/>
        <v>4310898547380.3237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4310898547380.3237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17962077280.75135</v>
      </c>
      <c r="L4281" s="444">
        <f t="shared" ca="1" si="182"/>
        <v>4328860624661.0752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4328860624661.0752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18036919269.421146</v>
      </c>
      <c r="L4282" s="444">
        <f t="shared" ca="1" si="182"/>
        <v>4346897543930.4966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4346897543930.4966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18112073099.710403</v>
      </c>
      <c r="L4283" s="444">
        <f t="shared" ca="1" si="182"/>
        <v>4365009617030.207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4365009617030.207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18187540070.959194</v>
      </c>
      <c r="L4284" s="444">
        <f t="shared" ca="1" si="182"/>
        <v>4383197157101.166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4383197157101.166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18263321487.921524</v>
      </c>
      <c r="L4285" s="444">
        <f t="shared" ca="1" si="182"/>
        <v>4401460478589.0879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4401460478589.0879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18339418660.787865</v>
      </c>
      <c r="L4286" s="444">
        <f t="shared" ca="1" si="182"/>
        <v>4419799897249.876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4419799897249.876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18415832905.207817</v>
      </c>
      <c r="L4287" s="444">
        <f t="shared" ca="1" si="182"/>
        <v>4438215730155.084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4438215730155.084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18492565542.312851</v>
      </c>
      <c r="L4288" s="444">
        <f t="shared" ca="1" si="182"/>
        <v>4456708295697.3965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4456708295697.3965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18569617898.739151</v>
      </c>
      <c r="L4289" s="444">
        <f t="shared" ca="1" si="182"/>
        <v>4475277913596.1357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4475277913596.1357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18646991306.650566</v>
      </c>
      <c r="L4290" s="444">
        <f t="shared" ca="1" si="182"/>
        <v>4493924904902.7861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4493924904902.7861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18724687103.761608</v>
      </c>
      <c r="L4291" s="444">
        <f t="shared" ca="1" si="182"/>
        <v>4512649592006.5479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4512649592006.5479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18802706633.360615</v>
      </c>
      <c r="L4292" s="444">
        <f t="shared" ca="1" si="182"/>
        <v>4531452298639.9082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4531452298639.9082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18881051244.332951</v>
      </c>
      <c r="L4293" s="444">
        <f t="shared" ca="1" si="182"/>
        <v>4550333349884.2412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4550333349884.2412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18959722291.184338</v>
      </c>
      <c r="L4294" s="444">
        <f t="shared" ca="1" si="182"/>
        <v>4569293072175.4258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4569293072175.4258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19038721134.064274</v>
      </c>
      <c r="L4295" s="444">
        <f t="shared" ca="1" si="182"/>
        <v>4588331793309.4902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4588331793309.4902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19118049138.789543</v>
      </c>
      <c r="L4296" s="444">
        <f t="shared" ca="1" si="182"/>
        <v>4607449842448.2793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4607449842448.2793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19197707676.867828</v>
      </c>
      <c r="L4297" s="444">
        <f t="shared" ca="1" si="182"/>
        <v>4626647550125.1475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4626647550125.1475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19277698125.521446</v>
      </c>
      <c r="L4298" s="444">
        <f t="shared" ca="1" si="182"/>
        <v>4645925248250.6689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4645925248250.6689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19358021867.711121</v>
      </c>
      <c r="L4299" s="444">
        <f t="shared" ca="1" si="182"/>
        <v>4665283270118.3799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4665283270118.3799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19438680292.159916</v>
      </c>
      <c r="L4300" s="444">
        <f t="shared" ca="1" si="182"/>
        <v>4684721950410.54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4684721950410.54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19519674793.377251</v>
      </c>
      <c r="L4301" s="444">
        <f t="shared" ca="1" si="182"/>
        <v>4704241625203.917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4704241625203.917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19601006771.682987</v>
      </c>
      <c r="L4302" s="444">
        <f t="shared" ca="1" si="182"/>
        <v>4723842631975.5996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4723842631975.5996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19682677633.231667</v>
      </c>
      <c r="L4303" s="444">
        <f t="shared" ca="1" si="182"/>
        <v>4743525309608.8311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4743525309608.8311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19764688790.036797</v>
      </c>
      <c r="L4304" s="444">
        <f t="shared" ca="1" si="182"/>
        <v>4763289998398.8682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4763289998398.8682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19847041659.995285</v>
      </c>
      <c r="L4305" s="444">
        <f t="shared" ca="1" si="182"/>
        <v>4783137040058.8633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4783137040058.8633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19929737666.91193</v>
      </c>
      <c r="L4306" s="444">
        <f t="shared" ca="1" si="182"/>
        <v>4803066777725.7754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4803066777725.7754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20012778240.524063</v>
      </c>
      <c r="L4307" s="444">
        <f t="shared" ca="1" si="182"/>
        <v>4823079555966.2998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4823079555966.2998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20096164816.526249</v>
      </c>
      <c r="L4308" s="444">
        <f t="shared" ca="1" si="182"/>
        <v>4843175720782.8262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4843175720782.8262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20179898836.595108</v>
      </c>
      <c r="L4309" s="444">
        <f t="shared" ca="1" si="182"/>
        <v>4863355619619.4209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4863355619619.4209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20263981748.414253</v>
      </c>
      <c r="L4310" s="444">
        <f t="shared" ca="1" si="182"/>
        <v>4883619601367.835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4883619601367.835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20348415005.69931</v>
      </c>
      <c r="L4311" s="444">
        <f t="shared" ca="1" si="182"/>
        <v>4903968016373.5342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4903968016373.5342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20433200068.223061</v>
      </c>
      <c r="L4312" s="444">
        <f t="shared" ca="1" si="182"/>
        <v>4924401216441.7568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4924401216441.7568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20518338401.840652</v>
      </c>
      <c r="L4313" s="444">
        <f t="shared" ca="1" si="182"/>
        <v>4944919554843.5977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4944919554843.5977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20603831478.514992</v>
      </c>
      <c r="L4314" s="444">
        <f t="shared" ca="1" si="182"/>
        <v>4965523386322.1123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4965523386322.1123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20689680776.342133</v>
      </c>
      <c r="L4315" s="444">
        <f t="shared" ca="1" si="182"/>
        <v>4986213067098.4541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4986213067098.4541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20775887779.576893</v>
      </c>
      <c r="L4316" s="444">
        <f t="shared" ca="1" si="182"/>
        <v>5006988954878.0313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5006988954878.0313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20862453978.658463</v>
      </c>
      <c r="L4317" s="444">
        <f t="shared" ca="1" si="182"/>
        <v>5027851408856.6895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5027851408856.6895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20949380870.236206</v>
      </c>
      <c r="L4318" s="444">
        <f t="shared" ca="1" si="182"/>
        <v>5048800789726.9258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5048800789726.9258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21036669957.195522</v>
      </c>
      <c r="L4319" s="444">
        <f t="shared" ca="1" si="182"/>
        <v>5069837459684.1211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5069837459684.1211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21124322748.683838</v>
      </c>
      <c r="L4320" s="444">
        <f t="shared" ca="1" si="182"/>
        <v>5090961782432.8047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5090961782432.8047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21212340760.136684</v>
      </c>
      <c r="L4321" s="444">
        <f t="shared" ca="1" si="182"/>
        <v>5112174123192.9414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5112174123192.9414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21300725513.303921</v>
      </c>
      <c r="L4322" s="444">
        <f t="shared" ca="1" si="182"/>
        <v>5133474848706.2451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5133474848706.2451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21389478536.27602</v>
      </c>
      <c r="L4323" s="444">
        <f t="shared" ca="1" si="182"/>
        <v>5154864327242.5215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5154864327242.5215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21478601363.510506</v>
      </c>
      <c r="L4324" s="444">
        <f t="shared" ca="1" si="182"/>
        <v>5176342928606.0322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5176342928606.0322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21568095535.858467</v>
      </c>
      <c r="L4325" s="444">
        <f t="shared" ca="1" si="182"/>
        <v>5197911024141.8906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5197911024141.8906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21657962600.591209</v>
      </c>
      <c r="L4326" s="444">
        <f t="shared" ca="1" si="182"/>
        <v>5219568986742.4814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5219568986742.4814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21748204111.427006</v>
      </c>
      <c r="L4327" s="444">
        <f t="shared" ca="1" si="182"/>
        <v>5241317190853.9082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5241317190853.9082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21838821628.557949</v>
      </c>
      <c r="L4328" s="444">
        <f t="shared" ca="1" si="182"/>
        <v>5263156012482.4658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5263156012482.4658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21929816718.676941</v>
      </c>
      <c r="L4329" s="444">
        <f t="shared" ca="1" si="182"/>
        <v>5285085829201.1426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5285085829201.1426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22021190955.004761</v>
      </c>
      <c r="L4330" s="444">
        <f t="shared" ca="1" si="182"/>
        <v>5307107020156.1475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5307107020156.1475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22112945917.31728</v>
      </c>
      <c r="L4331" s="444">
        <f t="shared" ca="1" si="182"/>
        <v>5329219966073.4648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5329219966073.4648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22205083191.972771</v>
      </c>
      <c r="L4332" s="444">
        <f t="shared" ca="1" si="182"/>
        <v>5351425049265.4375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5351425049265.4375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22297604371.939323</v>
      </c>
      <c r="L4333" s="444">
        <f t="shared" ca="1" si="182"/>
        <v>5373722653637.377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5373722653637.377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22390511056.822403</v>
      </c>
      <c r="L4334" s="444">
        <f t="shared" ca="1" si="182"/>
        <v>5396113164694.1992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5396113164694.1992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22483804852.892498</v>
      </c>
      <c r="L4335" s="444">
        <f t="shared" ca="1" si="182"/>
        <v>5418596969547.0918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5418596969547.0918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22577487373.112881</v>
      </c>
      <c r="L4336" s="444">
        <f t="shared" ca="1" si="182"/>
        <v>5441174456920.2051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5441174456920.2051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22671560237.167522</v>
      </c>
      <c r="L4337" s="444">
        <f t="shared" ca="1" si="182"/>
        <v>5463846017157.373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5463846017157.373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22766025071.489056</v>
      </c>
      <c r="L4338" s="444">
        <f t="shared" ca="1" si="182"/>
        <v>5486612042228.8623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5486612042228.8623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22860883509.286926</v>
      </c>
      <c r="L4339" s="444">
        <f t="shared" ca="1" si="182"/>
        <v>5509472925738.1494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5509472925738.1494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22956137190.575623</v>
      </c>
      <c r="L4340" s="444">
        <f t="shared" ca="1" si="182"/>
        <v>5532429062928.7246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5532429062928.7246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23051787762.203018</v>
      </c>
      <c r="L4341" s="444">
        <f t="shared" ca="1" si="182"/>
        <v>5555480850690.9277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5555480850690.9277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23147836877.878864</v>
      </c>
      <c r="L4342" s="444">
        <f t="shared" ca="1" si="182"/>
        <v>5578628687568.8066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5578628687568.8066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23244286198.203362</v>
      </c>
      <c r="L4343" s="444">
        <f t="shared" ref="L4343:L4597" ca="1" si="187">I4343-J4343+K4343</f>
        <v>5601872973767.0098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5601872973767.0098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23341137390.695873</v>
      </c>
      <c r="L4344" s="444">
        <f t="shared" ca="1" si="187"/>
        <v>5625214111157.7061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5625214111157.7061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23438392129.823776</v>
      </c>
      <c r="L4345" s="444">
        <f t="shared" ca="1" si="187"/>
        <v>5648652503287.5303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5648652503287.5303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23536052097.031376</v>
      </c>
      <c r="L4346" s="444">
        <f t="shared" ca="1" si="187"/>
        <v>5672188555384.5615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5672188555384.5615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23634118980.769005</v>
      </c>
      <c r="L4347" s="444">
        <f t="shared" ca="1" si="187"/>
        <v>5695822674365.3301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5695822674365.3301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23732594476.522209</v>
      </c>
      <c r="L4348" s="444">
        <f t="shared" ca="1" si="187"/>
        <v>5719555268841.8525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5719555268841.8525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23831480286.841053</v>
      </c>
      <c r="L4349" s="444">
        <f t="shared" ca="1" si="187"/>
        <v>5743386749128.6934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5743386749128.6934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23930778121.369556</v>
      </c>
      <c r="L4350" s="444">
        <f t="shared" ca="1" si="187"/>
        <v>5767317527250.0625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5767317527250.0625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24030489696.875259</v>
      </c>
      <c r="L4351" s="444">
        <f t="shared" ca="1" si="187"/>
        <v>5791348016946.9375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5791348016946.9375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24130616737.278908</v>
      </c>
      <c r="L4352" s="444">
        <f t="shared" ca="1" si="187"/>
        <v>5815478633684.2168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5815478633684.2168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24231160973.684235</v>
      </c>
      <c r="L4353" s="444">
        <f t="shared" ca="1" si="187"/>
        <v>5839709794657.9014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5839709794657.9014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24332124144.407921</v>
      </c>
      <c r="L4354" s="444">
        <f t="shared" ca="1" si="187"/>
        <v>5864041918802.3096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5864041918802.3096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24433507995.009624</v>
      </c>
      <c r="L4355" s="444">
        <f t="shared" ca="1" si="187"/>
        <v>5888475426797.3193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5888475426797.3193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24535314278.322163</v>
      </c>
      <c r="L4356" s="444">
        <f t="shared" ca="1" si="187"/>
        <v>5913010741075.6416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5913010741075.6416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24637544754.481838</v>
      </c>
      <c r="L4357" s="444">
        <f t="shared" ca="1" si="187"/>
        <v>5937648285830.123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5937648285830.123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24740201190.958847</v>
      </c>
      <c r="L4358" s="444">
        <f t="shared" ca="1" si="187"/>
        <v>5962388487021.082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5962388487021.082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24843285362.587841</v>
      </c>
      <c r="L4359" s="444">
        <f t="shared" ca="1" si="187"/>
        <v>5987231772383.6699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5987231772383.6699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24946799051.598625</v>
      </c>
      <c r="L4360" s="444">
        <f t="shared" ca="1" si="187"/>
        <v>6012178571435.2686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6012178571435.2686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25050744047.646954</v>
      </c>
      <c r="L4361" s="444">
        <f t="shared" ca="1" si="187"/>
        <v>6037229315482.915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6037229315482.915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25155122147.845478</v>
      </c>
      <c r="L4362" s="444">
        <f t="shared" ca="1" si="187"/>
        <v>6062384437630.7607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6062384437630.7607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25259935156.794838</v>
      </c>
      <c r="L4363" s="444">
        <f t="shared" ca="1" si="187"/>
        <v>6087644372787.5557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6087644372787.5557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25365184886.614815</v>
      </c>
      <c r="L4364" s="444">
        <f t="shared" ca="1" si="187"/>
        <v>6113009557674.1709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6113009557674.1709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25470873156.975712</v>
      </c>
      <c r="L4365" s="444">
        <f t="shared" ca="1" si="187"/>
        <v>6138480430831.1465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6138480430831.1465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25577001795.129776</v>
      </c>
      <c r="L4366" s="444">
        <f t="shared" ca="1" si="187"/>
        <v>6164057432626.2764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6164057432626.2764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25683572635.942818</v>
      </c>
      <c r="L4367" s="444">
        <f t="shared" ca="1" si="187"/>
        <v>6189741005262.2188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6189741005262.2188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25790587521.925911</v>
      </c>
      <c r="L4368" s="444">
        <f t="shared" ca="1" si="187"/>
        <v>6215531592784.1445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6215531592784.1445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25898048303.267269</v>
      </c>
      <c r="L4369" s="444">
        <f t="shared" ca="1" si="187"/>
        <v>6241429641087.4121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6241429641087.4121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26005956837.864216</v>
      </c>
      <c r="L4370" s="444">
        <f t="shared" ca="1" si="187"/>
        <v>6267435597925.2764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6267435597925.2764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26114314991.355316</v>
      </c>
      <c r="L4371" s="444">
        <f t="shared" ca="1" si="187"/>
        <v>6293549912916.6318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6293549912916.6318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26223124637.152634</v>
      </c>
      <c r="L4372" s="444">
        <f t="shared" ca="1" si="187"/>
        <v>6319773037553.7842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6319773037553.7842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26332387656.474102</v>
      </c>
      <c r="L4373" s="444">
        <f t="shared" ca="1" si="187"/>
        <v>6346105425210.2578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6346105425210.2578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26442105938.376076</v>
      </c>
      <c r="L4374" s="444">
        <f t="shared" ca="1" si="187"/>
        <v>6372547531148.6338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6372547531148.6338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26552281379.785973</v>
      </c>
      <c r="L4375" s="444">
        <f t="shared" ca="1" si="187"/>
        <v>6399099812528.4199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6399099812528.4199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26662915885.535084</v>
      </c>
      <c r="L4376" s="444">
        <f t="shared" ca="1" si="187"/>
        <v>6425762728413.9551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6425762728413.9551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26774011368.391479</v>
      </c>
      <c r="L4377" s="444">
        <f t="shared" ca="1" si="187"/>
        <v>6452536739782.3467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6452536739782.3467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26885569749.093109</v>
      </c>
      <c r="L4378" s="444">
        <f t="shared" ca="1" si="187"/>
        <v>6479422309531.4395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6479422309531.4395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26997592956.380997</v>
      </c>
      <c r="L4379" s="444">
        <f t="shared" ca="1" si="187"/>
        <v>6506419902487.8203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6506419902487.8203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27110082927.032585</v>
      </c>
      <c r="L4380" s="444">
        <f t="shared" ca="1" si="187"/>
        <v>6533529985414.8525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6533529985414.8525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27223041605.895218</v>
      </c>
      <c r="L4381" s="444">
        <f t="shared" ca="1" si="187"/>
        <v>6560753027020.748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6560753027020.748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27336470945.919785</v>
      </c>
      <c r="L4382" s="444">
        <f t="shared" ca="1" si="187"/>
        <v>6588089497966.668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6588089497966.668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27450372908.19445</v>
      </c>
      <c r="L4383" s="444">
        <f t="shared" ca="1" si="187"/>
        <v>6615539870874.8623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6615539870874.8623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27564749461.978592</v>
      </c>
      <c r="L4384" s="444">
        <f t="shared" ca="1" si="187"/>
        <v>6643104620336.8408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6643104620336.8408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27679602584.736835</v>
      </c>
      <c r="L4385" s="444">
        <f t="shared" ca="1" si="187"/>
        <v>6670784222921.5781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6670784222921.5781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27794934262.173241</v>
      </c>
      <c r="L4386" s="444">
        <f t="shared" ca="1" si="187"/>
        <v>6698579157183.751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6698579157183.751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27910746488.265629</v>
      </c>
      <c r="L4387" s="444">
        <f t="shared" ca="1" si="187"/>
        <v>6726489903672.0166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6726489903672.0166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28027041265.300068</v>
      </c>
      <c r="L4388" s="444">
        <f t="shared" ca="1" si="187"/>
        <v>6754516944937.3164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6754516944937.3164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28143820603.905483</v>
      </c>
      <c r="L4389" s="444">
        <f t="shared" ca="1" si="187"/>
        <v>6782660765541.2217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6782660765541.2217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28261086523.088425</v>
      </c>
      <c r="L4390" s="444">
        <f t="shared" ca="1" si="187"/>
        <v>6810921852064.3105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6810921852064.3105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28378841050.26796</v>
      </c>
      <c r="L4391" s="444">
        <f t="shared" ca="1" si="187"/>
        <v>6839300693114.5781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6839300693114.5781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28497086221.310741</v>
      </c>
      <c r="L4392" s="444">
        <f t="shared" ca="1" si="187"/>
        <v>6867797779335.8887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6867797779335.8887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28615824080.566208</v>
      </c>
      <c r="L4393" s="444">
        <f t="shared" ca="1" si="187"/>
        <v>6896413603416.4551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6896413603416.4551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28735056680.901901</v>
      </c>
      <c r="L4394" s="444">
        <f t="shared" ca="1" si="187"/>
        <v>6925148660097.3574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6925148660097.3574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28854786083.738987</v>
      </c>
      <c r="L4395" s="444">
        <f t="shared" ca="1" si="187"/>
        <v>6954003446181.0967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6954003446181.0967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28975014359.087906</v>
      </c>
      <c r="L4396" s="444">
        <f t="shared" ca="1" si="187"/>
        <v>6982978460540.1846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6982978460540.1846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29095743585.584103</v>
      </c>
      <c r="L4397" s="444">
        <f t="shared" ca="1" si="187"/>
        <v>7012074204125.7686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7012074204125.7686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29216975850.524033</v>
      </c>
      <c r="L4398" s="444">
        <f t="shared" ca="1" si="187"/>
        <v>7041291179976.293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7041291179976.293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29338713249.901218</v>
      </c>
      <c r="L4399" s="444">
        <f t="shared" ca="1" si="187"/>
        <v>7070629893226.1943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7070629893226.1943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29460957888.442474</v>
      </c>
      <c r="L4400" s="444">
        <f t="shared" ca="1" si="187"/>
        <v>7100090851114.6367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7100090851114.6367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29583711879.644318</v>
      </c>
      <c r="L4401" s="444">
        <f t="shared" ca="1" si="187"/>
        <v>7129674562994.2813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7129674562994.2813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29706977345.809502</v>
      </c>
      <c r="L4402" s="444">
        <f t="shared" ca="1" si="187"/>
        <v>7159381540340.0908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7159381540340.0908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29830756418.08371</v>
      </c>
      <c r="L4403" s="444">
        <f t="shared" ca="1" si="187"/>
        <v>7189212296758.1748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7189212296758.1748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29955051236.49239</v>
      </c>
      <c r="L4404" s="444">
        <f t="shared" ca="1" si="187"/>
        <v>7219167347994.667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7219167347994.667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30079863949.977779</v>
      </c>
      <c r="L4405" s="444">
        <f t="shared" ca="1" si="187"/>
        <v>7249247211944.6445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7249247211944.6445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30205196716.43602</v>
      </c>
      <c r="L4406" s="444">
        <f t="shared" ca="1" si="187"/>
        <v>7279452408661.0801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7279452408661.0801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30331051702.754498</v>
      </c>
      <c r="L4407" s="444">
        <f t="shared" ca="1" si="187"/>
        <v>7309783460363.835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7309783460363.835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30457431084.849316</v>
      </c>
      <c r="L4408" s="444">
        <f t="shared" ca="1" si="187"/>
        <v>7340240891448.6846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7340240891448.6846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30584337047.702847</v>
      </c>
      <c r="L4409" s="444">
        <f t="shared" ca="1" si="187"/>
        <v>7370825228496.3877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7370825228496.3877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30711771785.401611</v>
      </c>
      <c r="L4410" s="444">
        <f t="shared" ca="1" si="187"/>
        <v>7401537000281.7891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7401537000281.7891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30839737501.174126</v>
      </c>
      <c r="L4411" s="444">
        <f t="shared" ca="1" si="187"/>
        <v>7432376737782.9629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7432376737782.9629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30968236407.429012</v>
      </c>
      <c r="L4412" s="444">
        <f t="shared" ca="1" si="187"/>
        <v>7463344974190.3916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7463344974190.3916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31097270725.793293</v>
      </c>
      <c r="L4413" s="444">
        <f t="shared" ca="1" si="187"/>
        <v>7494442244916.1846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7494442244916.1846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31226842687.150768</v>
      </c>
      <c r="L4414" s="444">
        <f t="shared" ca="1" si="187"/>
        <v>7525669087603.335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7525669087603.335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31356954531.680561</v>
      </c>
      <c r="L4415" s="444">
        <f t="shared" ca="1" si="187"/>
        <v>7557026042135.0156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7557026042135.0156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31487608508.895897</v>
      </c>
      <c r="L4416" s="444">
        <f t="shared" ca="1" si="187"/>
        <v>7588513650643.9111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7588513650643.9111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31618806877.682964</v>
      </c>
      <c r="L4417" s="444">
        <f t="shared" ca="1" si="187"/>
        <v>7620132457521.5938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7620132457521.5938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31750551906.339973</v>
      </c>
      <c r="L4418" s="444">
        <f t="shared" ca="1" si="187"/>
        <v>7651883009427.9336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7651883009427.9336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31882845872.616386</v>
      </c>
      <c r="L4419" s="444">
        <f t="shared" ca="1" si="187"/>
        <v>7683765855300.5498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7683765855300.5498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32015691063.752289</v>
      </c>
      <c r="L4420" s="444">
        <f t="shared" ca="1" si="187"/>
        <v>7715781546364.3018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7715781546364.3018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32149089776.517918</v>
      </c>
      <c r="L4421" s="444">
        <f t="shared" ca="1" si="187"/>
        <v>7747930636140.8193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7747930636140.8193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32283044317.253414</v>
      </c>
      <c r="L4422" s="444">
        <f t="shared" ca="1" si="187"/>
        <v>7780213680458.0723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7780213680458.0723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32417557001.908634</v>
      </c>
      <c r="L4423" s="444">
        <f t="shared" ca="1" si="187"/>
        <v>7812631237459.9805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7812631237459.9805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32552630156.083252</v>
      </c>
      <c r="L4424" s="444">
        <f t="shared" ca="1" si="187"/>
        <v>7845183867616.0635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7845183867616.0635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32688266115.066925</v>
      </c>
      <c r="L4425" s="444">
        <f t="shared" ca="1" si="187"/>
        <v>7877872133731.1309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7877872133731.1309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32824467223.879707</v>
      </c>
      <c r="L4426" s="444">
        <f t="shared" ca="1" si="187"/>
        <v>7910696600955.0107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7910696600955.0107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32961235837.312546</v>
      </c>
      <c r="L4427" s="444">
        <f t="shared" ca="1" si="187"/>
        <v>7943657836792.3232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7943657836792.3232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33098574319.968014</v>
      </c>
      <c r="L4428" s="444">
        <f t="shared" ca="1" si="187"/>
        <v>7976756411112.291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7976756411112.291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33236485046.301212</v>
      </c>
      <c r="L4429" s="444">
        <f t="shared" ca="1" si="187"/>
        <v>8009992896158.5918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8009992896158.5918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33374970400.660801</v>
      </c>
      <c r="L4430" s="444">
        <f t="shared" ca="1" si="187"/>
        <v>8043367866559.2529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8043367866559.2529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33514032777.330215</v>
      </c>
      <c r="L4431" s="444">
        <f t="shared" ca="1" si="187"/>
        <v>8076881899336.583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8076881899336.583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33653674580.569099</v>
      </c>
      <c r="L4432" s="444">
        <f t="shared" ca="1" si="187"/>
        <v>8110535573917.1523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8110535573917.1523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33793898224.654804</v>
      </c>
      <c r="L4433" s="444">
        <f t="shared" ca="1" si="187"/>
        <v>8144329472141.8076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8144329472141.8076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33934706133.924194</v>
      </c>
      <c r="L4434" s="444">
        <f t="shared" ca="1" si="187"/>
        <v>8178264178275.7314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8178264178275.7314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34076100742.815548</v>
      </c>
      <c r="L4435" s="444">
        <f t="shared" ca="1" si="187"/>
        <v>8212340279018.5469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8212340279018.5469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34218084495.910606</v>
      </c>
      <c r="L4436" s="444">
        <f t="shared" ca="1" si="187"/>
        <v>8246558363514.457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8246558363514.457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34360659847.976906</v>
      </c>
      <c r="L4437" s="444">
        <f t="shared" ca="1" si="187"/>
        <v>8280919023362.4336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8280919023362.4336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34503829264.010139</v>
      </c>
      <c r="L4438" s="444">
        <f t="shared" ca="1" si="187"/>
        <v>8315422852626.4434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8315422852626.4434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34647595219.276848</v>
      </c>
      <c r="L4439" s="444">
        <f t="shared" ca="1" si="187"/>
        <v>8350070447845.7197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8350070447845.7197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34791960199.357162</v>
      </c>
      <c r="L4440" s="444">
        <f t="shared" ca="1" si="187"/>
        <v>8384862408045.0771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8384862408045.0771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34936926700.18782</v>
      </c>
      <c r="L4441" s="444">
        <f t="shared" ca="1" si="187"/>
        <v>8419799334745.2646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8419799334745.2646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35082497228.10527</v>
      </c>
      <c r="L4442" s="444">
        <f t="shared" ca="1" si="187"/>
        <v>8454881831973.3701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8454881831973.3701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35228674299.889038</v>
      </c>
      <c r="L4443" s="444">
        <f t="shared" ca="1" si="187"/>
        <v>8490110506273.2588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8490110506273.2588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35375460442.805244</v>
      </c>
      <c r="L4444" s="444">
        <f t="shared" ca="1" si="187"/>
        <v>8525485966716.0645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8525485966716.0645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35522858194.650269</v>
      </c>
      <c r="L4445" s="444">
        <f t="shared" ca="1" si="187"/>
        <v>8561008824910.7148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8561008824910.7148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35670870103.794647</v>
      </c>
      <c r="L4446" s="444">
        <f t="shared" ca="1" si="187"/>
        <v>8596679695014.5098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8596679695014.5098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35819498729.227127</v>
      </c>
      <c r="L4447" s="444">
        <f t="shared" ca="1" si="187"/>
        <v>8632499193743.7373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8632499193743.7373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35968746640.598907</v>
      </c>
      <c r="L4448" s="444">
        <f t="shared" ca="1" si="187"/>
        <v>8668467940384.3359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8668467940384.3359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36118616418.268059</v>
      </c>
      <c r="L4449" s="444">
        <f t="shared" ca="1" si="187"/>
        <v>8704586556802.6035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8704586556802.6035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36269110653.344177</v>
      </c>
      <c r="L4450" s="444">
        <f t="shared" ca="1" si="187"/>
        <v>8740855667455.9473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8740855667455.9473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36420231947.733116</v>
      </c>
      <c r="L4451" s="444">
        <f t="shared" ca="1" si="187"/>
        <v>8777275899403.6807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8777275899403.6807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36571982914.182007</v>
      </c>
      <c r="L4452" s="444">
        <f t="shared" ca="1" si="187"/>
        <v>8813847882317.8633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8813847882317.8633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36724366176.324432</v>
      </c>
      <c r="L4453" s="444">
        <f t="shared" ca="1" si="187"/>
        <v>8850572248494.1875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8850572248494.1875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36877384368.725784</v>
      </c>
      <c r="L4454" s="444">
        <f t="shared" ca="1" si="187"/>
        <v>8887449632862.9141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8887449632862.9141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37031040136.92881</v>
      </c>
      <c r="L4455" s="444">
        <f t="shared" ca="1" si="187"/>
        <v>8924480672999.8438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8924480672999.8438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37185336137.499352</v>
      </c>
      <c r="L4456" s="444">
        <f t="shared" ca="1" si="187"/>
        <v>8961666009137.3438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8961666009137.3438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37340275038.072266</v>
      </c>
      <c r="L4457" s="444">
        <f t="shared" ca="1" si="187"/>
        <v>8999006284175.416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8999006284175.416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37495859517.397568</v>
      </c>
      <c r="L4458" s="444">
        <f t="shared" ca="1" si="187"/>
        <v>9036502143692.8145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9036502143692.8145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37652092265.386726</v>
      </c>
      <c r="L4459" s="444">
        <f t="shared" ca="1" si="187"/>
        <v>9074154235958.2012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9074154235958.2012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37808975983.159172</v>
      </c>
      <c r="L4460" s="444">
        <f t="shared" ca="1" si="187"/>
        <v>9111963211941.3594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9111963211941.3594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37966513383.088997</v>
      </c>
      <c r="L4461" s="444">
        <f t="shared" ca="1" si="187"/>
        <v>9149929725324.4492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9149929725324.4492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38124707188.851868</v>
      </c>
      <c r="L4462" s="444">
        <f t="shared" ca="1" si="187"/>
        <v>9188054432513.3008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9188054432513.3008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38283560135.472084</v>
      </c>
      <c r="L4463" s="444">
        <f t="shared" ca="1" si="187"/>
        <v>9226337992648.7734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9226337992648.7734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38443074969.369888</v>
      </c>
      <c r="L4464" s="444">
        <f t="shared" ca="1" si="187"/>
        <v>9264781067618.1426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9264781067618.1426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38603254448.408928</v>
      </c>
      <c r="L4465" s="444">
        <f t="shared" ca="1" si="187"/>
        <v>9303384322066.5508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9303384322066.5508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38764101341.943962</v>
      </c>
      <c r="L4466" s="444">
        <f t="shared" ca="1" si="187"/>
        <v>9342148423408.4941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9342148423408.4941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38925618430.868729</v>
      </c>
      <c r="L4467" s="444">
        <f t="shared" ca="1" si="187"/>
        <v>9381074041839.3633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9381074041839.3633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39087808507.664017</v>
      </c>
      <c r="L4468" s="444">
        <f t="shared" ca="1" si="187"/>
        <v>9420161850347.0273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9420161850347.0273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39250674376.445946</v>
      </c>
      <c r="L4469" s="444">
        <f t="shared" ca="1" si="187"/>
        <v>9459412524723.4727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9459412524723.4727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39414218853.014465</v>
      </c>
      <c r="L4470" s="444">
        <f t="shared" ca="1" si="187"/>
        <v>9498826743576.4863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9498826743576.4863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39578444764.902023</v>
      </c>
      <c r="L4471" s="444">
        <f t="shared" ca="1" si="187"/>
        <v>9538405188341.3887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9538405188341.3887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39743354951.422455</v>
      </c>
      <c r="L4472" s="444">
        <f t="shared" ca="1" si="187"/>
        <v>9578148543292.8105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9578148543292.8105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39908952263.720047</v>
      </c>
      <c r="L4473" s="444">
        <f t="shared" ca="1" si="187"/>
        <v>9618057495556.5313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9618057495556.5313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40075239564.818878</v>
      </c>
      <c r="L4474" s="444">
        <f t="shared" ca="1" si="187"/>
        <v>9658132735121.3496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9658132735121.3496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40242219729.672287</v>
      </c>
      <c r="L4475" s="444">
        <f t="shared" ca="1" si="187"/>
        <v>9698374954851.0215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9698374954851.0215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40409895645.212585</v>
      </c>
      <c r="L4476" s="444">
        <f t="shared" ca="1" si="187"/>
        <v>9738784850496.2344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9738784850496.2344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40578270210.400978</v>
      </c>
      <c r="L4477" s="444">
        <f t="shared" ca="1" si="187"/>
        <v>9779363120706.6348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9779363120706.6348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40747346336.277641</v>
      </c>
      <c r="L4478" s="444">
        <f t="shared" ca="1" si="187"/>
        <v>9820110467042.9121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9820110467042.9121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40917126946.012131</v>
      </c>
      <c r="L4479" s="444">
        <f t="shared" ca="1" si="187"/>
        <v>9861027593988.9238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9861027593988.9238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41087614974.95385</v>
      </c>
      <c r="L4480" s="444">
        <f t="shared" ca="1" si="187"/>
        <v>9902115208963.877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9902115208963.877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41258813370.682823</v>
      </c>
      <c r="L4481" s="444">
        <f t="shared" ca="1" si="187"/>
        <v>9943374022334.5605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9943374022334.5605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41430725093.060669</v>
      </c>
      <c r="L4482" s="444">
        <f t="shared" ca="1" si="187"/>
        <v>9984804747427.6211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9984804747427.6211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41603353114.281754</v>
      </c>
      <c r="L4483" s="444">
        <f t="shared" ca="1" si="187"/>
        <v>10026408100541.902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10026408100541.902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41776700418.924591</v>
      </c>
      <c r="L4484" s="444">
        <f t="shared" ca="1" si="187"/>
        <v>10068184800960.826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10068184800960.826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41950770004.003441</v>
      </c>
      <c r="L4485" s="444">
        <f t="shared" ca="1" si="187"/>
        <v>10110135570964.83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10110135570964.83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42125564879.020126</v>
      </c>
      <c r="L4486" s="444">
        <f t="shared" ca="1" si="187"/>
        <v>10152261135843.85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10152261135843.85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42301088066.016037</v>
      </c>
      <c r="L4487" s="444">
        <f t="shared" ca="1" si="187"/>
        <v>10194562223909.865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10194562223909.865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42477342599.624435</v>
      </c>
      <c r="L4488" s="444">
        <f t="shared" ca="1" si="187"/>
        <v>10237039566509.49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10237039566509.49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42654331527.122879</v>
      </c>
      <c r="L4489" s="444">
        <f t="shared" ca="1" si="187"/>
        <v>10279693898036.613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10279693898036.613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42832057908.485886</v>
      </c>
      <c r="L4490" s="444">
        <f t="shared" ca="1" si="187"/>
        <v>10322525955945.1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10322525955945.1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43010524816.437912</v>
      </c>
      <c r="L4491" s="444">
        <f t="shared" ca="1" si="187"/>
        <v>10365536480761.537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10365536480761.537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43189735336.506401</v>
      </c>
      <c r="L4492" s="444">
        <f t="shared" ca="1" si="187"/>
        <v>10408726216098.043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10408726216098.043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43369692567.07518</v>
      </c>
      <c r="L4493" s="444">
        <f t="shared" ca="1" si="187"/>
        <v>10452095908665.117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10452095908665.117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43550399619.437988</v>
      </c>
      <c r="L4494" s="444">
        <f t="shared" ca="1" si="187"/>
        <v>10495646308284.555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10495646308284.555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43731859617.85231</v>
      </c>
      <c r="L4495" s="444">
        <f t="shared" ca="1" si="187"/>
        <v>10539378167902.406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10539378167902.406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43914075699.593361</v>
      </c>
      <c r="L4496" s="444">
        <f t="shared" ca="1" si="187"/>
        <v>10583292243602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10583292243602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44097051015.008331</v>
      </c>
      <c r="L4497" s="444">
        <f t="shared" ca="1" si="187"/>
        <v>10627389294617.008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10627389294617.008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44280788727.570862</v>
      </c>
      <c r="L4498" s="444">
        <f t="shared" ca="1" si="187"/>
        <v>10671670083344.578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10671670083344.578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44465292013.935745</v>
      </c>
      <c r="L4499" s="444">
        <f t="shared" ca="1" si="187"/>
        <v>10716135375358.514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10716135375358.514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44650564063.993805</v>
      </c>
      <c r="L4500" s="444">
        <f t="shared" ca="1" si="187"/>
        <v>10760785939422.508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10760785939422.508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44836608080.927116</v>
      </c>
      <c r="L4501" s="444">
        <f t="shared" ca="1" si="187"/>
        <v>10805622547503.436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10805622547503.436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45023427281.264313</v>
      </c>
      <c r="L4502" s="444">
        <f t="shared" ca="1" si="187"/>
        <v>10850645974784.699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10850645974784.699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45211024894.936249</v>
      </c>
      <c r="L4503" s="444">
        <f t="shared" ca="1" si="187"/>
        <v>10895856999679.635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10895856999679.635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45399404165.33181</v>
      </c>
      <c r="L4504" s="444">
        <f t="shared" ca="1" si="187"/>
        <v>10941256403844.967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10941256403844.967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45588568349.354027</v>
      </c>
      <c r="L4505" s="444">
        <f t="shared" ca="1" si="187"/>
        <v>10986844972194.32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10986844972194.32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45778520717.476334</v>
      </c>
      <c r="L4506" s="444">
        <f t="shared" ca="1" si="187"/>
        <v>11032623492911.797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11032623492911.797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45969264553.799156</v>
      </c>
      <c r="L4507" s="444">
        <f t="shared" ca="1" si="187"/>
        <v>11078592757465.596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11078592757465.596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46160803156.106651</v>
      </c>
      <c r="L4508" s="444">
        <f t="shared" ca="1" si="187"/>
        <v>11124753560621.703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11124753560621.703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46353139835.923759</v>
      </c>
      <c r="L4509" s="444">
        <f t="shared" ca="1" si="187"/>
        <v>11171106700457.627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11171106700457.627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46546277918.573448</v>
      </c>
      <c r="L4510" s="444">
        <f t="shared" ca="1" si="187"/>
        <v>11217652978376.201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11217652978376.201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46740220743.234169</v>
      </c>
      <c r="L4511" s="444">
        <f t="shared" ca="1" si="187"/>
        <v>11264393199119.436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11264393199119.436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46934971662.99765</v>
      </c>
      <c r="L4512" s="444">
        <f t="shared" ca="1" si="187"/>
        <v>11311328170782.434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11311328170782.434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47130534044.926804</v>
      </c>
      <c r="L4513" s="444">
        <f t="shared" ca="1" si="187"/>
        <v>11358458704827.361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11358458704827.361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47326911270.114006</v>
      </c>
      <c r="L4514" s="444">
        <f t="shared" ca="1" si="187"/>
        <v>11405785616097.475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11405785616097.475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47524106733.739479</v>
      </c>
      <c r="L4515" s="444">
        <f t="shared" ca="1" si="187"/>
        <v>11453309722831.215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11453309722831.215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47722123845.130058</v>
      </c>
      <c r="L4516" s="444">
        <f t="shared" ca="1" si="187"/>
        <v>11501031846676.346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11501031846676.346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47920966027.818108</v>
      </c>
      <c r="L4517" s="444">
        <f t="shared" ca="1" si="187"/>
        <v>11548952812704.164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11548952812704.164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48120636719.600685</v>
      </c>
      <c r="L4518" s="444">
        <f t="shared" ca="1" si="187"/>
        <v>11597073449423.766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11597073449423.766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48321139372.599022</v>
      </c>
      <c r="L4519" s="444">
        <f t="shared" ca="1" si="187"/>
        <v>11645394588796.365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11645394588796.365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48522477453.318192</v>
      </c>
      <c r="L4520" s="444">
        <f t="shared" ca="1" si="187"/>
        <v>11693917066249.684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11693917066249.684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48724654442.707016</v>
      </c>
      <c r="L4521" s="444">
        <f t="shared" ca="1" si="187"/>
        <v>11742641720692.391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11742641720692.391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48927673836.218292</v>
      </c>
      <c r="L4522" s="444">
        <f t="shared" ca="1" si="187"/>
        <v>11791569394528.609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11791569394528.609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49131539143.869202</v>
      </c>
      <c r="L4523" s="444">
        <f t="shared" ca="1" si="187"/>
        <v>11840700933672.479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11840700933672.479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49336253890.301994</v>
      </c>
      <c r="L4524" s="444">
        <f t="shared" ca="1" si="187"/>
        <v>11890037187562.781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11890037187562.781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49541821614.844925</v>
      </c>
      <c r="L4525" s="444">
        <f t="shared" ca="1" si="187"/>
        <v>11939579009177.627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11939579009177.627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49748245871.573448</v>
      </c>
      <c r="L4526" s="444">
        <f t="shared" ca="1" si="187"/>
        <v>11989327255049.201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11989327255049.201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49955530229.371674</v>
      </c>
      <c r="L4527" s="444">
        <f t="shared" ca="1" si="187"/>
        <v>12039282785278.572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12039282785278.572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50163678271.994049</v>
      </c>
      <c r="L4528" s="444">
        <f t="shared" ca="1" si="187"/>
        <v>12089446463550.566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12089446463550.566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50372693598.127357</v>
      </c>
      <c r="L4529" s="444">
        <f t="shared" ca="1" si="187"/>
        <v>12139819157148.693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12139819157148.693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50582579821.452888</v>
      </c>
      <c r="L4530" s="444">
        <f t="shared" ca="1" si="187"/>
        <v>12190401736970.146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12190401736970.146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50793340570.708946</v>
      </c>
      <c r="L4531" s="444">
        <f t="shared" ca="1" si="187"/>
        <v>12241195077540.855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12241195077540.855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51004979489.753563</v>
      </c>
      <c r="L4532" s="444">
        <f t="shared" ca="1" si="187"/>
        <v>12292200057030.609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12292200057030.609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51217500237.627541</v>
      </c>
      <c r="L4533" s="444">
        <f t="shared" ca="1" si="187"/>
        <v>12343417557268.236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12343417557268.236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51430906488.617653</v>
      </c>
      <c r="L4534" s="444">
        <f t="shared" ca="1" si="187"/>
        <v>12394848463756.854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12394848463756.854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51645201932.320221</v>
      </c>
      <c r="L4535" s="444">
        <f t="shared" ca="1" si="187"/>
        <v>12446493665689.174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12446493665689.174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51860390273.704887</v>
      </c>
      <c r="L4536" s="444">
        <f t="shared" ca="1" si="187"/>
        <v>12498354055962.879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12498354055962.879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52076475233.178665</v>
      </c>
      <c r="L4537" s="444">
        <f t="shared" ca="1" si="187"/>
        <v>12550430531196.057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12550430531196.057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52293460546.650238</v>
      </c>
      <c r="L4538" s="444">
        <f t="shared" ca="1" si="187"/>
        <v>12602723991742.707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12602723991742.707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52511349965.594612</v>
      </c>
      <c r="L4539" s="444">
        <f t="shared" ca="1" si="187"/>
        <v>12655235341708.301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12655235341708.301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52730147257.11792</v>
      </c>
      <c r="L4540" s="444">
        <f t="shared" ca="1" si="187"/>
        <v>12707965488965.418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12707965488965.418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52949856204.022575</v>
      </c>
      <c r="L4541" s="444">
        <f t="shared" ca="1" si="187"/>
        <v>12760915345169.441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12760915345169.441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53170480604.872673</v>
      </c>
      <c r="L4542" s="444">
        <f t="shared" ca="1" si="187"/>
        <v>12814085825774.314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12814085825774.314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53392024274.059647</v>
      </c>
      <c r="L4543" s="444">
        <f t="shared" ca="1" si="187"/>
        <v>12867477850048.375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12867477850048.375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53614491041.868225</v>
      </c>
      <c r="L4544" s="444">
        <f t="shared" ca="1" si="187"/>
        <v>12921092341090.244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12921092341090.244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53837884754.542686</v>
      </c>
      <c r="L4545" s="444">
        <f t="shared" ca="1" si="187"/>
        <v>12974930225844.787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12974930225844.787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54062209274.353279</v>
      </c>
      <c r="L4546" s="444">
        <f t="shared" ca="1" si="187"/>
        <v>13028992435119.141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13028992435119.141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54287468479.663086</v>
      </c>
      <c r="L4547" s="444">
        <f t="shared" ca="1" si="187"/>
        <v>13083279903598.805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13083279903598.805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54513666264.995018</v>
      </c>
      <c r="L4548" s="444">
        <f t="shared" ca="1" si="187"/>
        <v>13137793569863.799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13137793569863.799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54740806541.099159</v>
      </c>
      <c r="L4549" s="444">
        <f t="shared" ca="1" si="187"/>
        <v>13192534376404.898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13192534376404.898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54968893235.020409</v>
      </c>
      <c r="L4550" s="444">
        <f t="shared" ca="1" si="187"/>
        <v>13247503269639.918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13247503269639.918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55197930290.166321</v>
      </c>
      <c r="L4551" s="444">
        <f t="shared" ca="1" si="187"/>
        <v>13302701199930.084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13302701199930.084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55427921666.375351</v>
      </c>
      <c r="L4552" s="444">
        <f t="shared" ca="1" si="187"/>
        <v>13358129121596.459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13358129121596.459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55658871339.985245</v>
      </c>
      <c r="L4553" s="444">
        <f t="shared" ca="1" si="187"/>
        <v>13413787992936.443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13413787992936.443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55890783303.901848</v>
      </c>
      <c r="L4554" s="444">
        <f t="shared" ca="1" si="187"/>
        <v>13469678776240.346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13469678776240.346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56123661567.668106</v>
      </c>
      <c r="L4555" s="444">
        <f t="shared" ca="1" si="187"/>
        <v>13525802437808.014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13525802437808.014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56357510157.533386</v>
      </c>
      <c r="L4556" s="444">
        <f t="shared" ca="1" si="187"/>
        <v>13582159947965.547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13582159947965.547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56592333116.523109</v>
      </c>
      <c r="L4557" s="444">
        <f t="shared" ca="1" si="187"/>
        <v>13638752281082.07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13638752281082.07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56828134504.508629</v>
      </c>
      <c r="L4558" s="444">
        <f t="shared" ca="1" si="187"/>
        <v>13695580415586.578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13695580415586.578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57064918398.277405</v>
      </c>
      <c r="L4559" s="444">
        <f t="shared" ca="1" si="187"/>
        <v>13752645333984.855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13752645333984.855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57302688891.603561</v>
      </c>
      <c r="L4560" s="444">
        <f t="shared" ca="1" si="187"/>
        <v>13809948022876.459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13809948022876.459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57541450095.318588</v>
      </c>
      <c r="L4561" s="444">
        <f t="shared" ca="1" si="187"/>
        <v>13867489472971.777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13867489472971.777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57781206137.382416</v>
      </c>
      <c r="L4562" s="444">
        <f t="shared" ca="1" si="187"/>
        <v>13925270679109.16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13925270679109.16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58021961162.954834</v>
      </c>
      <c r="L4563" s="444">
        <f t="shared" ca="1" si="187"/>
        <v>13983292640272.115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13983292640272.115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58263719334.467148</v>
      </c>
      <c r="L4564" s="444">
        <f t="shared" ca="1" si="187"/>
        <v>14041556359606.582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14041556359606.582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58506484831.694092</v>
      </c>
      <c r="L4565" s="444">
        <f t="shared" ca="1" si="187"/>
        <v>14100062844438.275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14100062844438.275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58750261851.826149</v>
      </c>
      <c r="L4566" s="444">
        <f t="shared" ca="1" si="187"/>
        <v>14158813106290.102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14158813106290.102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58995054609.542091</v>
      </c>
      <c r="L4567" s="444">
        <f t="shared" ca="1" si="187"/>
        <v>14217808160899.645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14217808160899.645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59240867337.081848</v>
      </c>
      <c r="L4568" s="444">
        <f t="shared" ca="1" si="187"/>
        <v>14277049028236.727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14277049028236.727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59487704284.319695</v>
      </c>
      <c r="L4569" s="444">
        <f t="shared" ca="1" si="187"/>
        <v>14336536732521.047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14336536732521.047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59735569718.8377</v>
      </c>
      <c r="L4570" s="444">
        <f t="shared" ca="1" si="187"/>
        <v>14396272302239.885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14396272302239.885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59984467925.999512</v>
      </c>
      <c r="L4571" s="444">
        <f t="shared" ca="1" si="187"/>
        <v>14456256770165.885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14456256770165.885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60234403209.024529</v>
      </c>
      <c r="L4572" s="444">
        <f t="shared" ca="1" si="187"/>
        <v>14516491173374.91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14516491173374.91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60485379889.062126</v>
      </c>
      <c r="L4573" s="444">
        <f t="shared" ca="1" si="187"/>
        <v>14576976553263.973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14576976553263.973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60737402305.266548</v>
      </c>
      <c r="L4574" s="444">
        <f t="shared" ca="1" si="187"/>
        <v>14637713955569.238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14637713955569.238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60990474814.871826</v>
      </c>
      <c r="L4575" s="444">
        <f t="shared" ca="1" si="187"/>
        <v>14698704430384.109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14698704430384.109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61244601793.26712</v>
      </c>
      <c r="L4576" s="444">
        <f t="shared" ca="1" si="187"/>
        <v>14759949032177.377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14759949032177.377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61499787634.072403</v>
      </c>
      <c r="L4577" s="444">
        <f t="shared" ca="1" si="187"/>
        <v>14821448819811.449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14821448819811.449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61756036749.214371</v>
      </c>
      <c r="L4578" s="444">
        <f t="shared" ca="1" si="187"/>
        <v>14883204856560.664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14883204856560.664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62013353569.002777</v>
      </c>
      <c r="L4579" s="444">
        <f t="shared" ca="1" si="187"/>
        <v>14945218210129.666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14945218210129.666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62271742542.20694</v>
      </c>
      <c r="L4580" s="444">
        <f t="shared" ca="1" si="187"/>
        <v>15007489952671.873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15007489952671.873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62531208136.132797</v>
      </c>
      <c r="L4581" s="444">
        <f t="shared" ca="1" si="187"/>
        <v>15070021160808.006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15070021160808.006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62791754836.70002</v>
      </c>
      <c r="L4582" s="444">
        <f t="shared" ca="1" si="187"/>
        <v>15132812915644.705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15132812915644.705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63053387148.519615</v>
      </c>
      <c r="L4583" s="444">
        <f t="shared" ca="1" si="187"/>
        <v>15195866302793.225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15195866302793.225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63316109594.971771</v>
      </c>
      <c r="L4584" s="444">
        <f t="shared" ca="1" si="187"/>
        <v>15259182412388.197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15259182412388.197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63579926718.284157</v>
      </c>
      <c r="L4585" s="444">
        <f t="shared" ca="1" si="187"/>
        <v>15322762339106.48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15322762339106.48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63844843079.610336</v>
      </c>
      <c r="L4586" s="444">
        <f t="shared" ca="1" si="187"/>
        <v>15386607182186.09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15386607182186.09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64110863259.108704</v>
      </c>
      <c r="L4587" s="444">
        <f t="shared" ca="1" si="187"/>
        <v>15450718045445.199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15450718045445.199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64377991856.02166</v>
      </c>
      <c r="L4588" s="444">
        <f t="shared" ca="1" si="187"/>
        <v>15515096037301.221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15515096037301.221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64646233488.755089</v>
      </c>
      <c r="L4589" s="444">
        <f t="shared" ca="1" si="187"/>
        <v>15579742270789.977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15579742270789.977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64915592794.958229</v>
      </c>
      <c r="L4590" s="444">
        <f t="shared" ca="1" si="187"/>
        <v>15644657863584.936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15644657863584.936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65186074431.603889</v>
      </c>
      <c r="L4591" s="444">
        <f t="shared" ca="1" si="187"/>
        <v>15709843938016.539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15709843938016.539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65457683075.068916</v>
      </c>
      <c r="L4592" s="444">
        <f t="shared" ca="1" si="187"/>
        <v>15775301621091.607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15775301621091.607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65730423421.215027</v>
      </c>
      <c r="L4593" s="444">
        <f t="shared" ca="1" si="187"/>
        <v>15841032044512.822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15841032044512.822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66004300185.470093</v>
      </c>
      <c r="L4594" s="444">
        <f t="shared" ca="1" si="187"/>
        <v>15907036344698.293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15907036344698.293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66279318102.909546</v>
      </c>
      <c r="L4595" s="444">
        <f t="shared" ca="1" si="187"/>
        <v>15973315662801.203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15973315662801.203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66555481928.338341</v>
      </c>
      <c r="L4596" s="444">
        <f t="shared" ca="1" si="187"/>
        <v>16039871144729.541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16039871144729.541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66832796436.373077</v>
      </c>
      <c r="L4597" s="444">
        <f t="shared" ca="1" si="187"/>
        <v>16106703941165.914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16106703941165.914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67111266421.524643</v>
      </c>
      <c r="L4598" s="444">
        <f t="shared" ref="L4598:L4852" ca="1" si="192">I4598-J4598+K4598</f>
        <v>16173815207587.439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16173815207587.439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67390896698.280998</v>
      </c>
      <c r="L4599" s="444">
        <f t="shared" ca="1" si="192"/>
        <v>16241206104285.721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16241206104285.721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67671692101.190498</v>
      </c>
      <c r="L4600" s="444">
        <f t="shared" ca="1" si="192"/>
        <v>16308877796386.912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16308877796386.912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67953657484.945457</v>
      </c>
      <c r="L4601" s="444">
        <f t="shared" ca="1" si="192"/>
        <v>16376831453871.857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16376831453871.857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68236797724.466072</v>
      </c>
      <c r="L4602" s="444">
        <f t="shared" ca="1" si="192"/>
        <v>16445068251596.324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16445068251596.324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68521117714.98468</v>
      </c>
      <c r="L4603" s="444">
        <f t="shared" ca="1" si="192"/>
        <v>16513589369311.309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16513589369311.309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68806622372.130447</v>
      </c>
      <c r="L4604" s="444">
        <f t="shared" ca="1" si="192"/>
        <v>16582395991683.439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16582395991683.439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69093316632.014328</v>
      </c>
      <c r="L4605" s="444">
        <f t="shared" ca="1" si="192"/>
        <v>16651489308315.453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16651489308315.453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69381205451.314392</v>
      </c>
      <c r="L4606" s="444">
        <f t="shared" ca="1" si="192"/>
        <v>16720870513766.768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16720870513766.768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69670293807.361526</v>
      </c>
      <c r="L4607" s="444">
        <f t="shared" ca="1" si="192"/>
        <v>16790540807574.129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16790540807574.129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69960586698.22554</v>
      </c>
      <c r="L4608" s="444">
        <f t="shared" ca="1" si="192"/>
        <v>16860501394272.354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16860501394272.354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70252089142.801468</v>
      </c>
      <c r="L4609" s="444">
        <f t="shared" ca="1" si="192"/>
        <v>16930753483415.154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16930753483415.154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70544806180.896484</v>
      </c>
      <c r="L4610" s="444">
        <f t="shared" ca="1" si="192"/>
        <v>17001298289596.051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17001298289596.051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70838742873.316864</v>
      </c>
      <c r="L4611" s="444">
        <f t="shared" ca="1" si="192"/>
        <v>17072137032469.367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17072137032469.367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71133904301.955704</v>
      </c>
      <c r="L4612" s="444">
        <f t="shared" ca="1" si="192"/>
        <v>17143270936771.322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17143270936771.322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71430295569.880508</v>
      </c>
      <c r="L4613" s="444">
        <f t="shared" ca="1" si="192"/>
        <v>17214701232341.203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17214701232341.203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71727921801.421677</v>
      </c>
      <c r="L4614" s="444">
        <f t="shared" ca="1" si="192"/>
        <v>17286429154142.625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17286429154142.625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72026788142.260925</v>
      </c>
      <c r="L4615" s="444">
        <f t="shared" ca="1" si="192"/>
        <v>17358455942284.887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17358455942284.887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72326899759.520355</v>
      </c>
      <c r="L4616" s="444">
        <f t="shared" ca="1" si="192"/>
        <v>17430782842044.406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17430782842044.406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72628261841.8517</v>
      </c>
      <c r="L4617" s="444">
        <f t="shared" ca="1" si="192"/>
        <v>17503411103886.258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17503411103886.258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72930879599.526077</v>
      </c>
      <c r="L4618" s="444">
        <f t="shared" ca="1" si="192"/>
        <v>17576341983485.783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17576341983485.783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73234758264.524094</v>
      </c>
      <c r="L4619" s="444">
        <f t="shared" ca="1" si="192"/>
        <v>17649576741750.309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17649576741750.309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73539903090.626282</v>
      </c>
      <c r="L4620" s="444">
        <f t="shared" ca="1" si="192"/>
        <v>17723116644840.934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17723116644840.934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73846319353.503891</v>
      </c>
      <c r="L4621" s="444">
        <f t="shared" ca="1" si="192"/>
        <v>17796962964194.438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17796962964194.438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74154012350.81015</v>
      </c>
      <c r="L4622" s="444">
        <f t="shared" ca="1" si="192"/>
        <v>17871116976545.246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17871116976545.246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74462987402.271851</v>
      </c>
      <c r="L4623" s="444">
        <f t="shared" ca="1" si="192"/>
        <v>17945579963947.52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17945579963947.52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74773249849.781326</v>
      </c>
      <c r="L4624" s="444">
        <f t="shared" ca="1" si="192"/>
        <v>18020353213797.301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18020353213797.301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75084805057.488754</v>
      </c>
      <c r="L4625" s="444">
        <f t="shared" ca="1" si="192"/>
        <v>18095438018854.789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18095438018854.789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75397658411.894958</v>
      </c>
      <c r="L4626" s="444">
        <f t="shared" ca="1" si="192"/>
        <v>18170835677266.684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18170835677266.684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75711815321.944519</v>
      </c>
      <c r="L4627" s="444">
        <f t="shared" ca="1" si="192"/>
        <v>18246547492588.629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18246547492588.629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76027281219.119293</v>
      </c>
      <c r="L4628" s="444">
        <f t="shared" ca="1" si="192"/>
        <v>18322574773807.75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18322574773807.75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76344061557.532288</v>
      </c>
      <c r="L4629" s="444">
        <f t="shared" ca="1" si="192"/>
        <v>18398918835365.281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18398918835365.281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76662161814.022003</v>
      </c>
      <c r="L4630" s="444">
        <f t="shared" ca="1" si="192"/>
        <v>18475580997179.305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18475580997179.305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76981587488.247101</v>
      </c>
      <c r="L4631" s="444">
        <f t="shared" ca="1" si="192"/>
        <v>18552562584667.551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18552562584667.551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77302344102.781464</v>
      </c>
      <c r="L4632" s="444">
        <f t="shared" ca="1" si="192"/>
        <v>18629864928770.332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18629864928770.332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77624437203.209717</v>
      </c>
      <c r="L4633" s="444">
        <f t="shared" ca="1" si="192"/>
        <v>18707489365973.543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18707489365973.543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77947872358.223099</v>
      </c>
      <c r="L4634" s="444">
        <f t="shared" ca="1" si="192"/>
        <v>18785437238331.766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18785437238331.766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78272655159.715683</v>
      </c>
      <c r="L4635" s="444">
        <f t="shared" ca="1" si="192"/>
        <v>18863709893491.48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18863709893491.48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78598791222.881165</v>
      </c>
      <c r="L4636" s="444">
        <f t="shared" ca="1" si="192"/>
        <v>18942308684714.363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18942308684714.363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78926286186.309845</v>
      </c>
      <c r="L4637" s="444">
        <f t="shared" ca="1" si="192"/>
        <v>19021234970900.672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19021234970900.672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79255145712.086136</v>
      </c>
      <c r="L4638" s="444">
        <f t="shared" ca="1" si="192"/>
        <v>19100490116612.758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19100490116612.758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79585375485.88649</v>
      </c>
      <c r="L4639" s="444">
        <f t="shared" ca="1" si="192"/>
        <v>19180075492098.645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19180075492098.645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79916981217.077682</v>
      </c>
      <c r="L4640" s="444">
        <f t="shared" ca="1" si="192"/>
        <v>19259992473315.723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19259992473315.723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80249968638.815506</v>
      </c>
      <c r="L4641" s="444">
        <f t="shared" ca="1" si="192"/>
        <v>19340242441954.539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19340242441954.539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80584343508.143906</v>
      </c>
      <c r="L4642" s="444">
        <f t="shared" ca="1" si="192"/>
        <v>19420826785462.684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19420826785462.684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80920111606.094513</v>
      </c>
      <c r="L4643" s="444">
        <f t="shared" ca="1" si="192"/>
        <v>19501746897068.777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19501746897068.777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81257278737.786575</v>
      </c>
      <c r="L4644" s="444">
        <f t="shared" ca="1" si="192"/>
        <v>19583004175806.563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19583004175806.563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81595850732.527344</v>
      </c>
      <c r="L4645" s="444">
        <f t="shared" ca="1" si="192"/>
        <v>19664600026539.09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19664600026539.09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81935833443.912872</v>
      </c>
      <c r="L4646" s="444">
        <f t="shared" ca="1" si="192"/>
        <v>19746535859983.004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19746535859983.004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82277232749.929184</v>
      </c>
      <c r="L4647" s="444">
        <f t="shared" ca="1" si="192"/>
        <v>19828813092732.934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19828813092732.934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82620054553.053894</v>
      </c>
      <c r="L4648" s="444">
        <f t="shared" ca="1" si="192"/>
        <v>19911433147285.988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19911433147285.988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82964304780.358276</v>
      </c>
      <c r="L4649" s="444">
        <f t="shared" ca="1" si="192"/>
        <v>19994397452066.348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19994397452066.348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83309989383.609787</v>
      </c>
      <c r="L4650" s="444">
        <f t="shared" ca="1" si="192"/>
        <v>20077707441449.957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20077707441449.957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83657114339.374817</v>
      </c>
      <c r="L4651" s="444">
        <f t="shared" ca="1" si="192"/>
        <v>20161364555789.332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20161364555789.332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84005685649.122223</v>
      </c>
      <c r="L4652" s="444">
        <f t="shared" ca="1" si="192"/>
        <v>20245370241438.453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20245370241438.453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84355709339.326889</v>
      </c>
      <c r="L4653" s="444">
        <f t="shared" ca="1" si="192"/>
        <v>20329725950777.781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20329725950777.781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84707191461.574081</v>
      </c>
      <c r="L4654" s="444">
        <f t="shared" ca="1" si="192"/>
        <v>20414433142239.355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20414433142239.355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85060138092.663986</v>
      </c>
      <c r="L4655" s="444">
        <f t="shared" ca="1" si="192"/>
        <v>20499493280332.02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20499493280332.02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85414555334.716751</v>
      </c>
      <c r="L4656" s="444">
        <f t="shared" ca="1" si="192"/>
        <v>20584907835666.734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20584907835666.734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85770449315.278061</v>
      </c>
      <c r="L4657" s="444">
        <f t="shared" ca="1" si="192"/>
        <v>20670678284982.012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20670678284982.012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86127826187.425049</v>
      </c>
      <c r="L4658" s="444">
        <f t="shared" ca="1" si="192"/>
        <v>20756806111169.438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20756806111169.438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86486692129.87265</v>
      </c>
      <c r="L4659" s="444">
        <f t="shared" ca="1" si="192"/>
        <v>20843292803299.309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20843292803299.309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86847053347.080444</v>
      </c>
      <c r="L4660" s="444">
        <f t="shared" ca="1" si="192"/>
        <v>20930139856646.391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20930139856646.391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87208916069.359955</v>
      </c>
      <c r="L4661" s="444">
        <f t="shared" ca="1" si="192"/>
        <v>21017348772715.75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21017348772715.75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87572286552.982285</v>
      </c>
      <c r="L4662" s="444">
        <f t="shared" ca="1" si="192"/>
        <v>21104921059268.73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21104921059268.73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87937171080.286377</v>
      </c>
      <c r="L4663" s="444">
        <f t="shared" ca="1" si="192"/>
        <v>21192858230349.016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21192858230349.016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88303575959.787567</v>
      </c>
      <c r="L4664" s="444">
        <f t="shared" ca="1" si="192"/>
        <v>21281161806308.805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21281161806308.805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88671507526.286682</v>
      </c>
      <c r="L4665" s="444">
        <f t="shared" ca="1" si="192"/>
        <v>21369833313835.09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21369833313835.09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89040972140.979538</v>
      </c>
      <c r="L4666" s="444">
        <f t="shared" ca="1" si="192"/>
        <v>21458874285976.07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21458874285976.07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89411976191.566956</v>
      </c>
      <c r="L4667" s="444">
        <f t="shared" ca="1" si="192"/>
        <v>21548286262167.637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21548286262167.637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89784526092.365158</v>
      </c>
      <c r="L4668" s="444">
        <f t="shared" ca="1" si="192"/>
        <v>21638070788260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21638070788260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90158628284.416672</v>
      </c>
      <c r="L4669" s="444">
        <f t="shared" ca="1" si="192"/>
        <v>21728229416544.418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21728229416544.418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90534289235.601746</v>
      </c>
      <c r="L4670" s="444">
        <f t="shared" ca="1" si="192"/>
        <v>21818763705780.02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21818763705780.02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90911515440.750076</v>
      </c>
      <c r="L4671" s="444">
        <f t="shared" ca="1" si="192"/>
        <v>21909675221220.77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21909675221220.77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91290313421.753204</v>
      </c>
      <c r="L4672" s="444">
        <f t="shared" ca="1" si="192"/>
        <v>22000965534642.523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22000965534642.523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91670689727.677185</v>
      </c>
      <c r="L4673" s="444">
        <f t="shared" ca="1" si="192"/>
        <v>22092636224370.199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22092636224370.199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92052650934.875824</v>
      </c>
      <c r="L4674" s="444">
        <f t="shared" ca="1" si="192"/>
        <v>22184688875305.074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22184688875305.074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92436203647.104477</v>
      </c>
      <c r="L4675" s="444">
        <f t="shared" ca="1" si="192"/>
        <v>22277125078952.18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22277125078952.18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92821354495.634079</v>
      </c>
      <c r="L4676" s="444">
        <f t="shared" ca="1" si="192"/>
        <v>22369946433447.813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22369946433447.813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93208110139.365891</v>
      </c>
      <c r="L4677" s="444">
        <f t="shared" ca="1" si="192"/>
        <v>22463154543587.18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22463154543587.18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93596477264.946579</v>
      </c>
      <c r="L4678" s="444">
        <f t="shared" ca="1" si="192"/>
        <v>22556751020852.125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22556751020852.125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93986462586.88385</v>
      </c>
      <c r="L4679" s="444">
        <f t="shared" ca="1" si="192"/>
        <v>22650737483439.008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22650737483439.008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94378072847.662537</v>
      </c>
      <c r="L4680" s="444">
        <f t="shared" ca="1" si="192"/>
        <v>22745115556286.672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22745115556286.672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94771314817.86113</v>
      </c>
      <c r="L4681" s="444">
        <f t="shared" ca="1" si="192"/>
        <v>22839886871104.531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22839886871104.531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95166195296.268875</v>
      </c>
      <c r="L4682" s="444">
        <f t="shared" ca="1" si="192"/>
        <v>22935053066400.801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22935053066400.801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95562721110.003342</v>
      </c>
      <c r="L4683" s="444">
        <f t="shared" ca="1" si="192"/>
        <v>23030615787510.805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23030615787510.805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95960899114.628357</v>
      </c>
      <c r="L4684" s="444">
        <f t="shared" ca="1" si="192"/>
        <v>23126576686625.434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23126576686625.434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96360736194.272644</v>
      </c>
      <c r="L4685" s="444">
        <f t="shared" ca="1" si="192"/>
        <v>23222937422819.707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23222937422819.707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96762239261.748779</v>
      </c>
      <c r="L4686" s="444">
        <f t="shared" ca="1" si="192"/>
        <v>23319699662081.457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23319699662081.457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97165415258.672729</v>
      </c>
      <c r="L4687" s="444">
        <f t="shared" ca="1" si="192"/>
        <v>23416865077340.129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23416865077340.129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97570271155.583862</v>
      </c>
      <c r="L4688" s="444">
        <f t="shared" ca="1" si="192"/>
        <v>23514435348495.711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23514435348495.711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97976813952.06546</v>
      </c>
      <c r="L4689" s="444">
        <f t="shared" ca="1" si="192"/>
        <v>23612412162447.777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23612412162447.777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98385050676.865738</v>
      </c>
      <c r="L4690" s="444">
        <f t="shared" ca="1" si="192"/>
        <v>23710797213124.645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23710797213124.645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98794988388.019348</v>
      </c>
      <c r="L4691" s="444">
        <f t="shared" ca="1" si="192"/>
        <v>23809592201512.664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23809592201512.664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99206634172.969437</v>
      </c>
      <c r="L4692" s="444">
        <f t="shared" ca="1" si="192"/>
        <v>23908798835685.633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23908798835685.633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99619995148.69014</v>
      </c>
      <c r="L4693" s="444">
        <f t="shared" ca="1" si="192"/>
        <v>24008418830834.324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24008418830834.324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100035078461.80968</v>
      </c>
      <c r="L4694" s="444">
        <f t="shared" ca="1" si="192"/>
        <v>24108453909296.133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24108453909296.133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100451891288.73389</v>
      </c>
      <c r="L4695" s="444">
        <f t="shared" ca="1" si="192"/>
        <v>24208905800584.867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24208905800584.867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100870440835.77028</v>
      </c>
      <c r="L4696" s="444">
        <f t="shared" ca="1" si="192"/>
        <v>24309776241420.637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24309776241420.637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101290734339.25266</v>
      </c>
      <c r="L4697" s="444">
        <f t="shared" ca="1" si="192"/>
        <v>24411066975759.891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24411066975759.891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101712779065.66621</v>
      </c>
      <c r="L4698" s="444">
        <f t="shared" ca="1" si="192"/>
        <v>24512779754825.559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24512779754825.559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102136582311.77316</v>
      </c>
      <c r="L4699" s="444">
        <f t="shared" ca="1" si="192"/>
        <v>24614916337137.332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24614916337137.332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102562151404.73888</v>
      </c>
      <c r="L4700" s="444">
        <f t="shared" ca="1" si="192"/>
        <v>24717478488542.07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24717478488542.07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102989493702.25862</v>
      </c>
      <c r="L4701" s="444">
        <f t="shared" ca="1" si="192"/>
        <v>24820467982244.328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24820467982244.328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103418616592.68469</v>
      </c>
      <c r="L4702" s="444">
        <f t="shared" ca="1" si="192"/>
        <v>24923886598837.012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24923886598837.012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103849527495.15422</v>
      </c>
      <c r="L4703" s="444">
        <f t="shared" ca="1" si="192"/>
        <v>25027736126332.164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25027736126332.164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104282233859.71735</v>
      </c>
      <c r="L4704" s="444">
        <f t="shared" ca="1" si="192"/>
        <v>25132018360191.883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25132018360191.883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104716743167.46617</v>
      </c>
      <c r="L4705" s="444">
        <f t="shared" ca="1" si="192"/>
        <v>25236735103359.348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25236735103359.348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105153062930.66394</v>
      </c>
      <c r="L4706" s="444">
        <f t="shared" ca="1" si="192"/>
        <v>25341888166290.012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25341888166290.012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105591200692.87505</v>
      </c>
      <c r="L4707" s="444">
        <f t="shared" ca="1" si="192"/>
        <v>25447479366982.887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25447479366982.887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106031164029.09537</v>
      </c>
      <c r="L4708" s="444">
        <f t="shared" ca="1" si="192"/>
        <v>25553510531011.98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25553510531011.98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106472960545.88326</v>
      </c>
      <c r="L4709" s="444">
        <f t="shared" ca="1" si="192"/>
        <v>25659983491557.863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25659983491557.863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106916597881.49109</v>
      </c>
      <c r="L4710" s="444">
        <f t="shared" ca="1" si="192"/>
        <v>25766900089439.355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25766900089439.355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107362083705.99731</v>
      </c>
      <c r="L4711" s="444">
        <f t="shared" ca="1" si="192"/>
        <v>25874262173145.352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25874262173145.352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107809425721.43896</v>
      </c>
      <c r="L4712" s="444">
        <f t="shared" ca="1" si="192"/>
        <v>25982071598866.789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25982071598866.789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108258631661.94495</v>
      </c>
      <c r="L4713" s="444">
        <f t="shared" ca="1" si="192"/>
        <v>26090330230528.734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26090330230528.734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108709709293.86972</v>
      </c>
      <c r="L4714" s="444">
        <f t="shared" ca="1" si="192"/>
        <v>26199039939822.605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26199039939822.605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109162666415.92752</v>
      </c>
      <c r="L4715" s="444">
        <f t="shared" ca="1" si="192"/>
        <v>26308202606238.531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26308202606238.531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109617510859.32721</v>
      </c>
      <c r="L4716" s="444">
        <f t="shared" ca="1" si="192"/>
        <v>26417820117097.859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26417820117097.859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110074250487.90775</v>
      </c>
      <c r="L4717" s="444">
        <f t="shared" ca="1" si="192"/>
        <v>26527894367585.766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26527894367585.766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110532893198.27402</v>
      </c>
      <c r="L4718" s="444">
        <f t="shared" ca="1" si="192"/>
        <v>26638427260784.039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26638427260784.039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110993446919.93349</v>
      </c>
      <c r="L4719" s="444">
        <f t="shared" ca="1" si="192"/>
        <v>26749420707703.973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26749420707703.973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111455919615.43321</v>
      </c>
      <c r="L4720" s="444">
        <f t="shared" ca="1" si="192"/>
        <v>26860876627319.406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26860876627319.406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111920319280.49753</v>
      </c>
      <c r="L4721" s="444">
        <f t="shared" ca="1" si="192"/>
        <v>26972796946599.902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26972796946599.902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112386653944.16626</v>
      </c>
      <c r="L4722" s="444">
        <f t="shared" ca="1" si="192"/>
        <v>27085183600544.07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27085183600544.07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112854931668.93362</v>
      </c>
      <c r="L4723" s="444">
        <f t="shared" ca="1" si="192"/>
        <v>27198038532213.004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27198038532213.004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113325160550.88751</v>
      </c>
      <c r="L4724" s="444">
        <f t="shared" ca="1" si="192"/>
        <v>27311363692763.891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27311363692763.891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113797348719.84955</v>
      </c>
      <c r="L4725" s="444">
        <f t="shared" ca="1" si="192"/>
        <v>27425161041483.738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27425161041483.738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114271504339.51558</v>
      </c>
      <c r="L4726" s="444">
        <f t="shared" ca="1" si="192"/>
        <v>27539432545823.254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27539432545823.254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114747635607.59691</v>
      </c>
      <c r="L4727" s="444">
        <f t="shared" ca="1" si="192"/>
        <v>27654180181430.852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27654180181430.852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115225750755.96188</v>
      </c>
      <c r="L4728" s="444">
        <f t="shared" ca="1" si="192"/>
        <v>27769405932186.813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27769405932186.813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115705858050.7784</v>
      </c>
      <c r="L4729" s="444">
        <f t="shared" ca="1" si="192"/>
        <v>27885111790237.59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27885111790237.59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116187965792.65662</v>
      </c>
      <c r="L4730" s="444">
        <f t="shared" ca="1" si="192"/>
        <v>28001299756030.246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28001299756030.246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116672082316.79269</v>
      </c>
      <c r="L4731" s="444">
        <f t="shared" ca="1" si="192"/>
        <v>28117971838347.039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28117971838347.039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117158215993.11264</v>
      </c>
      <c r="L4732" s="444">
        <f t="shared" ca="1" si="192"/>
        <v>28235130054340.152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28235130054340.152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117646375226.4173</v>
      </c>
      <c r="L4733" s="444">
        <f t="shared" ca="1" si="192"/>
        <v>28352776429566.57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28352776429566.57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118136568456.52736</v>
      </c>
      <c r="L4734" s="444">
        <f t="shared" ca="1" si="192"/>
        <v>28470912998023.098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28470912998023.098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118628804158.42957</v>
      </c>
      <c r="L4735" s="444">
        <f t="shared" ca="1" si="192"/>
        <v>28589541802181.527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28589541802181.527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119123090842.42305</v>
      </c>
      <c r="L4736" s="444">
        <f t="shared" ca="1" si="192"/>
        <v>28708664893023.949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28708664893023.949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119619437054.26643</v>
      </c>
      <c r="L4737" s="444">
        <f t="shared" ca="1" si="192"/>
        <v>28828284330078.215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28828284330078.215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120117851375.32588</v>
      </c>
      <c r="L4738" s="444">
        <f t="shared" ca="1" si="192"/>
        <v>28948402181453.539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28948402181453.539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120618342422.72307</v>
      </c>
      <c r="L4739" s="444">
        <f t="shared" ca="1" si="192"/>
        <v>29069020523876.262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29069020523876.262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121120918849.48441</v>
      </c>
      <c r="L4740" s="444">
        <f t="shared" ca="1" si="192"/>
        <v>29190141442725.746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29190141442725.746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121625589344.69061</v>
      </c>
      <c r="L4741" s="444">
        <f t="shared" ca="1" si="192"/>
        <v>29311767032070.438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29311767032070.438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122132362633.6268</v>
      </c>
      <c r="L4742" s="444">
        <f t="shared" ca="1" si="192"/>
        <v>29433899394704.063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29433899394704.063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122641247477.93359</v>
      </c>
      <c r="L4743" s="444">
        <f t="shared" ca="1" si="192"/>
        <v>29556540642181.996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29556540642181.996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123152252675.75832</v>
      </c>
      <c r="L4744" s="444">
        <f t="shared" ca="1" si="192"/>
        <v>29679692894857.754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29679692894857.754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123665387061.9073</v>
      </c>
      <c r="L4745" s="444">
        <f t="shared" ca="1" si="192"/>
        <v>29803358281919.66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29803358281919.66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124180659507.99858</v>
      </c>
      <c r="L4746" s="444">
        <f t="shared" ca="1" si="192"/>
        <v>29927538941427.66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29927538941427.66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124698078922.61525</v>
      </c>
      <c r="L4747" s="444">
        <f t="shared" ca="1" si="192"/>
        <v>30052237020350.277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30052237020350.277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125217654251.45947</v>
      </c>
      <c r="L4748" s="444">
        <f t="shared" ca="1" si="192"/>
        <v>30177454674601.738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30177454674601.738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125739394477.50725</v>
      </c>
      <c r="L4749" s="444">
        <f t="shared" ca="1" si="192"/>
        <v>30303194069079.246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30303194069079.246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126263308621.16351</v>
      </c>
      <c r="L4750" s="444">
        <f t="shared" ca="1" si="192"/>
        <v>30429457377700.41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30429457377700.41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126789405740.41838</v>
      </c>
      <c r="L4751" s="444">
        <f t="shared" ca="1" si="192"/>
        <v>30556246783440.828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30556246783440.828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127317694931.00346</v>
      </c>
      <c r="L4752" s="444">
        <f t="shared" ca="1" si="192"/>
        <v>30683564478371.832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30683564478371.832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127848185326.5493</v>
      </c>
      <c r="L4753" s="444">
        <f t="shared" ca="1" si="192"/>
        <v>30811412663698.383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30811412663698.383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128380886098.74326</v>
      </c>
      <c r="L4754" s="444">
        <f t="shared" ca="1" si="192"/>
        <v>30939793549797.125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30939793549797.125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128915806457.48802</v>
      </c>
      <c r="L4755" s="444">
        <f t="shared" ca="1" si="192"/>
        <v>31068709356254.613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31068709356254.613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129452955651.0609</v>
      </c>
      <c r="L4756" s="444">
        <f t="shared" ca="1" si="192"/>
        <v>31198162311905.676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31198162311905.676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129992342966.27365</v>
      </c>
      <c r="L4757" s="444">
        <f t="shared" ca="1" si="192"/>
        <v>31328154654871.949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31328154654871.949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130533977728.63313</v>
      </c>
      <c r="L4758" s="444">
        <f t="shared" ca="1" si="192"/>
        <v>31458688632600.582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31458688632600.582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131077869302.50241</v>
      </c>
      <c r="L4759" s="444">
        <f t="shared" ca="1" si="192"/>
        <v>31589766501903.086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31589766501903.086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131624027091.26286</v>
      </c>
      <c r="L4760" s="444">
        <f t="shared" ca="1" si="192"/>
        <v>31721390528994.348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31721390528994.348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132172460537.47646</v>
      </c>
      <c r="L4761" s="444">
        <f t="shared" ca="1" si="192"/>
        <v>31853562989531.824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31853562989531.824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132723179123.04929</v>
      </c>
      <c r="L4762" s="444">
        <f t="shared" ca="1" si="192"/>
        <v>31986286168654.875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31986286168654.875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133276192369.39531</v>
      </c>
      <c r="L4763" s="444">
        <f t="shared" ca="1" si="192"/>
        <v>32119562361024.27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32119562361024.27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133831509837.60112</v>
      </c>
      <c r="L4764" s="444">
        <f t="shared" ca="1" si="192"/>
        <v>32253393870861.871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32253393870861.871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134389141128.59113</v>
      </c>
      <c r="L4765" s="444">
        <f t="shared" ca="1" si="192"/>
        <v>32387783011990.461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32387783011990.461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134949095883.29358</v>
      </c>
      <c r="L4766" s="444">
        <f t="shared" ca="1" si="192"/>
        <v>32522732107873.754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32522732107873.754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135511383782.8073</v>
      </c>
      <c r="L4767" s="444">
        <f t="shared" ca="1" si="192"/>
        <v>32658243491656.563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32658243491656.563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136076014548.56903</v>
      </c>
      <c r="L4768" s="444">
        <f t="shared" ca="1" si="192"/>
        <v>32794319506205.133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32794319506205.133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136642997942.52138</v>
      </c>
      <c r="L4769" s="444">
        <f t="shared" ca="1" si="192"/>
        <v>32930962504147.652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32930962504147.652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137212343767.28188</v>
      </c>
      <c r="L4770" s="444">
        <f t="shared" ca="1" si="192"/>
        <v>33068174847914.934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33068174847914.934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137784061866.31223</v>
      </c>
      <c r="L4771" s="444">
        <f t="shared" ca="1" si="192"/>
        <v>33205958909781.246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33205958909781.246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138358162124.08853</v>
      </c>
      <c r="L4772" s="444">
        <f t="shared" ca="1" si="192"/>
        <v>33344317071905.336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33344317071905.336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138934654466.27225</v>
      </c>
      <c r="L4773" s="444">
        <f t="shared" ca="1" si="192"/>
        <v>33483251726371.609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33483251726371.609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139513548859.88171</v>
      </c>
      <c r="L4774" s="444">
        <f t="shared" ca="1" si="192"/>
        <v>33622765275231.492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33622765275231.492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140094855313.46454</v>
      </c>
      <c r="L4775" s="444">
        <f t="shared" ca="1" si="192"/>
        <v>33762860130544.957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33762860130544.957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140678583877.27063</v>
      </c>
      <c r="L4776" s="444">
        <f t="shared" ca="1" si="192"/>
        <v>33903538714422.227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33903538714422.227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141264744643.42593</v>
      </c>
      <c r="L4777" s="444">
        <f t="shared" ca="1" si="192"/>
        <v>34044803459065.652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34044803459065.652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141853347746.10687</v>
      </c>
      <c r="L4778" s="444">
        <f t="shared" ca="1" si="192"/>
        <v>34186656806811.758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34186656806811.758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142444403361.71567</v>
      </c>
      <c r="L4779" s="444">
        <f t="shared" ca="1" si="192"/>
        <v>34329101210173.473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34329101210173.473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143037921709.05612</v>
      </c>
      <c r="L4780" s="444">
        <f t="shared" ca="1" si="192"/>
        <v>34472139131882.527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34472139131882.527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143633913049.51053</v>
      </c>
      <c r="L4781" s="444">
        <f t="shared" ca="1" si="192"/>
        <v>34615773044932.039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34615773044932.039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144232387687.21683</v>
      </c>
      <c r="L4782" s="444">
        <f t="shared" ca="1" si="192"/>
        <v>34760005432619.258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34760005432619.258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144833355969.24689</v>
      </c>
      <c r="L4783" s="444">
        <f t="shared" ca="1" si="192"/>
        <v>34904838788588.504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34904838788588.504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145436828285.78543</v>
      </c>
      <c r="L4784" s="444">
        <f t="shared" ca="1" si="192"/>
        <v>35050275616874.289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35050275616874.289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146042815070.30954</v>
      </c>
      <c r="L4785" s="444">
        <f t="shared" ca="1" si="192"/>
        <v>35196318431944.602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35196318431944.602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146651326799.76917</v>
      </c>
      <c r="L4786" s="444">
        <f t="shared" ca="1" si="192"/>
        <v>35342969758744.367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35342969758744.367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147262373994.76819</v>
      </c>
      <c r="L4787" s="444">
        <f t="shared" ca="1" si="192"/>
        <v>35490232132739.133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35490232132739.133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147875967219.7464</v>
      </c>
      <c r="L4788" s="444">
        <f t="shared" ca="1" si="192"/>
        <v>35638108099958.883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35638108099958.883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148492117083.16202</v>
      </c>
      <c r="L4789" s="444">
        <f t="shared" ca="1" si="192"/>
        <v>35786600217042.047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35786600217042.047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149110834237.6752</v>
      </c>
      <c r="L4790" s="444">
        <f t="shared" ca="1" si="192"/>
        <v>35935711051279.719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35935711051279.719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149732129380.33215</v>
      </c>
      <c r="L4791" s="444">
        <f t="shared" ca="1" si="192"/>
        <v>36085443180660.055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36085443180660.055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150356013252.75021</v>
      </c>
      <c r="L4792" s="444">
        <f t="shared" ca="1" si="192"/>
        <v>36235799193912.805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36235799193912.805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150982496641.30334</v>
      </c>
      <c r="L4793" s="444">
        <f t="shared" ca="1" si="192"/>
        <v>36386781690554.109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36386781690554.109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151611590377.30878</v>
      </c>
      <c r="L4794" s="444">
        <f t="shared" ca="1" si="192"/>
        <v>36538393280931.422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36538393280931.422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152243305337.21426</v>
      </c>
      <c r="L4795" s="444">
        <f t="shared" ca="1" si="192"/>
        <v>36690636586268.633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36690636586268.633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152877652442.78598</v>
      </c>
      <c r="L4796" s="444">
        <f t="shared" ca="1" si="192"/>
        <v>36843514238711.422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36843514238711.422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153514642661.29758</v>
      </c>
      <c r="L4797" s="444">
        <f t="shared" ca="1" si="192"/>
        <v>36997028881372.719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36997028881372.719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154154287005.71967</v>
      </c>
      <c r="L4798" s="444">
        <f t="shared" ca="1" si="192"/>
        <v>37151183168378.438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37151183168378.438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154796596534.91016</v>
      </c>
      <c r="L4799" s="444">
        <f t="shared" ca="1" si="192"/>
        <v>37305979764913.344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37305979764913.344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155441582353.8056</v>
      </c>
      <c r="L4800" s="444">
        <f t="shared" ca="1" si="192"/>
        <v>37461421347267.148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37461421347267.148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156089255613.61313</v>
      </c>
      <c r="L4801" s="444">
        <f t="shared" ca="1" si="192"/>
        <v>37617510602880.758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37617510602880.758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156739627512.00314</v>
      </c>
      <c r="L4802" s="444">
        <f t="shared" ca="1" si="192"/>
        <v>37774250230392.758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37774250230392.758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157392709293.30316</v>
      </c>
      <c r="L4803" s="444">
        <f t="shared" ca="1" si="192"/>
        <v>37931642939686.063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37931642939686.063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158048512248.69193</v>
      </c>
      <c r="L4804" s="444">
        <f t="shared" ca="1" si="192"/>
        <v>38089691451934.758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38089691451934.758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158707047716.39484</v>
      </c>
      <c r="L4805" s="444">
        <f t="shared" ca="1" si="192"/>
        <v>38248398499651.156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38248398499651.156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159368327081.87982</v>
      </c>
      <c r="L4806" s="444">
        <f t="shared" ca="1" si="192"/>
        <v>38407766826733.039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38407766826733.039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160032361778.05432</v>
      </c>
      <c r="L4807" s="444">
        <f t="shared" ca="1" si="192"/>
        <v>38567799188511.094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38567799188511.094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160699163285.46289</v>
      </c>
      <c r="L4808" s="444">
        <f t="shared" ca="1" si="192"/>
        <v>38728498351796.555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38728498351796.555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161368743132.48566</v>
      </c>
      <c r="L4809" s="444">
        <f t="shared" ca="1" si="192"/>
        <v>38889867094929.039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38889867094929.039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162041112895.53766</v>
      </c>
      <c r="L4810" s="444">
        <f t="shared" ca="1" si="192"/>
        <v>39051908207824.578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39051908207824.578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162716284199.26907</v>
      </c>
      <c r="L4811" s="444">
        <f t="shared" ca="1" si="192"/>
        <v>39214624492023.844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39214624492023.844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163394268716.76602</v>
      </c>
      <c r="L4812" s="444">
        <f t="shared" ca="1" si="192"/>
        <v>39378018760740.609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39378018760740.609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164075078169.75253</v>
      </c>
      <c r="L4813" s="444">
        <f t="shared" ca="1" si="192"/>
        <v>39542093838910.359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39542093838910.359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164758724328.79315</v>
      </c>
      <c r="L4814" s="444">
        <f t="shared" ca="1" si="192"/>
        <v>39706852563239.156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39706852563239.156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165445219013.49649</v>
      </c>
      <c r="L4815" s="444">
        <f t="shared" ca="1" si="192"/>
        <v>39872297782252.656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39872297782252.656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166134574092.71939</v>
      </c>
      <c r="L4816" s="444">
        <f t="shared" ca="1" si="192"/>
        <v>40038432356345.375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40038432356345.375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166826801484.7724</v>
      </c>
      <c r="L4817" s="444">
        <f t="shared" ca="1" si="192"/>
        <v>40205259157830.148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40205259157830.148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167521913157.62561</v>
      </c>
      <c r="L4818" s="444">
        <f t="shared" ca="1" si="192"/>
        <v>40372781070987.773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40372781070987.773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168219921129.11572</v>
      </c>
      <c r="L4819" s="444">
        <f t="shared" ca="1" si="192"/>
        <v>40541000992116.891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40541000992116.891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168920837467.15372</v>
      </c>
      <c r="L4820" s="444">
        <f t="shared" ca="1" si="192"/>
        <v>40709921829584.047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40709921829584.047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169624674289.93353</v>
      </c>
      <c r="L4821" s="444">
        <f t="shared" ca="1" si="192"/>
        <v>40879546503873.977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40879546503873.977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170331443766.14157</v>
      </c>
      <c r="L4822" s="444">
        <f t="shared" ca="1" si="192"/>
        <v>41049877947640.117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41049877947640.117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171041158115.16714</v>
      </c>
      <c r="L4823" s="444">
        <f t="shared" ca="1" si="192"/>
        <v>41220919105755.281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41220919105755.281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171753829607.31366</v>
      </c>
      <c r="L4824" s="444">
        <f t="shared" ca="1" si="192"/>
        <v>41392672935362.594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41392672935362.594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172469470564.0108</v>
      </c>
      <c r="L4825" s="444">
        <f t="shared" ca="1" si="192"/>
        <v>41565142405926.602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41565142405926.602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173188093358.0275</v>
      </c>
      <c r="L4826" s="444">
        <f t="shared" ca="1" si="192"/>
        <v>41738330499284.633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41738330499284.633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173909710413.68597</v>
      </c>
      <c r="L4827" s="444">
        <f t="shared" ca="1" si="192"/>
        <v>41912240209698.32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41912240209698.32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174634334207.07632</v>
      </c>
      <c r="L4828" s="444">
        <f t="shared" ca="1" si="192"/>
        <v>42086874543905.398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42086874543905.398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175361977266.27249</v>
      </c>
      <c r="L4829" s="444">
        <f t="shared" ca="1" si="192"/>
        <v>42262236521171.672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42262236521171.672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176092652171.54865</v>
      </c>
      <c r="L4830" s="444">
        <f t="shared" ca="1" si="192"/>
        <v>42438329173343.219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42438329173343.219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176826371555.59674</v>
      </c>
      <c r="L4831" s="444">
        <f t="shared" ca="1" si="192"/>
        <v>42615155544898.813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42615155544898.813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177563148103.74506</v>
      </c>
      <c r="L4832" s="444">
        <f t="shared" ca="1" si="192"/>
        <v>42792718693002.555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42792718693002.555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178302994554.17731</v>
      </c>
      <c r="L4833" s="444">
        <f t="shared" ca="1" si="192"/>
        <v>42971021687556.734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42971021687556.734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179045923698.15305</v>
      </c>
      <c r="L4834" s="444">
        <f t="shared" ca="1" si="192"/>
        <v>43150067611254.891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43150067611254.891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179791948380.2287</v>
      </c>
      <c r="L4835" s="444">
        <f t="shared" ca="1" si="192"/>
        <v>43329859559635.117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43329859559635.117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180541081498.47964</v>
      </c>
      <c r="L4836" s="444">
        <f t="shared" ca="1" si="192"/>
        <v>43510400641133.594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43510400641133.594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181293336004.7233</v>
      </c>
      <c r="L4837" s="444">
        <f t="shared" ca="1" si="192"/>
        <v>43691693977138.32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43691693977138.32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182048724904.74301</v>
      </c>
      <c r="L4838" s="444">
        <f t="shared" ca="1" si="192"/>
        <v>43873742702043.063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43873742702043.063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182807261258.51276</v>
      </c>
      <c r="L4839" s="444">
        <f t="shared" ca="1" si="192"/>
        <v>44056549963301.578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44056549963301.578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183568958180.42325</v>
      </c>
      <c r="L4840" s="444">
        <f t="shared" ca="1" si="192"/>
        <v>44240118921482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44240118921482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184333828839.50833</v>
      </c>
      <c r="L4841" s="444">
        <f t="shared" ca="1" si="192"/>
        <v>44424452750321.508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44424452750321.508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185101886459.67294</v>
      </c>
      <c r="L4842" s="444">
        <f t="shared" ca="1" si="192"/>
        <v>44609554636781.18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44609554636781.18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185873144319.92157</v>
      </c>
      <c r="L4843" s="444">
        <f t="shared" ca="1" si="192"/>
        <v>44795427781101.102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44795427781101.102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186647615754.58792</v>
      </c>
      <c r="L4844" s="444">
        <f t="shared" ca="1" si="192"/>
        <v>44982075396855.688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44982075396855.688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187425314153.56537</v>
      </c>
      <c r="L4845" s="444">
        <f t="shared" ca="1" si="192"/>
        <v>45169500711009.25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45169500711009.25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188206252962.53854</v>
      </c>
      <c r="L4846" s="444">
        <f t="shared" ca="1" si="192"/>
        <v>45357706963971.789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45357706963971.789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188990445683.21579</v>
      </c>
      <c r="L4847" s="444">
        <f t="shared" ca="1" si="192"/>
        <v>45546697409655.008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45546697409655.008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189777905873.56253</v>
      </c>
      <c r="L4848" s="444">
        <f t="shared" ca="1" si="192"/>
        <v>45736475315528.57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45736475315528.57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190568647148.03571</v>
      </c>
      <c r="L4849" s="444">
        <f t="shared" ca="1" si="192"/>
        <v>45927043962676.609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45927043962676.609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191362683177.81921</v>
      </c>
      <c r="L4850" s="444">
        <f t="shared" ca="1" si="192"/>
        <v>46118406645854.43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46118406645854.43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192160027691.06012</v>
      </c>
      <c r="L4851" s="444">
        <f t="shared" ca="1" si="192"/>
        <v>46310566673545.492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46310566673545.492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192960694473.1062</v>
      </c>
      <c r="L4852" s="444">
        <f t="shared" ca="1" si="192"/>
        <v>46503527368018.602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46503527368018.602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193764697366.74417</v>
      </c>
      <c r="L4853" s="444">
        <f t="shared" ref="L4853:L5107" ca="1" si="197">I4853-J4853+K4853</f>
        <v>46697292065385.344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46697292065385.344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194572050272.43893</v>
      </c>
      <c r="L4854" s="444">
        <f t="shared" ca="1" si="197"/>
        <v>46891864115657.781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46891864115657.781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195382767148.5741</v>
      </c>
      <c r="L4855" s="444">
        <f t="shared" ca="1" si="197"/>
        <v>47087246882806.352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47087246882806.352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196196862011.69312</v>
      </c>
      <c r="L4856" s="444">
        <f t="shared" ca="1" si="197"/>
        <v>47283443744818.047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47283443744818.047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197014348936.74185</v>
      </c>
      <c r="L4857" s="444">
        <f t="shared" ca="1" si="197"/>
        <v>47480458093754.789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47480458093754.789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197835242057.31161</v>
      </c>
      <c r="L4858" s="444">
        <f t="shared" ca="1" si="197"/>
        <v>47678293335812.102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47678293335812.102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198659555565.88376</v>
      </c>
      <c r="L4859" s="444">
        <f t="shared" ca="1" si="197"/>
        <v>47876952891377.984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47876952891377.984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199487303714.07492</v>
      </c>
      <c r="L4860" s="444">
        <f t="shared" ca="1" si="197"/>
        <v>48076440195092.063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48076440195092.063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200318500812.88361</v>
      </c>
      <c r="L4861" s="444">
        <f t="shared" ca="1" si="197"/>
        <v>48276758695904.945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48276758695904.945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201153161232.93726</v>
      </c>
      <c r="L4862" s="444">
        <f t="shared" ca="1" si="197"/>
        <v>48477911857137.883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48477911857137.883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201991299404.74118</v>
      </c>
      <c r="L4863" s="444">
        <f t="shared" ca="1" si="197"/>
        <v>48679903156542.625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48679903156542.625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202832929818.92761</v>
      </c>
      <c r="L4864" s="444">
        <f t="shared" ca="1" si="197"/>
        <v>48882736086361.555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48882736086361.555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203678067026.50647</v>
      </c>
      <c r="L4865" s="444">
        <f t="shared" ca="1" si="197"/>
        <v>49086414153388.063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49086414153388.063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204526725639.11691</v>
      </c>
      <c r="L4866" s="444">
        <f t="shared" ca="1" si="197"/>
        <v>49290940879027.18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49290940879027.18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205378920329.27991</v>
      </c>
      <c r="L4867" s="444">
        <f t="shared" ca="1" si="197"/>
        <v>49496319799356.461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49496319799356.461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206234665830.65192</v>
      </c>
      <c r="L4868" s="444">
        <f t="shared" ca="1" si="197"/>
        <v>49702554465187.109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49702554465187.109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207093976938.27963</v>
      </c>
      <c r="L4869" s="444">
        <f t="shared" ca="1" si="197"/>
        <v>49909648442125.391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49909648442125.391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207956868508.8558</v>
      </c>
      <c r="L4870" s="444">
        <f t="shared" ca="1" si="197"/>
        <v>50117605310634.25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50117605310634.25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208823355460.97604</v>
      </c>
      <c r="L4871" s="444">
        <f t="shared" ca="1" si="197"/>
        <v>50326428666095.227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50326428666095.227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209693452775.39679</v>
      </c>
      <c r="L4872" s="444">
        <f t="shared" ca="1" si="197"/>
        <v>50536122118870.625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50536122118870.625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210567175495.29428</v>
      </c>
      <c r="L4873" s="444">
        <f t="shared" ca="1" si="197"/>
        <v>50746689294365.922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50746689294365.922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211444538726.52466</v>
      </c>
      <c r="L4874" s="444">
        <f t="shared" ca="1" si="197"/>
        <v>50958133833092.445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50958133833092.445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212325557637.88519</v>
      </c>
      <c r="L4875" s="444">
        <f t="shared" ca="1" si="197"/>
        <v>51170459390730.328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51170459390730.328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213210247461.37637</v>
      </c>
      <c r="L4876" s="444">
        <f t="shared" ca="1" si="197"/>
        <v>51383669638191.703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51383669638191.703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214098623492.46542</v>
      </c>
      <c r="L4877" s="444">
        <f t="shared" ca="1" si="197"/>
        <v>51597768261684.172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51597768261684.172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214990701090.35071</v>
      </c>
      <c r="L4878" s="444">
        <f t="shared" ca="1" si="197"/>
        <v>51812758962774.523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51812758962774.523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215886495678.22717</v>
      </c>
      <c r="L4879" s="444">
        <f t="shared" ca="1" si="197"/>
        <v>52028645458452.75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52028645458452.75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216786022743.55313</v>
      </c>
      <c r="L4880" s="444">
        <f t="shared" ca="1" si="197"/>
        <v>52245431481196.305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52245431481196.305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217689297838.31793</v>
      </c>
      <c r="L4881" s="444">
        <f t="shared" ca="1" si="197"/>
        <v>52463120779034.625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52463120779034.625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218596336579.31094</v>
      </c>
      <c r="L4882" s="444">
        <f t="shared" ca="1" si="197"/>
        <v>52681717115613.938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52681717115613.938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219507154648.39142</v>
      </c>
      <c r="L4883" s="444">
        <f t="shared" ca="1" si="197"/>
        <v>52901224270262.328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52901224270262.328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220421767792.7597</v>
      </c>
      <c r="L4884" s="444">
        <f t="shared" ca="1" si="197"/>
        <v>53121646038055.086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53121646038055.086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221340191825.22952</v>
      </c>
      <c r="L4885" s="444">
        <f t="shared" ca="1" si="197"/>
        <v>53342986229880.313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53342986229880.313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222262442624.50131</v>
      </c>
      <c r="L4886" s="444">
        <f t="shared" ca="1" si="197"/>
        <v>53565248672504.813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53565248672504.813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223188536135.43671</v>
      </c>
      <c r="L4887" s="444">
        <f t="shared" ca="1" si="197"/>
        <v>53788437208640.25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53788437208640.25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224118488369.33438</v>
      </c>
      <c r="L4888" s="444">
        <f t="shared" ca="1" si="197"/>
        <v>54012555697009.586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54012555697009.586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225052315404.2066</v>
      </c>
      <c r="L4889" s="444">
        <f t="shared" ca="1" si="197"/>
        <v>54237608012413.789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54237608012413.789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225990033385.05746</v>
      </c>
      <c r="L4890" s="444">
        <f t="shared" ca="1" si="197"/>
        <v>54463598045798.844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54463598045798.844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226931658524.16183</v>
      </c>
      <c r="L4891" s="444">
        <f t="shared" ca="1" si="197"/>
        <v>54690529704323.008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54690529704323.008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227877207101.34586</v>
      </c>
      <c r="L4892" s="444">
        <f t="shared" ca="1" si="197"/>
        <v>54918406911424.352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54918406911424.352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228826695464.26813</v>
      </c>
      <c r="L4893" s="444">
        <f t="shared" ca="1" si="197"/>
        <v>55147233606888.617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55147233606888.617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229780140028.70255</v>
      </c>
      <c r="L4894" s="444">
        <f t="shared" ca="1" si="197"/>
        <v>55377013746917.32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55377013746917.32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230737557278.8222</v>
      </c>
      <c r="L4895" s="444">
        <f t="shared" ca="1" si="197"/>
        <v>55607751304196.141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55607751304196.141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231698963767.48392</v>
      </c>
      <c r="L4896" s="444">
        <f t="shared" ca="1" si="197"/>
        <v>55839450267963.625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55839450267963.625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232664376116.51514</v>
      </c>
      <c r="L4897" s="444">
        <f t="shared" ca="1" si="197"/>
        <v>56072114644080.141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56072114644080.141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233633811017.00055</v>
      </c>
      <c r="L4898" s="444">
        <f t="shared" ca="1" si="197"/>
        <v>56305748455097.141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56305748455097.141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234607285229.57141</v>
      </c>
      <c r="L4899" s="444">
        <f t="shared" ca="1" si="197"/>
        <v>56540355740326.711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56540355740326.711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235584815584.69461</v>
      </c>
      <c r="L4900" s="444">
        <f t="shared" ca="1" si="197"/>
        <v>56775940555911.406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56775940555911.406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236566418982.9642</v>
      </c>
      <c r="L4901" s="444">
        <f t="shared" ca="1" si="197"/>
        <v>57012506974894.367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57012506974894.367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237552112395.39319</v>
      </c>
      <c r="L4902" s="444">
        <f t="shared" ca="1" si="197"/>
        <v>57250059087289.758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57250059087289.758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238541912863.70731</v>
      </c>
      <c r="L4903" s="444">
        <f t="shared" ca="1" si="197"/>
        <v>57488601000153.469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57488601000153.469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239535837500.6395</v>
      </c>
      <c r="L4904" s="444">
        <f t="shared" ca="1" si="197"/>
        <v>57728136837654.109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57728136837654.109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240533903490.22546</v>
      </c>
      <c r="L4905" s="444">
        <f t="shared" ca="1" si="197"/>
        <v>57968670741144.336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57968670741144.336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241536128088.10144</v>
      </c>
      <c r="L4906" s="444">
        <f t="shared" ca="1" si="197"/>
        <v>58210206869232.438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58210206869232.438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242542528621.80182</v>
      </c>
      <c r="L4907" s="444">
        <f t="shared" ca="1" si="197"/>
        <v>58452749397854.242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58452749397854.242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243553122491.0593</v>
      </c>
      <c r="L4908" s="444">
        <f t="shared" ca="1" si="197"/>
        <v>58696302520345.305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58696302520345.305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244567927168.10544</v>
      </c>
      <c r="L4909" s="444">
        <f t="shared" ca="1" si="197"/>
        <v>58940870447513.406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58940870447513.406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245586960197.97253</v>
      </c>
      <c r="L4910" s="444">
        <f t="shared" ca="1" si="197"/>
        <v>59186457407711.375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59186457407711.375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246610239198.79736</v>
      </c>
      <c r="L4911" s="444">
        <f t="shared" ca="1" si="197"/>
        <v>59433067646910.172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59433067646910.172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247637781862.12573</v>
      </c>
      <c r="L4912" s="444">
        <f t="shared" ca="1" si="197"/>
        <v>59680705428772.297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59680705428772.297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248669605953.2179</v>
      </c>
      <c r="L4913" s="444">
        <f t="shared" ca="1" si="197"/>
        <v>59929375034725.516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59929375034725.516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249705729311.35632</v>
      </c>
      <c r="L4914" s="444">
        <f t="shared" ca="1" si="197"/>
        <v>60179080764036.875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60179080764036.875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250746169850.15366</v>
      </c>
      <c r="L4915" s="444">
        <f t="shared" ca="1" si="197"/>
        <v>60429826933887.031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60429826933887.031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251790945557.86264</v>
      </c>
      <c r="L4916" s="444">
        <f t="shared" ca="1" si="197"/>
        <v>60681617879444.891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60681617879444.891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252840074497.68704</v>
      </c>
      <c r="L4917" s="444">
        <f t="shared" ca="1" si="197"/>
        <v>60934457953942.578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60934457953942.578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253893574808.09409</v>
      </c>
      <c r="L4918" s="444">
        <f t="shared" ca="1" si="197"/>
        <v>61188351528750.672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61188351528750.672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254951464703.12781</v>
      </c>
      <c r="L4919" s="444">
        <f t="shared" ca="1" si="197"/>
        <v>61443302993453.797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61443302993453.797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256013762472.72415</v>
      </c>
      <c r="L4920" s="444">
        <f t="shared" ca="1" si="197"/>
        <v>61699316755926.523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61699316755926.523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257080486483.02719</v>
      </c>
      <c r="L4921" s="444">
        <f t="shared" ca="1" si="197"/>
        <v>61956397242409.547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61956397242409.547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258151655176.70645</v>
      </c>
      <c r="L4922" s="444">
        <f t="shared" ca="1" si="197"/>
        <v>62214548897586.25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62214548897586.25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259227287073.27603</v>
      </c>
      <c r="L4923" s="444">
        <f t="shared" ca="1" si="197"/>
        <v>62473776184659.523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62473776184659.523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260307400769.41467</v>
      </c>
      <c r="L4924" s="444">
        <f t="shared" ca="1" si="197"/>
        <v>62734083585428.938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62734083585428.938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261392014939.28723</v>
      </c>
      <c r="L4925" s="444">
        <f t="shared" ca="1" si="197"/>
        <v>62995475600368.227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62995475600368.227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262481148334.86758</v>
      </c>
      <c r="L4926" s="444">
        <f t="shared" ca="1" si="197"/>
        <v>63257956748703.094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63257956748703.094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263574819786.26288</v>
      </c>
      <c r="L4927" s="444">
        <f t="shared" ca="1" si="197"/>
        <v>63521531568489.359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63521531568489.359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264673048202.039</v>
      </c>
      <c r="L4928" s="444">
        <f t="shared" ca="1" si="197"/>
        <v>63786204616691.398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63786204616691.398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265775852569.54749</v>
      </c>
      <c r="L4929" s="444">
        <f t="shared" ca="1" si="197"/>
        <v>64051980469260.945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64051980469260.945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266883251955.25394</v>
      </c>
      <c r="L4930" s="444">
        <f t="shared" ca="1" si="197"/>
        <v>64318863721216.203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64318863721216.203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267995265505.06754</v>
      </c>
      <c r="L4931" s="444">
        <f t="shared" ca="1" si="197"/>
        <v>64586858986721.273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64586858986721.273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269111912444.672</v>
      </c>
      <c r="L4932" s="444">
        <f t="shared" ca="1" si="197"/>
        <v>64855970899165.945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64855970899165.945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270233212079.85812</v>
      </c>
      <c r="L4933" s="444">
        <f t="shared" ca="1" si="197"/>
        <v>65126204111245.805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65126204111245.805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271359183796.85754</v>
      </c>
      <c r="L4934" s="444">
        <f t="shared" ca="1" si="197"/>
        <v>65397563295042.664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65397563295042.664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272489847062.6778</v>
      </c>
      <c r="L4935" s="444">
        <f t="shared" ca="1" si="197"/>
        <v>65670053142105.344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65670053142105.344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273625221425.43893</v>
      </c>
      <c r="L4936" s="444">
        <f t="shared" ca="1" si="197"/>
        <v>65943678363530.781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65943678363530.781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274765326514.71155</v>
      </c>
      <c r="L4937" s="444">
        <f t="shared" ca="1" si="197"/>
        <v>66218443690045.492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66218443690045.492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275910182041.8562</v>
      </c>
      <c r="L4938" s="444">
        <f t="shared" ca="1" si="197"/>
        <v>66494353872087.352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66494353872087.352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277059807800.36395</v>
      </c>
      <c r="L4939" s="444">
        <f t="shared" ca="1" si="197"/>
        <v>66771413679887.719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66771413679887.719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278214223666.19885</v>
      </c>
      <c r="L4940" s="444">
        <f t="shared" ca="1" si="197"/>
        <v>67049627903553.914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67049627903553.914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279373449598.14136</v>
      </c>
      <c r="L4941" s="444">
        <f t="shared" ca="1" si="197"/>
        <v>67329001353152.055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67329001353152.055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280537505638.13361</v>
      </c>
      <c r="L4942" s="444">
        <f t="shared" ca="1" si="197"/>
        <v>67609538858790.188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67609538858790.188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281706411911.62579</v>
      </c>
      <c r="L4943" s="444">
        <f t="shared" ca="1" si="197"/>
        <v>67891245270701.813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67891245270701.813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282880188627.92419</v>
      </c>
      <c r="L4944" s="444">
        <f t="shared" ca="1" si="197"/>
        <v>68174125459329.734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68174125459329.734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284058856080.54053</v>
      </c>
      <c r="L4945" s="444">
        <f t="shared" ca="1" si="197"/>
        <v>68458184315410.273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68458184315410.273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285242434647.54285</v>
      </c>
      <c r="L4946" s="444">
        <f t="shared" ca="1" si="197"/>
        <v>68743426750057.813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68743426750057.813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286430944791.90753</v>
      </c>
      <c r="L4947" s="444">
        <f t="shared" ca="1" si="197"/>
        <v>69029857694849.719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69029857694849.719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287624407061.87384</v>
      </c>
      <c r="L4948" s="444">
        <f t="shared" ca="1" si="197"/>
        <v>69317482101911.594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69317482101911.594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288822842091.29828</v>
      </c>
      <c r="L4949" s="444">
        <f t="shared" ca="1" si="197"/>
        <v>69606304944002.891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69606304944002.891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290026270600.01202</v>
      </c>
      <c r="L4950" s="444">
        <f t="shared" ca="1" si="197"/>
        <v>69896331214602.906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69896331214602.906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291234713394.17871</v>
      </c>
      <c r="L4951" s="444">
        <f t="shared" ca="1" si="197"/>
        <v>70187565927997.086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70187565927997.086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292448191366.65454</v>
      </c>
      <c r="L4952" s="444">
        <f t="shared" ca="1" si="197"/>
        <v>70480014119363.734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70480014119363.734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293666725497.34888</v>
      </c>
      <c r="L4953" s="444">
        <f t="shared" ca="1" si="197"/>
        <v>70773680844861.078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70773680844861.078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294890336853.58783</v>
      </c>
      <c r="L4954" s="444">
        <f t="shared" ca="1" si="197"/>
        <v>71068571181714.672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71068571181714.672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296119046590.47778</v>
      </c>
      <c r="L4955" s="444">
        <f t="shared" ca="1" si="197"/>
        <v>71364690228305.156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71364690228305.156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297352875951.27148</v>
      </c>
      <c r="L4956" s="444">
        <f t="shared" ca="1" si="197"/>
        <v>71662043104256.422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71662043104256.422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298591846267.73511</v>
      </c>
      <c r="L4957" s="444">
        <f t="shared" ca="1" si="197"/>
        <v>71960634950524.156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71960634950524.156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299835978960.51733</v>
      </c>
      <c r="L4958" s="444">
        <f t="shared" ca="1" si="197"/>
        <v>72260470929484.672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72260470929484.672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301085295539.51947</v>
      </c>
      <c r="L4959" s="444">
        <f t="shared" ca="1" si="197"/>
        <v>72561556225024.188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72561556225024.188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302339817604.26746</v>
      </c>
      <c r="L4960" s="444">
        <f t="shared" ca="1" si="197"/>
        <v>72863896042628.453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72863896042628.453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303599566844.28522</v>
      </c>
      <c r="L4961" s="444">
        <f t="shared" ca="1" si="197"/>
        <v>73167495609472.734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73167495609472.734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304864565039.46973</v>
      </c>
      <c r="L4962" s="444">
        <f t="shared" ca="1" si="197"/>
        <v>73472360174512.203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73472360174512.203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306134834060.46753</v>
      </c>
      <c r="L4963" s="444">
        <f t="shared" ca="1" si="197"/>
        <v>73778495008572.672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73778495008572.672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307410395869.0528</v>
      </c>
      <c r="L4964" s="444">
        <f t="shared" ca="1" si="197"/>
        <v>74085905404441.719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74085905404441.719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308691272518.50714</v>
      </c>
      <c r="L4965" s="444">
        <f t="shared" ca="1" si="197"/>
        <v>74394596676960.219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74394596676960.219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309977486154.00092</v>
      </c>
      <c r="L4966" s="444">
        <f t="shared" ca="1" si="197"/>
        <v>74704574163114.219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74704574163114.219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311269059012.97589</v>
      </c>
      <c r="L4967" s="444">
        <f t="shared" ca="1" si="197"/>
        <v>75015843222127.188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75015843222127.188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312566013425.52997</v>
      </c>
      <c r="L4968" s="444">
        <f t="shared" ca="1" si="197"/>
        <v>75328409235552.719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75328409235552.719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313868371814.80298</v>
      </c>
      <c r="L4969" s="444">
        <f t="shared" ca="1" si="197"/>
        <v>75642277607367.516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75642277607367.516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315176156697.36462</v>
      </c>
      <c r="L4970" s="444">
        <f t="shared" ca="1" si="197"/>
        <v>75957453764064.875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75957453764064.875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316489390683.60364</v>
      </c>
      <c r="L4971" s="444">
        <f t="shared" ca="1" si="197"/>
        <v>76273943154748.484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76273943154748.484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317808096478.11865</v>
      </c>
      <c r="L4972" s="444">
        <f t="shared" ca="1" si="197"/>
        <v>76591751251226.609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76591751251226.609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319132296880.11084</v>
      </c>
      <c r="L4973" s="444">
        <f t="shared" ca="1" si="197"/>
        <v>76910883548106.719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76910883548106.719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320462014783.77802</v>
      </c>
      <c r="L4974" s="444">
        <f t="shared" ca="1" si="197"/>
        <v>77231345562890.5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77231345562890.5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321797273178.71039</v>
      </c>
      <c r="L4975" s="444">
        <f t="shared" ca="1" si="197"/>
        <v>77553142836069.203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77553142836069.203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323138095150.28833</v>
      </c>
      <c r="L4976" s="444">
        <f t="shared" ca="1" si="197"/>
        <v>77876280931219.484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77876280931219.484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324484503880.08118</v>
      </c>
      <c r="L4977" s="444">
        <f t="shared" ca="1" si="197"/>
        <v>78200765435099.563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78200765435099.563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325836522646.24817</v>
      </c>
      <c r="L4978" s="444">
        <f t="shared" ca="1" si="197"/>
        <v>78526601957745.813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78526601957745.813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327194174823.94086</v>
      </c>
      <c r="L4979" s="444">
        <f t="shared" ca="1" si="197"/>
        <v>78853796132569.75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78853796132569.75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328557483885.70728</v>
      </c>
      <c r="L4980" s="444">
        <f t="shared" ca="1" si="197"/>
        <v>79182353616455.453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79182353616455.453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329926473401.89771</v>
      </c>
      <c r="L4981" s="444">
        <f t="shared" ca="1" si="197"/>
        <v>79512280089857.344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79512280089857.344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331301167041.07227</v>
      </c>
      <c r="L4982" s="444">
        <f t="shared" ca="1" si="197"/>
        <v>79843581256898.422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79843581256898.422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332681588570.4101</v>
      </c>
      <c r="L4983" s="444">
        <f t="shared" ca="1" si="197"/>
        <v>80176262845468.828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80176262845468.828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334067761856.12012</v>
      </c>
      <c r="L4984" s="444">
        <f t="shared" ca="1" si="197"/>
        <v>80510330607324.953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80510330607324.953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335459710863.85394</v>
      </c>
      <c r="L4985" s="444">
        <f t="shared" ca="1" si="197"/>
        <v>80845790318188.813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80845790318188.813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336857459659.12006</v>
      </c>
      <c r="L4986" s="444">
        <f t="shared" ca="1" si="197"/>
        <v>81182647777847.938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81182647777847.938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338261032407.69971</v>
      </c>
      <c r="L4987" s="444">
        <f t="shared" ca="1" si="197"/>
        <v>81520908810255.641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81520908810255.641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339670453376.06519</v>
      </c>
      <c r="L4988" s="444">
        <f t="shared" ca="1" si="197"/>
        <v>81860579263631.703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81860579263631.703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341085746931.79877</v>
      </c>
      <c r="L4989" s="444">
        <f t="shared" ca="1" si="197"/>
        <v>82201665010563.5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82201665010563.5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342506937544.01459</v>
      </c>
      <c r="L4990" s="444">
        <f t="shared" ca="1" si="197"/>
        <v>82544171948107.516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82544171948107.516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343934049783.78131</v>
      </c>
      <c r="L4991" s="444">
        <f t="shared" ca="1" si="197"/>
        <v>82888105997891.297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82888105997891.297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345367108324.54706</v>
      </c>
      <c r="L4992" s="444">
        <f t="shared" ca="1" si="197"/>
        <v>83233473106215.844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83233473106215.844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346806137942.56604</v>
      </c>
      <c r="L4993" s="444">
        <f t="shared" ca="1" si="197"/>
        <v>83580279244158.406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83580279244158.406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348251163517.32666</v>
      </c>
      <c r="L4994" s="444">
        <f t="shared" ca="1" si="197"/>
        <v>83928530407675.734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83928530407675.734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349702210031.98224</v>
      </c>
      <c r="L4995" s="444">
        <f t="shared" ca="1" si="197"/>
        <v>84278232617707.719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84278232617707.719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351159302573.78217</v>
      </c>
      <c r="L4996" s="444">
        <f t="shared" ca="1" si="197"/>
        <v>84629391920281.5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84629391920281.5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352622466334.50623</v>
      </c>
      <c r="L4997" s="444">
        <f t="shared" ca="1" si="197"/>
        <v>84982014386616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84982014386616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354091726610.90002</v>
      </c>
      <c r="L4998" s="444">
        <f t="shared" ca="1" si="197"/>
        <v>85336106113226.906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85336106113226.906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355567108805.11212</v>
      </c>
      <c r="L4999" s="444">
        <f t="shared" ca="1" si="197"/>
        <v>85691673222032.016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85691673222032.016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357048638425.13342</v>
      </c>
      <c r="L5000" s="444">
        <f t="shared" ca="1" si="197"/>
        <v>86048721860457.156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86048721860457.156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358536341085.23816</v>
      </c>
      <c r="L5001" s="444">
        <f t="shared" ca="1" si="197"/>
        <v>86407258201542.391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86407258201542.391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360030242506.42664</v>
      </c>
      <c r="L5002" s="444">
        <f t="shared" ca="1" si="197"/>
        <v>86767288444048.813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86767288444048.813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361530368516.87006</v>
      </c>
      <c r="L5003" s="444">
        <f t="shared" ca="1" si="197"/>
        <v>87128818812565.688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87128818812565.688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363036745052.35706</v>
      </c>
      <c r="L5004" s="444">
        <f t="shared" ca="1" si="197"/>
        <v>87491855557618.047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87491855557618.047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364549398156.74188</v>
      </c>
      <c r="L5005" s="444">
        <f t="shared" ca="1" si="197"/>
        <v>87856404955774.781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87856404955774.781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366068353982.3949</v>
      </c>
      <c r="L5006" s="444">
        <f t="shared" ca="1" si="197"/>
        <v>88222473309757.172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88222473309757.172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367593638790.65491</v>
      </c>
      <c r="L5007" s="444">
        <f t="shared" ca="1" si="197"/>
        <v>88590066948547.828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88590066948547.828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369125278952.28259</v>
      </c>
      <c r="L5008" s="444">
        <f t="shared" ca="1" si="197"/>
        <v>88959192227500.109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88959192227500.109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370663300947.91711</v>
      </c>
      <c r="L5009" s="444">
        <f t="shared" ca="1" si="197"/>
        <v>89329855528448.031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89329855528448.031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372207731368.53345</v>
      </c>
      <c r="L5010" s="444">
        <f t="shared" ca="1" si="197"/>
        <v>89702063259816.563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89702063259816.563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373758596915.90234</v>
      </c>
      <c r="L5011" s="444">
        <f t="shared" ca="1" si="197"/>
        <v>90075821856732.469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90075821856732.469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375315924403.05194</v>
      </c>
      <c r="L5012" s="444">
        <f t="shared" ca="1" si="197"/>
        <v>90451137781135.516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90451137781135.516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376879740754.73132</v>
      </c>
      <c r="L5013" s="444">
        <f t="shared" ca="1" si="197"/>
        <v>90828017521890.25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90828017521890.25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378450073007.87604</v>
      </c>
      <c r="L5014" s="444">
        <f t="shared" ca="1" si="197"/>
        <v>91206467594898.125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91206467594898.125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380026948312.0755</v>
      </c>
      <c r="L5015" s="444">
        <f t="shared" ca="1" si="197"/>
        <v>91586494543210.203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91586494543210.203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381610393930.04248</v>
      </c>
      <c r="L5016" s="444">
        <f t="shared" ca="1" si="197"/>
        <v>91968104937140.25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91968104937140.25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383200437238.08435</v>
      </c>
      <c r="L5017" s="444">
        <f t="shared" ca="1" si="197"/>
        <v>92351305374378.328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92351305374378.328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384797105726.57635</v>
      </c>
      <c r="L5018" s="444">
        <f t="shared" ca="1" si="197"/>
        <v>92736102480104.906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92736102480104.906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386400427000.43713</v>
      </c>
      <c r="L5019" s="444">
        <f t="shared" ca="1" si="197"/>
        <v>93122502907105.344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93122502907105.344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388010428779.60559</v>
      </c>
      <c r="L5020" s="444">
        <f t="shared" ca="1" si="197"/>
        <v>93510513335884.953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93510513335884.953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389627138899.52063</v>
      </c>
      <c r="L5021" s="444">
        <f t="shared" ca="1" si="197"/>
        <v>93900140474784.469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93900140474784.469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391250585311.60193</v>
      </c>
      <c r="L5022" s="444">
        <f t="shared" ca="1" si="197"/>
        <v>94291391060096.078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94291391060096.078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392880796083.73364</v>
      </c>
      <c r="L5023" s="444">
        <f t="shared" ca="1" si="197"/>
        <v>94684271856179.813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94684271856179.813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394517799400.74921</v>
      </c>
      <c r="L5024" s="444">
        <f t="shared" ca="1" si="197"/>
        <v>95078789655580.563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95078789655580.563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396161623564.91901</v>
      </c>
      <c r="L5025" s="444">
        <f t="shared" ca="1" si="197"/>
        <v>95474951279145.484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95474951279145.484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397812296996.43951</v>
      </c>
      <c r="L5026" s="444">
        <f t="shared" ca="1" si="197"/>
        <v>95872763576141.922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95872763576141.922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399469848233.92468</v>
      </c>
      <c r="L5027" s="444">
        <f t="shared" ca="1" si="197"/>
        <v>96272233424375.844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96272233424375.844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401134305934.89935</v>
      </c>
      <c r="L5028" s="444">
        <f t="shared" ca="1" si="197"/>
        <v>96673367730310.75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96673367730310.75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402805698876.2948</v>
      </c>
      <c r="L5029" s="444">
        <f t="shared" ca="1" si="197"/>
        <v>97076173429187.047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97076173429187.047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404484055954.94604</v>
      </c>
      <c r="L5030" s="444">
        <f t="shared" ca="1" si="197"/>
        <v>97480657485142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97480657485142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406169406188.09167</v>
      </c>
      <c r="L5031" s="444">
        <f t="shared" ca="1" si="197"/>
        <v>97886826891330.094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97886826891330.094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407861778713.87537</v>
      </c>
      <c r="L5032" s="444">
        <f t="shared" ca="1" si="197"/>
        <v>98294688670043.969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98294688670043.969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409561202791.84985</v>
      </c>
      <c r="L5033" s="444">
        <f t="shared" ca="1" si="197"/>
        <v>98704249872835.813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98704249872835.813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411267707803.48254</v>
      </c>
      <c r="L5034" s="444">
        <f t="shared" ca="1" si="197"/>
        <v>99115517580639.297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99115517580639.297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412981323252.66376</v>
      </c>
      <c r="L5035" s="444">
        <f t="shared" ca="1" si="197"/>
        <v>99528498903891.953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99528498903891.953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414702078766.21649</v>
      </c>
      <c r="L5036" s="444">
        <f t="shared" ca="1" si="197"/>
        <v>99943200982658.172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99943200982658.172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416430004094.40906</v>
      </c>
      <c r="L5037" s="444">
        <f t="shared" ca="1" si="197"/>
        <v>100359630986752.58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100359630986752.58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418165129111.46906</v>
      </c>
      <c r="L5038" s="444">
        <f t="shared" ca="1" si="197"/>
        <v>100777796115864.05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100777796115864.05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419907483816.10022</v>
      </c>
      <c r="L5039" s="444">
        <f t="shared" ca="1" si="197"/>
        <v>101197703599680.14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101197703599680.14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421657098332.00061</v>
      </c>
      <c r="L5040" s="444">
        <f t="shared" ca="1" si="197"/>
        <v>101619360698012.14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101619360698012.14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423414002908.38391</v>
      </c>
      <c r="L5041" s="444">
        <f t="shared" ca="1" si="197"/>
        <v>102042774700920.53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102042774700920.53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425178227920.5022</v>
      </c>
      <c r="L5042" s="444">
        <f t="shared" ca="1" si="197"/>
        <v>102467952928841.03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102467952928841.03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426949803870.17096</v>
      </c>
      <c r="L5043" s="444">
        <f t="shared" ca="1" si="197"/>
        <v>102894902732711.2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102894902732711.2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428728761386.29669</v>
      </c>
      <c r="L5044" s="444">
        <f t="shared" ca="1" si="197"/>
        <v>103323631494097.5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103323631494097.5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430515131225.40625</v>
      </c>
      <c r="L5045" s="444">
        <f t="shared" ca="1" si="197"/>
        <v>103754146625322.91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103754146625322.91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432308944272.17877</v>
      </c>
      <c r="L5046" s="444">
        <f t="shared" ca="1" si="197"/>
        <v>104186455569595.08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104186455569595.08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434110231539.97949</v>
      </c>
      <c r="L5047" s="444">
        <f t="shared" ca="1" si="197"/>
        <v>104620565801135.06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104620565801135.06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435919024171.39612</v>
      </c>
      <c r="L5048" s="444">
        <f t="shared" ca="1" si="197"/>
        <v>105056484825306.45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105056484825306.45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437735353438.77686</v>
      </c>
      <c r="L5049" s="444">
        <f t="shared" ca="1" si="197"/>
        <v>105494220178745.23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105494220178745.23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439559250744.77179</v>
      </c>
      <c r="L5050" s="444">
        <f t="shared" ca="1" si="197"/>
        <v>105933779429490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105933779429490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441390747622.875</v>
      </c>
      <c r="L5051" s="444">
        <f t="shared" ca="1" si="197"/>
        <v>106375170177112.88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106375170177112.88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443229875737.97028</v>
      </c>
      <c r="L5052" s="444">
        <f t="shared" ca="1" si="197"/>
        <v>106818400052850.84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106818400052850.84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445076666886.87848</v>
      </c>
      <c r="L5053" s="444">
        <f t="shared" ca="1" si="197"/>
        <v>107263476719737.72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107263476719737.72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446931152998.90717</v>
      </c>
      <c r="L5054" s="444">
        <f t="shared" ca="1" si="197"/>
        <v>107710407872736.63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107710407872736.63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448793366136.40259</v>
      </c>
      <c r="L5055" s="444">
        <f t="shared" ca="1" si="197"/>
        <v>108159201238873.03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108159201238873.03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450663338495.30426</v>
      </c>
      <c r="L5056" s="444">
        <f t="shared" ca="1" si="197"/>
        <v>108609864577368.33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108609864577368.33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452541102405.70135</v>
      </c>
      <c r="L5057" s="444">
        <f t="shared" ca="1" si="197"/>
        <v>109062405679774.03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109062405679774.03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454426690332.39178</v>
      </c>
      <c r="L5058" s="444">
        <f t="shared" ca="1" si="197"/>
        <v>109516832370106.42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109516832370106.42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456320134875.44342</v>
      </c>
      <c r="L5059" s="444">
        <f t="shared" ca="1" si="197"/>
        <v>109973152504981.86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109973152504981.86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458221468770.75769</v>
      </c>
      <c r="L5060" s="444">
        <f t="shared" ca="1" si="197"/>
        <v>110431373973752.61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110431373973752.61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460130724890.63586</v>
      </c>
      <c r="L5061" s="444">
        <f t="shared" ca="1" si="197"/>
        <v>110891504698643.25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110891504698643.25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462047936244.34686</v>
      </c>
      <c r="L5062" s="444">
        <f t="shared" ca="1" si="197"/>
        <v>111353552634887.59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111353552634887.59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463973135978.6983</v>
      </c>
      <c r="L5063" s="444">
        <f t="shared" ca="1" si="197"/>
        <v>111817525770866.3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111817525770866.3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465906357378.6095</v>
      </c>
      <c r="L5064" s="444">
        <f t="shared" ca="1" si="197"/>
        <v>112283432128244.91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112283432128244.91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467847633867.68707</v>
      </c>
      <c r="L5065" s="444">
        <f t="shared" ca="1" si="197"/>
        <v>112751279762112.59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112751279762112.59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469796999008.80249</v>
      </c>
      <c r="L5066" s="444">
        <f t="shared" ca="1" si="197"/>
        <v>113221076761121.39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113221076761121.39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471754486504.67236</v>
      </c>
      <c r="L5067" s="444">
        <f t="shared" ca="1" si="197"/>
        <v>113692831247626.06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113692831247626.06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473720130198.44189</v>
      </c>
      <c r="L5068" s="444">
        <f t="shared" ca="1" si="197"/>
        <v>114166551377824.5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114166551377824.5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475693964074.26874</v>
      </c>
      <c r="L5069" s="444">
        <f t="shared" ca="1" si="197"/>
        <v>114642245341898.77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114642245341898.77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477676022257.9115</v>
      </c>
      <c r="L5070" s="444">
        <f t="shared" ca="1" si="197"/>
        <v>115119921364156.67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115119921364156.67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479666339017.31946</v>
      </c>
      <c r="L5071" s="444">
        <f t="shared" ca="1" si="197"/>
        <v>115599587703173.98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115599587703173.98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481664948763.22491</v>
      </c>
      <c r="L5072" s="444">
        <f t="shared" ca="1" si="197"/>
        <v>116081252651937.2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116081252651937.2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483671886049.7384</v>
      </c>
      <c r="L5073" s="444">
        <f t="shared" ca="1" si="197"/>
        <v>116564924537986.94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116564924537986.94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485687185574.94556</v>
      </c>
      <c r="L5074" s="444">
        <f t="shared" ca="1" si="197"/>
        <v>117050611723561.89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117050611723561.89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487710882181.50793</v>
      </c>
      <c r="L5075" s="444">
        <f t="shared" ca="1" si="197"/>
        <v>117538322605743.41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117538322605743.41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489743010857.2641</v>
      </c>
      <c r="L5076" s="444">
        <f t="shared" ca="1" si="197"/>
        <v>118028065616600.67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118028065616600.67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491783606735.83612</v>
      </c>
      <c r="L5077" s="444">
        <f t="shared" ca="1" si="197"/>
        <v>118519849223336.52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118519849223336.52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493832705097.23541</v>
      </c>
      <c r="L5078" s="444">
        <f t="shared" ca="1" si="197"/>
        <v>119013681928433.75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119013681928433.75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495890341368.474</v>
      </c>
      <c r="L5079" s="444">
        <f t="shared" ca="1" si="197"/>
        <v>119509572269802.22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119509572269802.22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497956551124.1759</v>
      </c>
      <c r="L5080" s="444">
        <f t="shared" ca="1" si="197"/>
        <v>120007528820926.39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120007528820926.39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500031370087.1933</v>
      </c>
      <c r="L5081" s="444">
        <f t="shared" ca="1" si="197"/>
        <v>120507560191013.58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120507560191013.58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502114834129.22333</v>
      </c>
      <c r="L5082" s="444">
        <f t="shared" ca="1" si="197"/>
        <v>121009675025142.8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121009675025142.8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504206979271.42828</v>
      </c>
      <c r="L5083" s="444">
        <f t="shared" ca="1" si="197"/>
        <v>121513882004414.22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121513882004414.22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506307841685.05927</v>
      </c>
      <c r="L5084" s="444">
        <f t="shared" ca="1" si="197"/>
        <v>122020189846099.28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122020189846099.28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508417457692.08032</v>
      </c>
      <c r="L5085" s="444">
        <f t="shared" ca="1" si="197"/>
        <v>122528607303791.36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122528607303791.36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510535863765.79724</v>
      </c>
      <c r="L5086" s="444">
        <f t="shared" ca="1" si="197"/>
        <v>123039143167557.16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123039143167557.16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512663096531.48822</v>
      </c>
      <c r="L5087" s="444">
        <f t="shared" ca="1" si="197"/>
        <v>123551806264088.64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123551806264088.64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514799192767.03601</v>
      </c>
      <c r="L5088" s="444">
        <f t="shared" ca="1" si="197"/>
        <v>124066605456855.67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124066605456855.67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516944189403.56531</v>
      </c>
      <c r="L5089" s="444">
        <f t="shared" ca="1" si="197"/>
        <v>124583549646259.23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124583549646259.23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519098123526.08008</v>
      </c>
      <c r="L5090" s="444">
        <f t="shared" ca="1" si="197"/>
        <v>125102647769785.31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125102647769785.31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521261032374.10547</v>
      </c>
      <c r="L5091" s="444">
        <f t="shared" ca="1" si="197"/>
        <v>125623908802159.42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125623908802159.42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523432953342.33093</v>
      </c>
      <c r="L5092" s="444">
        <f t="shared" ca="1" si="197"/>
        <v>126147341755501.75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126147341755501.75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525613923981.2572</v>
      </c>
      <c r="L5093" s="444">
        <f t="shared" ca="1" si="197"/>
        <v>126672955679483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126672955679483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527803981997.84576</v>
      </c>
      <c r="L5094" s="444">
        <f t="shared" ca="1" si="197"/>
        <v>127200759661480.84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127200759661480.84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530003165256.17017</v>
      </c>
      <c r="L5095" s="444">
        <f t="shared" ca="1" si="197"/>
        <v>127730762826737.02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127730762826737.02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532211511778.07098</v>
      </c>
      <c r="L5096" s="444">
        <f t="shared" ca="1" si="197"/>
        <v>128262974338515.09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128262974338515.09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534429059743.81293</v>
      </c>
      <c r="L5097" s="444">
        <f t="shared" ca="1" si="197"/>
        <v>128797403398258.91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128797403398258.91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536655847492.74542</v>
      </c>
      <c r="L5098" s="444">
        <f t="shared" ca="1" si="197"/>
        <v>129334059245751.66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129334059245751.66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538891913523.96527</v>
      </c>
      <c r="L5099" s="444">
        <f t="shared" ca="1" si="197"/>
        <v>129872951159275.63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129872951159275.63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541137296496.98175</v>
      </c>
      <c r="L5100" s="444">
        <f t="shared" ca="1" si="197"/>
        <v>130414088455772.61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130414088455772.61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543392035232.38593</v>
      </c>
      <c r="L5101" s="444">
        <f t="shared" ca="1" si="197"/>
        <v>130957480491005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130957480491005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545656168712.52081</v>
      </c>
      <c r="L5102" s="444">
        <f t="shared" ca="1" si="197"/>
        <v>131503136659717.52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131503136659717.52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547929736082.15631</v>
      </c>
      <c r="L5103" s="444">
        <f t="shared" ca="1" si="197"/>
        <v>132051066395799.67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132051066395799.67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550212776649.16528</v>
      </c>
      <c r="L5104" s="444">
        <f t="shared" ca="1" si="197"/>
        <v>132601279172448.84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132601279172448.84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552505329885.20349</v>
      </c>
      <c r="L5105" s="444">
        <f t="shared" ca="1" si="197"/>
        <v>133153784502334.05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133153784502334.05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554807435426.39197</v>
      </c>
      <c r="L5106" s="444">
        <f t="shared" ca="1" si="197"/>
        <v>133708591937760.44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133708591937760.44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557119133074.00183</v>
      </c>
      <c r="L5107" s="444">
        <f t="shared" ca="1" si="197"/>
        <v>134265711070834.44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134265711070834.44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559440462795.14343</v>
      </c>
      <c r="L5108" s="444">
        <f t="shared" ref="L5108:L5362" ca="1" si="202">I5108-J5108+K5108</f>
        <v>134825151533629.58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134825151533629.58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561771464723.45654</v>
      </c>
      <c r="L5109" s="444">
        <f t="shared" ca="1" si="202"/>
        <v>135386922998353.03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135386922998353.03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564112179159.80432</v>
      </c>
      <c r="L5110" s="444">
        <f t="shared" ca="1" si="202"/>
        <v>135951035177512.83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135951035177512.83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566462646572.97009</v>
      </c>
      <c r="L5111" s="444">
        <f t="shared" ca="1" si="202"/>
        <v>136517497824085.8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136517497824085.8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568822907600.35742</v>
      </c>
      <c r="L5112" s="444">
        <f t="shared" ca="1" si="202"/>
        <v>137086320731686.16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137086320731686.16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571193003048.69238</v>
      </c>
      <c r="L5113" s="444">
        <f t="shared" ca="1" si="202"/>
        <v>137657513734734.84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137657513734734.84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573572973894.72852</v>
      </c>
      <c r="L5114" s="444">
        <f t="shared" ca="1" si="202"/>
        <v>138231086708629.58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138231086708629.58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575962861285.95654</v>
      </c>
      <c r="L5115" s="444">
        <f t="shared" ca="1" si="202"/>
        <v>138807049569915.53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138807049569915.53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578362706541.3147</v>
      </c>
      <c r="L5116" s="444">
        <f t="shared" ca="1" si="202"/>
        <v>139385412276456.84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139385412276456.84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580772551151.90356</v>
      </c>
      <c r="L5117" s="444">
        <f t="shared" ca="1" si="202"/>
        <v>139966184827608.75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139966184827608.75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583192436781.703</v>
      </c>
      <c r="L5118" s="444">
        <f t="shared" ca="1" si="202"/>
        <v>140549377264390.45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140549377264390.45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585622405268.29358</v>
      </c>
      <c r="L5119" s="444">
        <f t="shared" ca="1" si="202"/>
        <v>141134999669658.75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141134999669658.75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588062498623.57813</v>
      </c>
      <c r="L5120" s="444">
        <f t="shared" ca="1" si="202"/>
        <v>141723062168282.31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141723062168282.31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590512759034.50964</v>
      </c>
      <c r="L5121" s="444">
        <f t="shared" ca="1" si="202"/>
        <v>142313574927316.81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142313574927316.81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592973228863.82007</v>
      </c>
      <c r="L5122" s="444">
        <f t="shared" ca="1" si="202"/>
        <v>142906548156180.63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142906548156180.63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595443950650.75256</v>
      </c>
      <c r="L5123" s="444">
        <f t="shared" ca="1" si="202"/>
        <v>143501992106831.38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143501992106831.38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597924967111.79736</v>
      </c>
      <c r="L5124" s="444">
        <f t="shared" ca="1" si="202"/>
        <v>144099917073943.19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144099917073943.19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600416321141.42993</v>
      </c>
      <c r="L5125" s="444">
        <f t="shared" ca="1" si="202"/>
        <v>144700333395084.63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144700333395084.63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602918055812.85254</v>
      </c>
      <c r="L5126" s="444">
        <f t="shared" ca="1" si="202"/>
        <v>145303251450897.47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145303251450897.47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605430214378.7395</v>
      </c>
      <c r="L5127" s="444">
        <f t="shared" ca="1" si="202"/>
        <v>145908681665276.22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145908681665276.22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607952840271.98425</v>
      </c>
      <c r="L5128" s="444">
        <f t="shared" ca="1" si="202"/>
        <v>146516634505548.19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146516634505548.19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610485977106.45081</v>
      </c>
      <c r="L5129" s="444">
        <f t="shared" ca="1" si="202"/>
        <v>147127120482654.63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147127120482654.63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613029668677.72754</v>
      </c>
      <c r="L5130" s="444">
        <f t="shared" ca="1" si="202"/>
        <v>147740150151332.34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147740150151332.34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615583958963.88477</v>
      </c>
      <c r="L5131" s="444">
        <f t="shared" ca="1" si="202"/>
        <v>148355734110296.22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148355734110296.22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618148892126.23425</v>
      </c>
      <c r="L5132" s="444">
        <f t="shared" ca="1" si="202"/>
        <v>148973883002422.44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148973883002422.44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620724512510.09351</v>
      </c>
      <c r="L5133" s="444">
        <f t="shared" ca="1" si="202"/>
        <v>149594607514932.53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149594607514932.53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623310864645.55225</v>
      </c>
      <c r="L5134" s="444">
        <f t="shared" ca="1" si="202"/>
        <v>150217918379578.09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150217918379578.09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625907993248.24207</v>
      </c>
      <c r="L5135" s="444">
        <f t="shared" ca="1" si="202"/>
        <v>150843826372826.34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150843826372826.34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628515943220.10974</v>
      </c>
      <c r="L5136" s="444">
        <f t="shared" ca="1" si="202"/>
        <v>151472342316046.47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151472342316046.47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631134759650.1936</v>
      </c>
      <c r="L5137" s="444">
        <f t="shared" ca="1" si="202"/>
        <v>152103477075696.66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152103477075696.66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633764487815.40271</v>
      </c>
      <c r="L5138" s="444">
        <f t="shared" ca="1" si="202"/>
        <v>152737241563512.06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152737241563512.06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636405173181.30029</v>
      </c>
      <c r="L5139" s="444">
        <f t="shared" ca="1" si="202"/>
        <v>153373646736693.38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153373646736693.38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639056861402.88904</v>
      </c>
      <c r="L5140" s="444">
        <f t="shared" ca="1" si="202"/>
        <v>154012703598096.25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154012703598096.25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641719598325.401</v>
      </c>
      <c r="L5141" s="444">
        <f t="shared" ca="1" si="202"/>
        <v>154654423196421.66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154654423196421.66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644393429985.09021</v>
      </c>
      <c r="L5142" s="444">
        <f t="shared" ca="1" si="202"/>
        <v>155298816626406.75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155298816626406.75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647078402610.02808</v>
      </c>
      <c r="L5143" s="444">
        <f t="shared" ca="1" si="202"/>
        <v>155945895029016.78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155945895029016.78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649774562620.9032</v>
      </c>
      <c r="L5144" s="444">
        <f t="shared" ca="1" si="202"/>
        <v>156595669591637.69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156595669591637.69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652481956631.82373</v>
      </c>
      <c r="L5145" s="444">
        <f t="shared" ca="1" si="202"/>
        <v>157248151548269.5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157248151548269.5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655200631451.12292</v>
      </c>
      <c r="L5146" s="444">
        <f t="shared" ca="1" si="202"/>
        <v>157903352179720.63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157903352179720.63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657930634082.16931</v>
      </c>
      <c r="L5147" s="444">
        <f t="shared" ca="1" si="202"/>
        <v>158561282813802.78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158561282813802.78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660672011724.17822</v>
      </c>
      <c r="L5148" s="444">
        <f t="shared" ca="1" si="202"/>
        <v>159221954825526.97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159221954825526.97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663424811773.02905</v>
      </c>
      <c r="L5149" s="444">
        <f t="shared" ca="1" si="202"/>
        <v>159885379637300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159885379637300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666189081822.08337</v>
      </c>
      <c r="L5150" s="444">
        <f t="shared" ca="1" si="202"/>
        <v>160551568719122.09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160551568719122.09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668964869663.00867</v>
      </c>
      <c r="L5151" s="444">
        <f t="shared" ca="1" si="202"/>
        <v>161220533588785.09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161220533588785.09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671752223286.60449</v>
      </c>
      <c r="L5152" s="444">
        <f t="shared" ca="1" si="202"/>
        <v>161892285812071.69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161892285812071.69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674551190883.63208</v>
      </c>
      <c r="L5153" s="444">
        <f t="shared" ca="1" si="202"/>
        <v>162566837002955.31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162566837002955.31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677361820845.64709</v>
      </c>
      <c r="L5154" s="444">
        <f t="shared" ca="1" si="202"/>
        <v>163244198823800.97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163244198823800.97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680184161765.8374</v>
      </c>
      <c r="L5155" s="444">
        <f t="shared" ca="1" si="202"/>
        <v>163924382985566.81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163924382985566.81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683018262439.86169</v>
      </c>
      <c r="L5156" s="444">
        <f t="shared" ca="1" si="202"/>
        <v>164607401248006.69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164607401248006.69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685864171866.69458</v>
      </c>
      <c r="L5157" s="444">
        <f t="shared" ca="1" si="202"/>
        <v>165293265419873.38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165293265419873.38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688721939249.47241</v>
      </c>
      <c r="L5158" s="444">
        <f t="shared" ca="1" si="202"/>
        <v>165981987359122.84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165981987359122.84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691591613996.34521</v>
      </c>
      <c r="L5159" s="444">
        <f t="shared" ca="1" si="202"/>
        <v>166673578973119.19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166673578973119.19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694473245721.32996</v>
      </c>
      <c r="L5160" s="444">
        <f t="shared" ca="1" si="202"/>
        <v>167368052218840.53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167368052218840.53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697366884245.16882</v>
      </c>
      <c r="L5161" s="444">
        <f t="shared" ca="1" si="202"/>
        <v>168065419103085.69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168065419103085.69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700272579596.19031</v>
      </c>
      <c r="L5162" s="444">
        <f t="shared" ca="1" si="202"/>
        <v>168765691682681.88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168765691682681.88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703190382011.17444</v>
      </c>
      <c r="L5163" s="444">
        <f t="shared" ca="1" si="202"/>
        <v>169468882064693.06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169468882064693.06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706120341936.22107</v>
      </c>
      <c r="L5164" s="444">
        <f t="shared" ca="1" si="202"/>
        <v>170175002406629.28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170175002406629.28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709062510027.62195</v>
      </c>
      <c r="L5165" s="444">
        <f t="shared" ca="1" si="202"/>
        <v>170884064916656.91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170884064916656.91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712016937152.73706</v>
      </c>
      <c r="L5166" s="444">
        <f t="shared" ca="1" si="202"/>
        <v>171596081853809.66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171596081853809.66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714983674390.87354</v>
      </c>
      <c r="L5167" s="444">
        <f t="shared" ca="1" si="202"/>
        <v>172311065528200.53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172311065528200.53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717962773034.16882</v>
      </c>
      <c r="L5168" s="444">
        <f t="shared" ca="1" si="202"/>
        <v>173029028301234.69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173029028301234.69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720954284588.47791</v>
      </c>
      <c r="L5169" s="444">
        <f t="shared" ca="1" si="202"/>
        <v>173749982585823.16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173749982585823.16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723958260774.26318</v>
      </c>
      <c r="L5170" s="444">
        <f t="shared" ca="1" si="202"/>
        <v>174473940846597.41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174473940846597.41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726974753527.48914</v>
      </c>
      <c r="L5171" s="444">
        <f t="shared" ca="1" si="202"/>
        <v>175200915600124.91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175200915600124.91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730003815000.52039</v>
      </c>
      <c r="L5172" s="444">
        <f t="shared" ca="1" si="202"/>
        <v>175930919415125.44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175930919415125.44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733045497563.02271</v>
      </c>
      <c r="L5173" s="444">
        <f t="shared" ca="1" si="202"/>
        <v>176663964912688.47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176663964912688.47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736099853802.86865</v>
      </c>
      <c r="L5174" s="444">
        <f t="shared" ca="1" si="202"/>
        <v>177400064766491.34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177400064766491.34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739166936527.04724</v>
      </c>
      <c r="L5175" s="444">
        <f t="shared" ca="1" si="202"/>
        <v>178139231703018.41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178139231703018.41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742246798762.57666</v>
      </c>
      <c r="L5176" s="444">
        <f t="shared" ca="1" si="202"/>
        <v>178881478501780.97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178881478501780.97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745339493757.42065</v>
      </c>
      <c r="L5177" s="444">
        <f t="shared" ca="1" si="202"/>
        <v>179626817995538.38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179626817995538.38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748445074981.40991</v>
      </c>
      <c r="L5178" s="444">
        <f t="shared" ca="1" si="202"/>
        <v>180375263070519.78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180375263070519.78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751563596127.16577</v>
      </c>
      <c r="L5179" s="444">
        <f t="shared" ca="1" si="202"/>
        <v>181126826666646.94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181126826666646.94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754695111111.02893</v>
      </c>
      <c r="L5180" s="444">
        <f t="shared" ca="1" si="202"/>
        <v>181881521777757.97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181881521777757.97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757839674073.99158</v>
      </c>
      <c r="L5181" s="444">
        <f t="shared" ca="1" si="202"/>
        <v>182639361451831.97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182639361451831.97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760997339382.63318</v>
      </c>
      <c r="L5182" s="444">
        <f t="shared" ca="1" si="202"/>
        <v>183400358791214.59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183400358791214.59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764168161630.06079</v>
      </c>
      <c r="L5183" s="444">
        <f t="shared" ca="1" si="202"/>
        <v>184164526952844.66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184164526952844.66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767352195636.85278</v>
      </c>
      <c r="L5184" s="444">
        <f t="shared" ca="1" si="202"/>
        <v>184931879148481.5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184931879148481.5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770549496452.00623</v>
      </c>
      <c r="L5185" s="444">
        <f t="shared" ca="1" si="202"/>
        <v>185702428644933.5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185702428644933.5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773760119353.88953</v>
      </c>
      <c r="L5186" s="444">
        <f t="shared" ca="1" si="202"/>
        <v>186476188764287.38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186476188764287.38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776984119851.19739</v>
      </c>
      <c r="L5187" s="444">
        <f t="shared" ca="1" si="202"/>
        <v>187253172884138.56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187253172884138.56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780221553683.91064</v>
      </c>
      <c r="L5188" s="444">
        <f t="shared" ca="1" si="202"/>
        <v>188033394437822.47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188033394437822.47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783472476824.26025</v>
      </c>
      <c r="L5189" s="444">
        <f t="shared" ca="1" si="202"/>
        <v>188816866914646.72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188816866914646.72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786736945477.6947</v>
      </c>
      <c r="L5190" s="444">
        <f t="shared" ca="1" si="202"/>
        <v>189603603860124.41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189603603860124.41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790015016083.85168</v>
      </c>
      <c r="L5191" s="444">
        <f t="shared" ca="1" si="202"/>
        <v>190393618876208.25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190393618876208.25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793306745317.53442</v>
      </c>
      <c r="L5192" s="444">
        <f t="shared" ca="1" si="202"/>
        <v>191186925621525.78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191186925621525.78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796612190089.6908</v>
      </c>
      <c r="L5193" s="444">
        <f t="shared" ca="1" si="202"/>
        <v>191983537811615.47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191983537811615.47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799931407548.39783</v>
      </c>
      <c r="L5194" s="444">
        <f t="shared" ca="1" si="202"/>
        <v>192783469219163.88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192783469219163.88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803264455079.84949</v>
      </c>
      <c r="L5195" s="444">
        <f t="shared" ca="1" si="202"/>
        <v>193586733674243.72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193586733674243.72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806611390309.34888</v>
      </c>
      <c r="L5196" s="444">
        <f t="shared" ca="1" si="202"/>
        <v>194393345064553.06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194393345064553.06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809972271102.30444</v>
      </c>
      <c r="L5197" s="444">
        <f t="shared" ca="1" si="202"/>
        <v>195203317335655.38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195203317335655.38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813347155565.23071</v>
      </c>
      <c r="L5198" s="444">
        <f t="shared" ca="1" si="202"/>
        <v>196016664491220.59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196016664491220.59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816736102046.75244</v>
      </c>
      <c r="L5199" s="444">
        <f t="shared" ca="1" si="202"/>
        <v>196833400593267.34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196833400593267.34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820139169138.61389</v>
      </c>
      <c r="L5200" s="444">
        <f t="shared" ca="1" si="202"/>
        <v>197653539762405.97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197653539762405.97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823556415676.69153</v>
      </c>
      <c r="L5201" s="444">
        <f t="shared" ca="1" si="202"/>
        <v>198477096178082.66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198477096178082.66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826987900742.01111</v>
      </c>
      <c r="L5202" s="444">
        <f t="shared" ca="1" si="202"/>
        <v>199304084078824.66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199304084078824.66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830433683661.76941</v>
      </c>
      <c r="L5203" s="444">
        <f t="shared" ca="1" si="202"/>
        <v>200134517762486.44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200134517762486.44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833893824010.36011</v>
      </c>
      <c r="L5204" s="444">
        <f t="shared" ca="1" si="202"/>
        <v>200968411586496.81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200968411586496.81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837368381610.40332</v>
      </c>
      <c r="L5205" s="444">
        <f t="shared" ca="1" si="202"/>
        <v>201805779968107.22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201805779968107.22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840857416533.78003</v>
      </c>
      <c r="L5206" s="444">
        <f t="shared" ca="1" si="202"/>
        <v>202646637384641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202646637384641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844360989102.67078</v>
      </c>
      <c r="L5207" s="444">
        <f t="shared" ca="1" si="202"/>
        <v>203490998373743.66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203490998373743.66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847879159890.59851</v>
      </c>
      <c r="L5208" s="444">
        <f t="shared" ca="1" si="202"/>
        <v>204338877533634.25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204338877533634.25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851411989723.47607</v>
      </c>
      <c r="L5209" s="444">
        <f t="shared" ca="1" si="202"/>
        <v>205190289523357.72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205190289523357.72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854959539680.6571</v>
      </c>
      <c r="L5210" s="444">
        <f t="shared" ca="1" si="202"/>
        <v>206045249063038.38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206045249063038.38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858521871095.99316</v>
      </c>
      <c r="L5211" s="444">
        <f t="shared" ca="1" si="202"/>
        <v>206903770934134.38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206903770934134.38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862099045558.89319</v>
      </c>
      <c r="L5212" s="444">
        <f t="shared" ca="1" si="202"/>
        <v>207765869979693.28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207765869979693.28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865691124915.38867</v>
      </c>
      <c r="L5213" s="444">
        <f t="shared" ca="1" si="202"/>
        <v>208631561104608.66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208631561104608.66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869298171269.20276</v>
      </c>
      <c r="L5214" s="444">
        <f t="shared" ca="1" si="202"/>
        <v>209500859275877.84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209500859275877.84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872920246982.82434</v>
      </c>
      <c r="L5215" s="444">
        <f t="shared" ca="1" si="202"/>
        <v>210373779522860.66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210373779522860.66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876557414678.58606</v>
      </c>
      <c r="L5216" s="444">
        <f t="shared" ca="1" si="202"/>
        <v>211250336937539.25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211250336937539.25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880209737239.74683</v>
      </c>
      <c r="L5217" s="444">
        <f t="shared" ca="1" si="202"/>
        <v>212130546674779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212130546674779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883877277811.5791</v>
      </c>
      <c r="L5218" s="444">
        <f t="shared" ca="1" si="202"/>
        <v>213014423952590.59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213014423952590.59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887560099802.46082</v>
      </c>
      <c r="L5219" s="444">
        <f t="shared" ca="1" si="202"/>
        <v>213901984052393.06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213901984052393.06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891258266884.97107</v>
      </c>
      <c r="L5220" s="444">
        <f t="shared" ca="1" si="202"/>
        <v>214793242319278.03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214793242319278.03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894971842996.99182</v>
      </c>
      <c r="L5221" s="444">
        <f t="shared" ca="1" si="202"/>
        <v>215688214162275.03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215688214162275.03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898700892342.81262</v>
      </c>
      <c r="L5222" s="444">
        <f t="shared" ca="1" si="202"/>
        <v>216586915054617.84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216586915054617.84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902445479394.24097</v>
      </c>
      <c r="L5223" s="444">
        <f t="shared" ca="1" si="202"/>
        <v>217489360534012.09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217489360534012.09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906205668891.71704</v>
      </c>
      <c r="L5224" s="444">
        <f t="shared" ca="1" si="202"/>
        <v>218395566202903.81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218395566202903.81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909981525845.4325</v>
      </c>
      <c r="L5225" s="444">
        <f t="shared" ca="1" si="202"/>
        <v>219305547728749.25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219305547728749.25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913773115536.45508</v>
      </c>
      <c r="L5226" s="444">
        <f t="shared" ca="1" si="202"/>
        <v>220219320844285.72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220219320844285.72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917580503517.85706</v>
      </c>
      <c r="L5227" s="444">
        <f t="shared" ca="1" si="202"/>
        <v>221136901347803.56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221136901347803.56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921403755615.84814</v>
      </c>
      <c r="L5228" s="444">
        <f t="shared" ca="1" si="202"/>
        <v>222058305103419.41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222058305103419.41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925242937930.91418</v>
      </c>
      <c r="L5229" s="444">
        <f t="shared" ca="1" si="202"/>
        <v>222983548041350.31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222983548041350.31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929098116838.95959</v>
      </c>
      <c r="L5230" s="444">
        <f t="shared" ca="1" si="202"/>
        <v>223912646158189.28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223912646158189.28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932969358992.45544</v>
      </c>
      <c r="L5231" s="444">
        <f t="shared" ca="1" si="202"/>
        <v>224845615517181.75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224845615517181.75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936856731321.5907</v>
      </c>
      <c r="L5232" s="444">
        <f t="shared" ca="1" si="202"/>
        <v>225782472248503.34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225782472248503.34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940760301035.43042</v>
      </c>
      <c r="L5233" s="444">
        <f t="shared" ca="1" si="202"/>
        <v>226723232549538.78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226723232549538.78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944680135623.07813</v>
      </c>
      <c r="L5234" s="444">
        <f t="shared" ca="1" si="202"/>
        <v>227667912685161.88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227667912685161.88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948616302854.84119</v>
      </c>
      <c r="L5235" s="444">
        <f t="shared" ca="1" si="202"/>
        <v>228616528988016.72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228616528988016.72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952568870783.40295</v>
      </c>
      <c r="L5236" s="444">
        <f t="shared" ca="1" si="202"/>
        <v>229569097858800.13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229569097858800.13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956537907745.00037</v>
      </c>
      <c r="L5237" s="444">
        <f t="shared" ca="1" si="202"/>
        <v>230525635766545.13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230525635766545.13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960523482360.60449</v>
      </c>
      <c r="L5238" s="444">
        <f t="shared" ca="1" si="202"/>
        <v>231486159248905.72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231486159248905.72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964525663537.1073</v>
      </c>
      <c r="L5239" s="444">
        <f t="shared" ca="1" si="202"/>
        <v>232450684912442.81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232450684912442.81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968544520468.51172</v>
      </c>
      <c r="L5240" s="444">
        <f t="shared" ca="1" si="202"/>
        <v>233419229432911.31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233419229432911.31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972580122637.13062</v>
      </c>
      <c r="L5241" s="444">
        <f t="shared" ca="1" si="202"/>
        <v>234391809555548.44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234391809555548.44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976632539814.78503</v>
      </c>
      <c r="L5242" s="444">
        <f t="shared" ca="1" si="202"/>
        <v>235368442095363.22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235368442095363.22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980701842064.01343</v>
      </c>
      <c r="L5243" s="444">
        <f t="shared" ca="1" si="202"/>
        <v>236349143937427.22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236349143937427.22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984788099739.28003</v>
      </c>
      <c r="L5244" s="444">
        <f t="shared" ca="1" si="202"/>
        <v>237333932037166.5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237333932037166.5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988891383488.1936</v>
      </c>
      <c r="L5245" s="444">
        <f t="shared" ca="1" si="202"/>
        <v>238322823420654.69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238322823420654.69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993011764252.72791</v>
      </c>
      <c r="L5246" s="444">
        <f t="shared" ca="1" si="202"/>
        <v>239315835184907.41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239315835184907.41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997149313270.44751</v>
      </c>
      <c r="L5247" s="444">
        <f t="shared" ca="1" si="202"/>
        <v>240312984498177.84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240312984498177.84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1001304102075.7408</v>
      </c>
      <c r="L5248" s="444">
        <f t="shared" ca="1" si="202"/>
        <v>241314288600253.59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241314288600253.59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1005476202501.0568</v>
      </c>
      <c r="L5249" s="444">
        <f t="shared" ca="1" si="202"/>
        <v>242319764802754.66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242319764802754.66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1009665686678.1444</v>
      </c>
      <c r="L5250" s="444">
        <f t="shared" ca="1" si="202"/>
        <v>243329430489432.81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243329430489432.81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1013872627039.3032</v>
      </c>
      <c r="L5251" s="444">
        <f t="shared" ca="1" si="202"/>
        <v>244343303116472.13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244343303116472.13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1018097096318.6338</v>
      </c>
      <c r="L5252" s="444">
        <f t="shared" ca="1" si="202"/>
        <v>245361400212790.75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245361400212790.75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1022339167553.2948</v>
      </c>
      <c r="L5253" s="444">
        <f t="shared" ca="1" si="202"/>
        <v>246383739380344.03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246383739380344.03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1026598914084.7667</v>
      </c>
      <c r="L5254" s="444">
        <f t="shared" ca="1" si="202"/>
        <v>247410338294428.81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247410338294428.81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1030876409560.1199</v>
      </c>
      <c r="L5255" s="444">
        <f t="shared" ca="1" si="202"/>
        <v>248441214703988.94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248441214703988.94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1035171727933.2871</v>
      </c>
      <c r="L5256" s="444">
        <f t="shared" ca="1" si="202"/>
        <v>249476386431922.22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249476386431922.22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1039484943466.3427</v>
      </c>
      <c r="L5257" s="444">
        <f t="shared" ca="1" si="202"/>
        <v>250515871375388.56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250515871375388.56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1043816130730.7856</v>
      </c>
      <c r="L5258" s="444">
        <f t="shared" ca="1" si="202"/>
        <v>251559687506119.34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251559687506119.34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1048165364608.8307</v>
      </c>
      <c r="L5259" s="444">
        <f t="shared" ca="1" si="202"/>
        <v>252607852870728.19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252607852870728.19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1052532720294.7007</v>
      </c>
      <c r="L5260" s="444">
        <f t="shared" ca="1" si="202"/>
        <v>253660385591022.88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253660385591022.88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1056918273295.9286</v>
      </c>
      <c r="L5261" s="444">
        <f t="shared" ca="1" si="202"/>
        <v>254717303864318.81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254717303864318.81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1061322099434.6617</v>
      </c>
      <c r="L5262" s="444">
        <f t="shared" ca="1" si="202"/>
        <v>255778625963753.47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255778625963753.47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1065744274848.9728</v>
      </c>
      <c r="L5263" s="444">
        <f t="shared" ca="1" si="202"/>
        <v>256844370238602.44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256844370238602.44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1070184875994.1768</v>
      </c>
      <c r="L5264" s="444">
        <f t="shared" ca="1" si="202"/>
        <v>257914555114596.63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257914555114596.63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1074643979644.1526</v>
      </c>
      <c r="L5265" s="444">
        <f t="shared" ca="1" si="202"/>
        <v>258989199094240.78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258989199094240.78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1079121662892.6699</v>
      </c>
      <c r="L5266" s="444">
        <f t="shared" ca="1" si="202"/>
        <v>260068320757133.44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260068320757133.44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1083618003154.7227</v>
      </c>
      <c r="L5267" s="444">
        <f t="shared" ca="1" si="202"/>
        <v>261151938760288.16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261151938760288.16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1088133078167.8672</v>
      </c>
      <c r="L5268" s="444">
        <f t="shared" ca="1" si="202"/>
        <v>262240071838456.03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262240071838456.03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1092666965993.5668</v>
      </c>
      <c r="L5269" s="444">
        <f t="shared" ca="1" si="202"/>
        <v>263332738804449.59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263332738804449.59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1097219745018.54</v>
      </c>
      <c r="L5270" s="444">
        <f t="shared" ca="1" si="202"/>
        <v>264429958549468.13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264429958549468.13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1101791493956.1172</v>
      </c>
      <c r="L5271" s="444">
        <f t="shared" ca="1" si="202"/>
        <v>265531750043424.25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265531750043424.25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1106382291847.6008</v>
      </c>
      <c r="L5272" s="444">
        <f t="shared" ca="1" si="202"/>
        <v>266638132335271.84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266638132335271.84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1110992218063.6326</v>
      </c>
      <c r="L5273" s="444">
        <f t="shared" ca="1" si="202"/>
        <v>267749124553335.47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267749124553335.47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1115621352305.5645</v>
      </c>
      <c r="L5274" s="444">
        <f t="shared" ca="1" si="202"/>
        <v>268864745905641.03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268864745905641.03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1120269774606.8376</v>
      </c>
      <c r="L5275" s="444">
        <f t="shared" ca="1" si="202"/>
        <v>269985015680247.88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269985015680247.88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1124937565334.3662</v>
      </c>
      <c r="L5276" s="444">
        <f t="shared" ca="1" si="202"/>
        <v>271109953245582.25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271109953245582.25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1129624805189.926</v>
      </c>
      <c r="L5277" s="444">
        <f t="shared" ca="1" si="202"/>
        <v>272239578050772.19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272239578050772.19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1134331575211.5505</v>
      </c>
      <c r="L5278" s="444">
        <f t="shared" ca="1" si="202"/>
        <v>273373909625983.75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273373909625983.75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1139057956774.9324</v>
      </c>
      <c r="L5279" s="444">
        <f t="shared" ca="1" si="202"/>
        <v>274512967582758.69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274512967582758.69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1143804031594.8279</v>
      </c>
      <c r="L5280" s="444">
        <f t="shared" ca="1" si="202"/>
        <v>275656771614353.5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275656771614353.5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1148569881726.4727</v>
      </c>
      <c r="L5281" s="444">
        <f t="shared" ca="1" si="202"/>
        <v>276805341496079.97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276805341496079.97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1153355589566.9998</v>
      </c>
      <c r="L5282" s="444">
        <f t="shared" ca="1" si="202"/>
        <v>277958697085646.97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277958697085646.97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1158161237856.8623</v>
      </c>
      <c r="L5283" s="444">
        <f t="shared" ca="1" si="202"/>
        <v>279116858323503.84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279116858323503.84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1162986909681.2661</v>
      </c>
      <c r="L5284" s="444">
        <f t="shared" ca="1" si="202"/>
        <v>280279845233185.13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280279845233185.13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1167832688471.6045</v>
      </c>
      <c r="L5285" s="444">
        <f t="shared" ca="1" si="202"/>
        <v>281447677921656.72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281447677921656.72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1172698658006.9031</v>
      </c>
      <c r="L5286" s="444">
        <f t="shared" ca="1" si="202"/>
        <v>282620376579663.63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282620376579663.63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1177584902415.2651</v>
      </c>
      <c r="L5287" s="444">
        <f t="shared" ca="1" si="202"/>
        <v>283797961482078.88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283797961482078.88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1182491506175.3286</v>
      </c>
      <c r="L5288" s="444">
        <f t="shared" ca="1" si="202"/>
        <v>284980452988254.19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284980452988254.19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1187418554117.7258</v>
      </c>
      <c r="L5289" s="444">
        <f t="shared" ca="1" si="202"/>
        <v>286167871542371.94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286167871542371.94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1192366131426.5498</v>
      </c>
      <c r="L5290" s="444">
        <f t="shared" ca="1" si="202"/>
        <v>287360237673798.5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287360237673798.5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1197334323640.8271</v>
      </c>
      <c r="L5291" s="444">
        <f t="shared" ca="1" si="202"/>
        <v>288557571997439.31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288557571997439.31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1202323216655.9971</v>
      </c>
      <c r="L5292" s="444">
        <f t="shared" ca="1" si="202"/>
        <v>289759895214095.31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289759895214095.31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1207332896725.3972</v>
      </c>
      <c r="L5293" s="444">
        <f t="shared" ca="1" si="202"/>
        <v>290967228110820.69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290967228110820.69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1212363450461.7529</v>
      </c>
      <c r="L5294" s="444">
        <f t="shared" ca="1" si="202"/>
        <v>292179591561282.44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292179591561282.44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1217414964838.6768</v>
      </c>
      <c r="L5295" s="444">
        <f t="shared" ca="1" si="202"/>
        <v>293397006526121.13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293397006526121.13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1222487527192.1714</v>
      </c>
      <c r="L5296" s="444">
        <f t="shared" ca="1" si="202"/>
        <v>294619494053313.31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294619494053313.31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1227581225222.1387</v>
      </c>
      <c r="L5297" s="444">
        <f t="shared" ca="1" si="202"/>
        <v>295847075278535.44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295847075278535.44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1232696146993.8977</v>
      </c>
      <c r="L5298" s="444">
        <f t="shared" ca="1" si="202"/>
        <v>297079771425529.31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297079771425529.31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1237832380939.7056</v>
      </c>
      <c r="L5299" s="444">
        <f t="shared" ca="1" si="202"/>
        <v>298317603806469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298317603806469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1242990015860.2876</v>
      </c>
      <c r="L5300" s="444">
        <f t="shared" ca="1" si="202"/>
        <v>299560593822329.31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299560593822329.31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1248169140926.3721</v>
      </c>
      <c r="L5301" s="444">
        <f t="shared" ca="1" si="202"/>
        <v>300808762963255.69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300808762963255.69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1253369845680.2319</v>
      </c>
      <c r="L5302" s="444">
        <f t="shared" ca="1" si="202"/>
        <v>302062132808935.94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302062132808935.94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1258592220037.2332</v>
      </c>
      <c r="L5303" s="444">
        <f t="shared" ca="1" si="202"/>
        <v>303320725028973.19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303320725028973.19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1263836354287.3882</v>
      </c>
      <c r="L5304" s="444">
        <f t="shared" ca="1" si="202"/>
        <v>304584561383260.56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304584561383260.56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1269102339096.9189</v>
      </c>
      <c r="L5305" s="444">
        <f t="shared" ca="1" si="202"/>
        <v>305853663722357.5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305853663722357.5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1274390265509.823</v>
      </c>
      <c r="L5306" s="444">
        <f t="shared" ca="1" si="202"/>
        <v>307128053987867.31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307128053987867.31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1279700224949.447</v>
      </c>
      <c r="L5307" s="444">
        <f t="shared" ca="1" si="202"/>
        <v>308407754212816.75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308407754212816.75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1285032309220.0698</v>
      </c>
      <c r="L5308" s="444">
        <f t="shared" ca="1" si="202"/>
        <v>309692786522036.81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309692786522036.81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1290386610508.4868</v>
      </c>
      <c r="L5309" s="444">
        <f t="shared" ca="1" si="202"/>
        <v>310983173132545.31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310983173132545.31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1295763221385.6055</v>
      </c>
      <c r="L5310" s="444">
        <f t="shared" ca="1" si="202"/>
        <v>312278936353930.94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312278936353930.94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1301162234808.0457</v>
      </c>
      <c r="L5311" s="444">
        <f t="shared" ca="1" si="202"/>
        <v>313580098588739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313580098588739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1306583744119.7458</v>
      </c>
      <c r="L5312" s="444">
        <f t="shared" ca="1" si="202"/>
        <v>314886682332858.75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314886682332858.75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1312027843053.5781</v>
      </c>
      <c r="L5313" s="444">
        <f t="shared" ca="1" si="202"/>
        <v>316198710175912.31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316198710175912.31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1317494625732.968</v>
      </c>
      <c r="L5314" s="444">
        <f t="shared" ca="1" si="202"/>
        <v>317516204801645.25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317516204801645.25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1322984186673.522</v>
      </c>
      <c r="L5315" s="444">
        <f t="shared" ca="1" si="202"/>
        <v>318839188988318.75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318839188988318.75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1328496620784.6614</v>
      </c>
      <c r="L5316" s="444">
        <f t="shared" ca="1" si="202"/>
        <v>320167685609103.44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320167685609103.44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1334032023371.2644</v>
      </c>
      <c r="L5317" s="444">
        <f t="shared" ca="1" si="202"/>
        <v>321501717632474.69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321501717632474.69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1339590490135.3113</v>
      </c>
      <c r="L5318" s="444">
        <f t="shared" ca="1" si="202"/>
        <v>322841308122610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322841308122610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1345172117177.5417</v>
      </c>
      <c r="L5319" s="444">
        <f t="shared" ca="1" si="202"/>
        <v>324186480239787.56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324186480239787.56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1350777000999.1147</v>
      </c>
      <c r="L5320" s="444">
        <f t="shared" ca="1" si="202"/>
        <v>325537257240786.69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325537257240786.69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1356405238503.2778</v>
      </c>
      <c r="L5321" s="444">
        <f t="shared" ca="1" si="202"/>
        <v>326893662479289.94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326893662479289.94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1362056926997.0415</v>
      </c>
      <c r="L5322" s="444">
        <f t="shared" ca="1" si="202"/>
        <v>328255719406287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328255719406287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1367732164192.8625</v>
      </c>
      <c r="L5323" s="444">
        <f t="shared" ca="1" si="202"/>
        <v>329623451570479.88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329623451570479.88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1373431048210.3328</v>
      </c>
      <c r="L5324" s="444">
        <f t="shared" ca="1" si="202"/>
        <v>330996882618690.19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330996882618690.19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1379153677577.8757</v>
      </c>
      <c r="L5325" s="444">
        <f t="shared" ca="1" si="202"/>
        <v>332376036296268.06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332376036296268.06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1384900151234.4502</v>
      </c>
      <c r="L5326" s="444">
        <f t="shared" ca="1" si="202"/>
        <v>333760936447502.5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333760936447502.5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1390670568531.2605</v>
      </c>
      <c r="L5327" s="444">
        <f t="shared" ca="1" si="202"/>
        <v>335151607016033.75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335151607016033.75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1396465029233.4739</v>
      </c>
      <c r="L5328" s="444">
        <f t="shared" ca="1" si="202"/>
        <v>336548072045267.25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336548072045267.25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1402283633521.9468</v>
      </c>
      <c r="L5329" s="444">
        <f t="shared" ca="1" si="202"/>
        <v>337950355678789.19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337950355678789.19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1408126481994.9548</v>
      </c>
      <c r="L5330" s="444">
        <f t="shared" ca="1" si="202"/>
        <v>339358482160784.13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339358482160784.13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1413993675669.9338</v>
      </c>
      <c r="L5331" s="444">
        <f t="shared" ca="1" si="202"/>
        <v>340772475836454.06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340772475836454.06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1419885315985.2253</v>
      </c>
      <c r="L5332" s="444">
        <f t="shared" ca="1" si="202"/>
        <v>342192361152439.31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342192361152439.31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1425801504801.8306</v>
      </c>
      <c r="L5333" s="444">
        <f t="shared" ca="1" si="202"/>
        <v>343618162657241.13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343618162657241.13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1431742344405.1714</v>
      </c>
      <c r="L5334" s="444">
        <f t="shared" ca="1" si="202"/>
        <v>345049905001646.31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345049905001646.31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1437707937506.8596</v>
      </c>
      <c r="L5335" s="444">
        <f t="shared" ca="1" si="202"/>
        <v>346487612939153.19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346487612939153.19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1443698387246.4717</v>
      </c>
      <c r="L5336" s="444">
        <f t="shared" ca="1" si="202"/>
        <v>347931311326399.69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347931311326399.69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1449713797193.332</v>
      </c>
      <c r="L5337" s="444">
        <f t="shared" ca="1" si="202"/>
        <v>349381025123593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349381025123593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1455754271348.3042</v>
      </c>
      <c r="L5338" s="444">
        <f t="shared" ca="1" si="202"/>
        <v>350836779394941.31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350836779394941.31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1461819914145.5889</v>
      </c>
      <c r="L5339" s="444">
        <f t="shared" ca="1" si="202"/>
        <v>352298599309086.88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352298599309086.88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1467910830454.5286</v>
      </c>
      <c r="L5340" s="444">
        <f t="shared" ca="1" si="202"/>
        <v>353766510139541.38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353766510139541.38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1474027125581.4224</v>
      </c>
      <c r="L5341" s="444">
        <f t="shared" ca="1" si="202"/>
        <v>355240537265122.81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355240537265122.81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1480168905271.345</v>
      </c>
      <c r="L5342" s="444">
        <f t="shared" ca="1" si="202"/>
        <v>356720706170394.19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356720706170394.19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1486336275709.9758</v>
      </c>
      <c r="L5343" s="444">
        <f t="shared" ca="1" si="202"/>
        <v>358207042446104.19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358207042446104.19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1492529343525.4341</v>
      </c>
      <c r="L5344" s="444">
        <f t="shared" ca="1" si="202"/>
        <v>359699571789629.63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359699571789629.63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1498748215790.1235</v>
      </c>
      <c r="L5345" s="444">
        <f t="shared" ca="1" si="202"/>
        <v>361198320005419.75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361198320005419.75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1504993000022.5823</v>
      </c>
      <c r="L5346" s="444">
        <f t="shared" ca="1" si="202"/>
        <v>362703313005442.31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362703313005442.31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1511263804189.343</v>
      </c>
      <c r="L5347" s="444">
        <f t="shared" ca="1" si="202"/>
        <v>364214576809631.63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364214576809631.63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1517560736706.7983</v>
      </c>
      <c r="L5348" s="444">
        <f t="shared" ca="1" si="202"/>
        <v>365732137546338.44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365732137546338.44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1523883906443.0769</v>
      </c>
      <c r="L5349" s="444">
        <f t="shared" ca="1" si="202"/>
        <v>367256021452781.5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367256021452781.5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1530233422719.9229</v>
      </c>
      <c r="L5350" s="444">
        <f t="shared" ca="1" si="202"/>
        <v>368786254875501.44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368786254875501.44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1536609395314.5894</v>
      </c>
      <c r="L5351" s="444">
        <f t="shared" ca="1" si="202"/>
        <v>370322864270816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370322864270816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1543011934461.7334</v>
      </c>
      <c r="L5352" s="444">
        <f t="shared" ca="1" si="202"/>
        <v>371865876205277.75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371865876205277.75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1549441150855.324</v>
      </c>
      <c r="L5353" s="444">
        <f t="shared" ca="1" si="202"/>
        <v>373415317356133.06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373415317356133.06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1555897155650.5544</v>
      </c>
      <c r="L5354" s="444">
        <f t="shared" ca="1" si="202"/>
        <v>374971214511783.63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374971214511783.63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1562380060465.7651</v>
      </c>
      <c r="L5355" s="444">
        <f t="shared" ca="1" si="202"/>
        <v>376533594572249.38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376533594572249.38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1568889977384.3723</v>
      </c>
      <c r="L5356" s="444">
        <f t="shared" ca="1" si="202"/>
        <v>378102484549633.75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378102484549633.75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1575427018956.8074</v>
      </c>
      <c r="L5357" s="444">
        <f t="shared" ca="1" si="202"/>
        <v>379677911568590.56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379677911568590.56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1581991298202.4607</v>
      </c>
      <c r="L5358" s="444">
        <f t="shared" ca="1" si="202"/>
        <v>381259902866793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381259902866793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1588582928611.6375</v>
      </c>
      <c r="L5359" s="444">
        <f t="shared" ca="1" si="202"/>
        <v>382848485795404.63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382848485795404.63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1595202024147.5193</v>
      </c>
      <c r="L5360" s="444">
        <f t="shared" ca="1" si="202"/>
        <v>384443687819552.13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384443687819552.13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1601848699248.1338</v>
      </c>
      <c r="L5361" s="444">
        <f t="shared" ca="1" si="202"/>
        <v>386045536518800.25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386045536518800.25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1608523068828.3345</v>
      </c>
      <c r="L5362" s="444">
        <f t="shared" ca="1" si="202"/>
        <v>387654059587628.56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387654059587628.56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1615225248281.7856</v>
      </c>
      <c r="L5363" s="444">
        <f t="shared" ref="L5363:L5617" ca="1" si="207">I5363-J5363+K5363</f>
        <v>389269284835910.38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389269284835910.38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1621955353482.96</v>
      </c>
      <c r="L5364" s="444">
        <f t="shared" ca="1" si="207"/>
        <v>390891240189393.31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390891240189393.31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1628713500789.1387</v>
      </c>
      <c r="L5365" s="444">
        <f t="shared" ca="1" si="207"/>
        <v>392519953690182.44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392519953690182.44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1635499807042.4268</v>
      </c>
      <c r="L5366" s="444">
        <f t="shared" ca="1" si="207"/>
        <v>394155453497224.88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394155453497224.88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1642314389571.7703</v>
      </c>
      <c r="L5367" s="444">
        <f t="shared" ca="1" si="207"/>
        <v>395797767886796.63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395797767886796.63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1649157366194.9858</v>
      </c>
      <c r="L5368" s="444">
        <f t="shared" ca="1" si="207"/>
        <v>397446925252991.63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397446925252991.63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1656028855220.7983</v>
      </c>
      <c r="L5369" s="444">
        <f t="shared" ca="1" si="207"/>
        <v>399102954108212.44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399102954108212.44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1662928975450.8853</v>
      </c>
      <c r="L5370" s="444">
        <f t="shared" ca="1" si="207"/>
        <v>400765883083663.31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400765883083663.31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1669857846181.9304</v>
      </c>
      <c r="L5371" s="444">
        <f t="shared" ca="1" si="207"/>
        <v>402435740929845.25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402435740929845.25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1676815587207.6885</v>
      </c>
      <c r="L5372" s="444">
        <f t="shared" ca="1" si="207"/>
        <v>404112556517052.94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404112556517052.94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1683802318821.054</v>
      </c>
      <c r="L5373" s="444">
        <f t="shared" ca="1" si="207"/>
        <v>405796358835874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405796358835874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1690818161816.1416</v>
      </c>
      <c r="L5374" s="444">
        <f t="shared" ca="1" si="207"/>
        <v>407487176997690.13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407487176997690.13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1697863237490.3755</v>
      </c>
      <c r="L5375" s="444">
        <f t="shared" ca="1" si="207"/>
        <v>409185040235180.5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409185040235180.5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1704937667646.5854</v>
      </c>
      <c r="L5376" s="444">
        <f t="shared" ca="1" si="207"/>
        <v>410889977902827.06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410889977902827.06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1712041574595.1128</v>
      </c>
      <c r="L5377" s="444">
        <f t="shared" ca="1" si="207"/>
        <v>412602019477422.19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412602019477422.19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1719175081155.9258</v>
      </c>
      <c r="L5378" s="444">
        <f t="shared" ca="1" si="207"/>
        <v>414321194558578.13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414321194558578.13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1726338310660.7422</v>
      </c>
      <c r="L5379" s="444">
        <f t="shared" ca="1" si="207"/>
        <v>416047532869238.88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416047532869238.88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1733531386955.1619</v>
      </c>
      <c r="L5380" s="444">
        <f t="shared" ca="1" si="207"/>
        <v>417781064256194.06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417781064256194.06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1740754434400.8086</v>
      </c>
      <c r="L5381" s="444">
        <f t="shared" ca="1" si="207"/>
        <v>419521818690594.88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419521818690594.88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1748007577877.4785</v>
      </c>
      <c r="L5382" s="444">
        <f t="shared" ca="1" si="207"/>
        <v>421269826268472.38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421269826268472.38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1755290942785.3015</v>
      </c>
      <c r="L5383" s="444">
        <f t="shared" ca="1" si="207"/>
        <v>423025117211257.69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423025117211257.69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1762604655046.907</v>
      </c>
      <c r="L5384" s="444">
        <f t="shared" ca="1" si="207"/>
        <v>424787721866304.63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424787721866304.63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1769948841109.6025</v>
      </c>
      <c r="L5385" s="444">
        <f t="shared" ca="1" si="207"/>
        <v>426557670707414.25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426557670707414.25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1777323627947.5593</v>
      </c>
      <c r="L5386" s="444">
        <f t="shared" ca="1" si="207"/>
        <v>428334994335361.81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428334994335361.81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1784729143064.0076</v>
      </c>
      <c r="L5387" s="444">
        <f t="shared" ca="1" si="207"/>
        <v>430119723478425.81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430119723478425.81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1792165514493.4409</v>
      </c>
      <c r="L5388" s="444">
        <f t="shared" ca="1" si="207"/>
        <v>431911888992919.25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431911888992919.25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1799632870803.8301</v>
      </c>
      <c r="L5389" s="444">
        <f t="shared" ca="1" si="207"/>
        <v>433711521863723.06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433711521863723.06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1807131341098.8459</v>
      </c>
      <c r="L5390" s="444">
        <f t="shared" ca="1" si="207"/>
        <v>435518653204821.94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435518653204821.94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1814661055020.0913</v>
      </c>
      <c r="L5391" s="444">
        <f t="shared" ca="1" si="207"/>
        <v>437333314259842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437333314259842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1822222142749.3416</v>
      </c>
      <c r="L5392" s="444">
        <f t="shared" ca="1" si="207"/>
        <v>439155536402591.31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439155536402591.31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1829814735010.7971</v>
      </c>
      <c r="L5393" s="444">
        <f t="shared" ca="1" si="207"/>
        <v>440985351137602.13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440985351137602.13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1837438963073.342</v>
      </c>
      <c r="L5394" s="444">
        <f t="shared" ca="1" si="207"/>
        <v>442822790100675.44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442822790100675.44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1845094958752.8142</v>
      </c>
      <c r="L5395" s="444">
        <f t="shared" ca="1" si="207"/>
        <v>444667885059428.25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444667885059428.25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1852782854414.2844</v>
      </c>
      <c r="L5396" s="444">
        <f t="shared" ca="1" si="207"/>
        <v>446520667913842.56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446520667913842.56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1860502782974.344</v>
      </c>
      <c r="L5397" s="444">
        <f t="shared" ca="1" si="207"/>
        <v>448381170696816.94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448381170696816.94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1868254877903.4038</v>
      </c>
      <c r="L5398" s="444">
        <f t="shared" ca="1" si="207"/>
        <v>450249425574720.31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450249425574720.31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1876039273228.0015</v>
      </c>
      <c r="L5399" s="444">
        <f t="shared" ca="1" si="207"/>
        <v>452125464847948.31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452125464847948.31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1883856103533.1177</v>
      </c>
      <c r="L5400" s="444">
        <f t="shared" ca="1" si="207"/>
        <v>454009320951481.44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454009320951481.44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1891705503964.5059</v>
      </c>
      <c r="L5401" s="444">
        <f t="shared" ca="1" si="207"/>
        <v>455901026455445.94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455901026455445.94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1899587610231.0247</v>
      </c>
      <c r="L5402" s="444">
        <f t="shared" ca="1" si="207"/>
        <v>457800614065676.94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457800614065676.94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1907502558606.9873</v>
      </c>
      <c r="L5403" s="444">
        <f t="shared" ca="1" si="207"/>
        <v>459708116624283.94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459708116624283.94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1915450485934.5164</v>
      </c>
      <c r="L5404" s="444">
        <f t="shared" ca="1" si="207"/>
        <v>461623567110218.44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461623567110218.44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1923431529625.9102</v>
      </c>
      <c r="L5405" s="444">
        <f t="shared" ca="1" si="207"/>
        <v>463546998639844.38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463546998639844.38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1931445827666.0183</v>
      </c>
      <c r="L5406" s="444">
        <f t="shared" ca="1" si="207"/>
        <v>465478444467510.38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465478444467510.38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1939493518614.6265</v>
      </c>
      <c r="L5407" s="444">
        <f t="shared" ca="1" si="207"/>
        <v>467417937986125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467417937986125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1947574741608.8538</v>
      </c>
      <c r="L5408" s="444">
        <f t="shared" ca="1" si="207"/>
        <v>469365512727733.88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469365512727733.88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1955689636365.5579</v>
      </c>
      <c r="L5409" s="444">
        <f t="shared" ca="1" si="207"/>
        <v>471321202364099.44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471321202364099.44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1963838343183.7476</v>
      </c>
      <c r="L5410" s="444">
        <f t="shared" ca="1" si="207"/>
        <v>473285040707283.19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473285040707283.19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1972021002947.0129</v>
      </c>
      <c r="L5411" s="444">
        <f t="shared" ca="1" si="207"/>
        <v>475257061710230.19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475257061710230.19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1980237757125.9592</v>
      </c>
      <c r="L5412" s="444">
        <f t="shared" ca="1" si="207"/>
        <v>477237299467356.13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477237299467356.13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1988488747780.6504</v>
      </c>
      <c r="L5413" s="444">
        <f t="shared" ca="1" si="207"/>
        <v>479225788215136.75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479225788215136.75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1996774117563.0698</v>
      </c>
      <c r="L5414" s="444">
        <f t="shared" ca="1" si="207"/>
        <v>481222562332699.81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481222562332699.81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2005094009719.5823</v>
      </c>
      <c r="L5415" s="444">
        <f t="shared" ca="1" si="207"/>
        <v>483227656342419.38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483227656342419.38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2013448568093.4141</v>
      </c>
      <c r="L5416" s="444">
        <f t="shared" ca="1" si="207"/>
        <v>485241104910512.81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485241104910512.81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2021837937127.1367</v>
      </c>
      <c r="L5417" s="444">
        <f t="shared" ca="1" si="207"/>
        <v>487262942847639.94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487262942847639.94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2030262261865.1663</v>
      </c>
      <c r="L5418" s="444">
        <f t="shared" ca="1" si="207"/>
        <v>489293205109505.13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489293205109505.13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2038721687956.2715</v>
      </c>
      <c r="L5419" s="444">
        <f t="shared" ca="1" si="207"/>
        <v>491331926797461.38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491331926797461.38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2047216361656.0891</v>
      </c>
      <c r="L5420" s="444">
        <f t="shared" ca="1" si="207"/>
        <v>493379143159117.44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493379143159117.44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2055746429829.6563</v>
      </c>
      <c r="L5421" s="444">
        <f t="shared" ca="1" si="207"/>
        <v>495434889588947.13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495434889588947.13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2064312039953.9463</v>
      </c>
      <c r="L5422" s="444">
        <f t="shared" ca="1" si="207"/>
        <v>497499201628901.06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497499201628901.06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2072913340120.4211</v>
      </c>
      <c r="L5423" s="444">
        <f t="shared" ca="1" si="207"/>
        <v>499572114969021.5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499572114969021.5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2081550479037.5896</v>
      </c>
      <c r="L5424" s="444">
        <f t="shared" ca="1" si="207"/>
        <v>501653665448059.06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501653665448059.06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2090223606033.5793</v>
      </c>
      <c r="L5425" s="444">
        <f t="shared" ca="1" si="207"/>
        <v>503743889054092.63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503743889054092.63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2098932871058.7192</v>
      </c>
      <c r="L5426" s="444">
        <f t="shared" ca="1" si="207"/>
        <v>505842821925151.38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505842821925151.38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2107678424688.1306</v>
      </c>
      <c r="L5427" s="444">
        <f t="shared" ca="1" si="207"/>
        <v>507950500349839.5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507950500349839.5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2116460418124.3313</v>
      </c>
      <c r="L5428" s="444">
        <f t="shared" ca="1" si="207"/>
        <v>510066960767963.81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510066960767963.81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2125279003199.8491</v>
      </c>
      <c r="L5429" s="444">
        <f t="shared" ca="1" si="207"/>
        <v>512192239771163.69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512192239771163.69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2134134332379.8486</v>
      </c>
      <c r="L5430" s="444">
        <f t="shared" ca="1" si="207"/>
        <v>514326374103543.56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514326374103543.56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2143026558764.7646</v>
      </c>
      <c r="L5431" s="444">
        <f t="shared" ca="1" si="207"/>
        <v>516469400662308.31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516469400662308.31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2151955836092.9512</v>
      </c>
      <c r="L5432" s="444">
        <f t="shared" ca="1" si="207"/>
        <v>518621356498401.25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518621356498401.25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2160922318743.3381</v>
      </c>
      <c r="L5433" s="444">
        <f t="shared" ca="1" si="207"/>
        <v>520782278817144.56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520782278817144.56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2169926161738.1023</v>
      </c>
      <c r="L5434" s="444">
        <f t="shared" ca="1" si="207"/>
        <v>522952204978882.69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522952204978882.69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2178967520745.3442</v>
      </c>
      <c r="L5435" s="444">
        <f t="shared" ca="1" si="207"/>
        <v>525131172499628.06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525131172499628.06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2188046552081.7834</v>
      </c>
      <c r="L5436" s="444">
        <f t="shared" ca="1" si="207"/>
        <v>527319219051709.88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527319219051709.88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2197163412715.4575</v>
      </c>
      <c r="L5437" s="444">
        <f t="shared" ca="1" si="207"/>
        <v>529516382464425.31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529516382464425.31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2206318260268.439</v>
      </c>
      <c r="L5438" s="444">
        <f t="shared" ca="1" si="207"/>
        <v>531722700724693.75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531722700724693.75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2215511253019.5571</v>
      </c>
      <c r="L5439" s="444">
        <f t="shared" ca="1" si="207"/>
        <v>533938211977713.31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533938211977713.31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2224742549907.1387</v>
      </c>
      <c r="L5440" s="444">
        <f t="shared" ca="1" si="207"/>
        <v>536162954527620.44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536162954527620.44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2234012310531.752</v>
      </c>
      <c r="L5441" s="444">
        <f t="shared" ca="1" si="207"/>
        <v>538396966838152.19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538396966838152.19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2243320695158.9678</v>
      </c>
      <c r="L5442" s="444">
        <f t="shared" ca="1" si="207"/>
        <v>540640287533311.13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540640287533311.13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2252667864722.1299</v>
      </c>
      <c r="L5443" s="444">
        <f t="shared" ca="1" si="207"/>
        <v>542892955398033.25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542892955398033.25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2262053980825.1382</v>
      </c>
      <c r="L5444" s="444">
        <f t="shared" ca="1" si="207"/>
        <v>545155009378858.38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545155009378858.38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2271479205745.2432</v>
      </c>
      <c r="L5445" s="444">
        <f t="shared" ca="1" si="207"/>
        <v>547426488584603.63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547426488584603.63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2280943702435.8486</v>
      </c>
      <c r="L5446" s="444">
        <f t="shared" ca="1" si="207"/>
        <v>549707432287039.5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549707432287039.5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2290447634529.3311</v>
      </c>
      <c r="L5447" s="444">
        <f t="shared" ca="1" si="207"/>
        <v>551997879921568.81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551997879921568.81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2299991166339.8701</v>
      </c>
      <c r="L5448" s="444">
        <f t="shared" ca="1" si="207"/>
        <v>554297871087908.69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554297871087908.69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2309574462866.2861</v>
      </c>
      <c r="L5449" s="444">
        <f t="shared" ca="1" si="207"/>
        <v>556607445550775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556607445550775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2319197689794.896</v>
      </c>
      <c r="L5450" s="444">
        <f t="shared" ca="1" si="207"/>
        <v>558926643240569.88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558926643240569.88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2328861013502.3745</v>
      </c>
      <c r="L5451" s="444">
        <f t="shared" ca="1" si="207"/>
        <v>561255504254072.25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561255504254072.25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2338564601058.6343</v>
      </c>
      <c r="L5452" s="444">
        <f t="shared" ca="1" si="207"/>
        <v>563594068855130.88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563594068855130.88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2348308620229.7119</v>
      </c>
      <c r="L5453" s="444">
        <f t="shared" ca="1" si="207"/>
        <v>565942377475360.63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565942377475360.63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2358093239480.6694</v>
      </c>
      <c r="L5454" s="444">
        <f t="shared" ca="1" si="207"/>
        <v>568300470714841.25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568300470714841.25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2367918627978.5054</v>
      </c>
      <c r="L5455" s="444">
        <f t="shared" ca="1" si="207"/>
        <v>570668389342819.75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570668389342819.75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2377784955595.082</v>
      </c>
      <c r="L5456" s="444">
        <f t="shared" ca="1" si="207"/>
        <v>573046174298414.88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573046174298414.88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2387692392910.062</v>
      </c>
      <c r="L5457" s="444">
        <f t="shared" ca="1" si="207"/>
        <v>575433866691324.88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575433866691324.88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2397641111213.8535</v>
      </c>
      <c r="L5458" s="444">
        <f t="shared" ca="1" si="207"/>
        <v>577831507802538.75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577831507802538.75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2407631282510.5781</v>
      </c>
      <c r="L5459" s="444">
        <f t="shared" ca="1" si="207"/>
        <v>580239139085049.38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580239139085049.38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2417663079521.0391</v>
      </c>
      <c r="L5460" s="444">
        <f t="shared" ca="1" si="207"/>
        <v>582656802164570.38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582656802164570.38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2427736675685.71</v>
      </c>
      <c r="L5461" s="444">
        <f t="shared" ca="1" si="207"/>
        <v>585084538840256.13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585084538840256.13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2437852245167.7339</v>
      </c>
      <c r="L5462" s="444">
        <f t="shared" ca="1" si="207"/>
        <v>587522391085423.88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587522391085423.88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2448009962855.9326</v>
      </c>
      <c r="L5463" s="444">
        <f t="shared" ca="1" si="207"/>
        <v>589970401048279.75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589970401048279.75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2458210004367.832</v>
      </c>
      <c r="L5464" s="444">
        <f t="shared" ca="1" si="207"/>
        <v>592428611052647.63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592428611052647.63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2468452546052.6982</v>
      </c>
      <c r="L5465" s="444">
        <f t="shared" ca="1" si="207"/>
        <v>594897063598700.38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594897063598700.38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2478737764994.585</v>
      </c>
      <c r="L5466" s="444">
        <f t="shared" ca="1" si="207"/>
        <v>597375801363695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597375801363695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2489065839015.396</v>
      </c>
      <c r="L5467" s="444">
        <f t="shared" ca="1" si="207"/>
        <v>599864867202710.38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599864867202710.38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2499436946677.96</v>
      </c>
      <c r="L5468" s="444">
        <f t="shared" ca="1" si="207"/>
        <v>602364304149388.38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602364304149388.38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2509851267289.1182</v>
      </c>
      <c r="L5469" s="444">
        <f t="shared" ca="1" si="207"/>
        <v>604874155416677.5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604874155416677.5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2520308980902.8228</v>
      </c>
      <c r="L5470" s="444">
        <f t="shared" ca="1" si="207"/>
        <v>607394464397580.38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607394464397580.38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2530810268323.2515</v>
      </c>
      <c r="L5471" s="444">
        <f t="shared" ca="1" si="207"/>
        <v>609925274665903.63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609925274665903.63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2541355311107.9316</v>
      </c>
      <c r="L5472" s="444">
        <f t="shared" ca="1" si="207"/>
        <v>612466629977011.5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612466629977011.5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2551944291570.8813</v>
      </c>
      <c r="L5473" s="444">
        <f t="shared" ca="1" si="207"/>
        <v>615018574268582.38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615018574268582.38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2562577392785.7598</v>
      </c>
      <c r="L5474" s="444">
        <f t="shared" ca="1" si="207"/>
        <v>617581151661368.13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617581151661368.13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2573254798589.0337</v>
      </c>
      <c r="L5475" s="444">
        <f t="shared" ca="1" si="207"/>
        <v>620154406459957.13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620154406459957.13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2583976693583.1548</v>
      </c>
      <c r="L5476" s="444">
        <f t="shared" ca="1" si="207"/>
        <v>622738383153540.25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622738383153540.25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2594743263139.751</v>
      </c>
      <c r="L5477" s="444">
        <f t="shared" ca="1" si="207"/>
        <v>625333126416680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625333126416680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2605554693402.8335</v>
      </c>
      <c r="L5478" s="444">
        <f t="shared" ca="1" si="207"/>
        <v>627938681110082.88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627938681110082.88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2616411171292.0117</v>
      </c>
      <c r="L5479" s="444">
        <f t="shared" ca="1" si="207"/>
        <v>630555092281374.88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630555092281374.88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2627312884505.7285</v>
      </c>
      <c r="L5480" s="444">
        <f t="shared" ca="1" si="207"/>
        <v>633182405165880.63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633182405165880.63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2638260021524.5024</v>
      </c>
      <c r="L5481" s="444">
        <f t="shared" ca="1" si="207"/>
        <v>635820665187405.13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635820665187405.13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2649252771614.188</v>
      </c>
      <c r="L5482" s="444">
        <f t="shared" ca="1" si="207"/>
        <v>638469917959019.38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638469917959019.38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2660291324829.2476</v>
      </c>
      <c r="L5483" s="444">
        <f t="shared" ca="1" si="207"/>
        <v>641130209283848.63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641130209283848.63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2671375872016.0361</v>
      </c>
      <c r="L5484" s="444">
        <f t="shared" ca="1" si="207"/>
        <v>643801585155864.63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643801585155864.63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2682506604816.1025</v>
      </c>
      <c r="L5485" s="444">
        <f t="shared" ca="1" si="207"/>
        <v>646484091760680.75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646484091760680.75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2693683715669.5029</v>
      </c>
      <c r="L5486" s="444">
        <f t="shared" ca="1" si="207"/>
        <v>649177775476350.25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649177775476350.25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2704907397818.126</v>
      </c>
      <c r="L5487" s="444">
        <f t="shared" ca="1" si="207"/>
        <v>651882682874168.38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651882682874168.38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2716177845309.0347</v>
      </c>
      <c r="L5488" s="444">
        <f t="shared" ca="1" si="207"/>
        <v>654598860719477.38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654598860719477.38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2727495252997.8223</v>
      </c>
      <c r="L5489" s="444">
        <f t="shared" ca="1" si="207"/>
        <v>657326355972475.25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657326355972475.25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2738859816551.98</v>
      </c>
      <c r="L5490" s="444">
        <f t="shared" ca="1" si="207"/>
        <v>660065215789027.25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660065215789027.25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2750271732454.2803</v>
      </c>
      <c r="L5491" s="444">
        <f t="shared" ca="1" si="207"/>
        <v>662815487521481.5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662815487521481.5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2761731198006.1729</v>
      </c>
      <c r="L5492" s="444">
        <f t="shared" ca="1" si="207"/>
        <v>665577218719487.63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665577218719487.63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2773238411331.1982</v>
      </c>
      <c r="L5493" s="444">
        <f t="shared" ca="1" si="207"/>
        <v>668350457130818.88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668350457130818.88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2784793571378.4121</v>
      </c>
      <c r="L5494" s="444">
        <f t="shared" ca="1" si="207"/>
        <v>671135250702197.25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671135250702197.25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2796396877925.8218</v>
      </c>
      <c r="L5495" s="444">
        <f t="shared" ca="1" si="207"/>
        <v>673931647580123.13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673931647580123.13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2808048531583.8462</v>
      </c>
      <c r="L5496" s="444">
        <f t="shared" ca="1" si="207"/>
        <v>676739696111707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676739696111707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2819748733798.7793</v>
      </c>
      <c r="L5497" s="444">
        <f t="shared" ca="1" si="207"/>
        <v>679559444845505.75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679559444845505.75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2831497686856.2739</v>
      </c>
      <c r="L5498" s="444">
        <f t="shared" ca="1" si="207"/>
        <v>682390942532362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682390942532362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2843295593884.8418</v>
      </c>
      <c r="L5499" s="444">
        <f t="shared" ca="1" si="207"/>
        <v>685234238126246.88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685234238126246.88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2855142658859.3618</v>
      </c>
      <c r="L5500" s="444">
        <f t="shared" ca="1" si="207"/>
        <v>688089380785106.25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688089380785106.25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2867039086604.6094</v>
      </c>
      <c r="L5501" s="444">
        <f t="shared" ca="1" si="207"/>
        <v>690956419871710.88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690956419871710.88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2878985082798.7954</v>
      </c>
      <c r="L5502" s="444">
        <f t="shared" ca="1" si="207"/>
        <v>693835404954509.63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693835404954509.63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2890980853977.1235</v>
      </c>
      <c r="L5503" s="444">
        <f t="shared" ca="1" si="207"/>
        <v>696726385808486.75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696726385808486.75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2903026607535.3613</v>
      </c>
      <c r="L5504" s="444">
        <f t="shared" ca="1" si="207"/>
        <v>699629412416022.13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699629412416022.13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2915122551733.4253</v>
      </c>
      <c r="L5505" s="444">
        <f t="shared" ca="1" si="207"/>
        <v>702544534967755.5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702544534967755.5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2927268895698.9814</v>
      </c>
      <c r="L5506" s="444">
        <f t="shared" ca="1" si="207"/>
        <v>705471803863454.5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705471803863454.5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2939465849431.0605</v>
      </c>
      <c r="L5507" s="444">
        <f t="shared" ca="1" si="207"/>
        <v>708411269712885.5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708411269712885.5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2951713623803.6895</v>
      </c>
      <c r="L5508" s="444">
        <f t="shared" ca="1" si="207"/>
        <v>711362983336689.25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711362983336689.25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2964012430569.5386</v>
      </c>
      <c r="L5509" s="444">
        <f t="shared" ca="1" si="207"/>
        <v>714326995767258.75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714326995767258.75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2976362482363.5781</v>
      </c>
      <c r="L5510" s="444">
        <f t="shared" ca="1" si="207"/>
        <v>717303358249622.38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717303358249622.38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2988763992706.7598</v>
      </c>
      <c r="L5511" s="444">
        <f t="shared" ca="1" si="207"/>
        <v>720292122242329.13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720292122242329.13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3001217176009.7046</v>
      </c>
      <c r="L5512" s="444">
        <f t="shared" ca="1" si="207"/>
        <v>723293339418338.88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723293339418338.88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3013722247576.4121</v>
      </c>
      <c r="L5513" s="444">
        <f t="shared" ca="1" si="207"/>
        <v>726307061665915.25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726307061665915.25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3026279423607.98</v>
      </c>
      <c r="L5514" s="444">
        <f t="shared" ca="1" si="207"/>
        <v>729333341089523.25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729333341089523.25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3038888921206.3467</v>
      </c>
      <c r="L5515" s="444">
        <f t="shared" ca="1" si="207"/>
        <v>732372230010729.63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732372230010729.63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3051550958378.04</v>
      </c>
      <c r="L5516" s="444">
        <f t="shared" ca="1" si="207"/>
        <v>735423780969107.63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735423780969107.63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3064265754037.9482</v>
      </c>
      <c r="L5517" s="444">
        <f t="shared" ca="1" si="207"/>
        <v>738488046723145.63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738488046723145.63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3077033528013.1069</v>
      </c>
      <c r="L5518" s="444">
        <f t="shared" ca="1" si="207"/>
        <v>741565080251158.75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741565080251158.75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3089854501046.4946</v>
      </c>
      <c r="L5519" s="444">
        <f t="shared" ca="1" si="207"/>
        <v>744654934752205.25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744654934752205.25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3102728894800.855</v>
      </c>
      <c r="L5520" s="444">
        <f t="shared" ca="1" si="207"/>
        <v>747757663647006.13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747757663647006.13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3115656931862.5254</v>
      </c>
      <c r="L5521" s="444">
        <f t="shared" ca="1" si="207"/>
        <v>750873320578868.63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750873320578868.63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3128638835745.2861</v>
      </c>
      <c r="L5522" s="444">
        <f t="shared" ca="1" si="207"/>
        <v>754001959414613.88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754001959414613.88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3141674830894.2246</v>
      </c>
      <c r="L5523" s="444">
        <f t="shared" ca="1" si="207"/>
        <v>757143634245508.13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757143634245508.13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3154765142689.6172</v>
      </c>
      <c r="L5524" s="444">
        <f t="shared" ca="1" si="207"/>
        <v>760298399388197.75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760298399388197.75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3167909997450.8237</v>
      </c>
      <c r="L5525" s="444">
        <f t="shared" ca="1" si="207"/>
        <v>763466309385648.63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763466309385648.63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3181109622440.2026</v>
      </c>
      <c r="L5526" s="444">
        <f t="shared" ca="1" si="207"/>
        <v>766647419008088.88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766647419008088.88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3194364245867.0371</v>
      </c>
      <c r="L5527" s="444">
        <f t="shared" ca="1" si="207"/>
        <v>769841783253955.88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769841783253955.88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3207674096891.4829</v>
      </c>
      <c r="L5528" s="444">
        <f t="shared" ca="1" si="207"/>
        <v>773049457350847.38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773049457350847.38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3221039405628.5308</v>
      </c>
      <c r="L5529" s="444">
        <f t="shared" ca="1" si="207"/>
        <v>776270496756475.88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776270496756475.88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3234460403151.9829</v>
      </c>
      <c r="L5530" s="444">
        <f t="shared" ca="1" si="207"/>
        <v>779504957159627.88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779504957159627.88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3247937321498.4492</v>
      </c>
      <c r="L5531" s="444">
        <f t="shared" ca="1" si="207"/>
        <v>782752894481126.38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782752894481126.38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3261470393671.3599</v>
      </c>
      <c r="L5532" s="444">
        <f t="shared" ca="1" si="207"/>
        <v>786014364874797.75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786014364874797.75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3275059853644.9907</v>
      </c>
      <c r="L5533" s="444">
        <f t="shared" ca="1" si="207"/>
        <v>789289424728442.75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789289424728442.75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3288705936368.5112</v>
      </c>
      <c r="L5534" s="444">
        <f t="shared" ca="1" si="207"/>
        <v>792578130664811.25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792578130664811.25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3302408877770.0469</v>
      </c>
      <c r="L5535" s="444">
        <f t="shared" ca="1" si="207"/>
        <v>795880539542581.25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795880539542581.25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3316168914760.7554</v>
      </c>
      <c r="L5536" s="444">
        <f t="shared" ca="1" si="207"/>
        <v>799196708457342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799196708457342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3329986285238.9248</v>
      </c>
      <c r="L5537" s="444">
        <f t="shared" ca="1" si="207"/>
        <v>802526694742580.88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802526694742580.88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3343861228094.0869</v>
      </c>
      <c r="L5538" s="444">
        <f t="shared" ca="1" si="207"/>
        <v>805870555970675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805870555970675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3357793983211.146</v>
      </c>
      <c r="L5539" s="444">
        <f t="shared" ca="1" si="207"/>
        <v>809228349953886.13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809228349953886.13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3371784791474.5254</v>
      </c>
      <c r="L5540" s="444">
        <f t="shared" ca="1" si="207"/>
        <v>812600134745360.63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812600134745360.63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3385833894772.3359</v>
      </c>
      <c r="L5541" s="444">
        <f t="shared" ca="1" si="207"/>
        <v>815985968640133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815985968640133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3399941536000.5542</v>
      </c>
      <c r="L5542" s="444">
        <f t="shared" ca="1" si="207"/>
        <v>819385910176133.5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819385910176133.5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3414107959067.2227</v>
      </c>
      <c r="L5543" s="444">
        <f t="shared" ca="1" si="207"/>
        <v>822800018135200.75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822800018135200.75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3428333408896.6699</v>
      </c>
      <c r="L5544" s="444">
        <f t="shared" ca="1" si="207"/>
        <v>826228351544097.38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826228351544097.38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3442618131433.7393</v>
      </c>
      <c r="L5545" s="444">
        <f t="shared" ca="1" si="207"/>
        <v>829670969675531.13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829670969675531.13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3456962373648.0464</v>
      </c>
      <c r="L5546" s="444">
        <f t="shared" ca="1" si="207"/>
        <v>833127932049179.13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833127932049179.13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3471366383538.2461</v>
      </c>
      <c r="L5547" s="444">
        <f t="shared" ca="1" si="207"/>
        <v>836599298432717.38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836599298432717.38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3485830410136.3223</v>
      </c>
      <c r="L5548" s="444">
        <f t="shared" ca="1" si="207"/>
        <v>840085128842853.75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840085128842853.75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3500354703511.8906</v>
      </c>
      <c r="L5549" s="444">
        <f t="shared" ca="1" si="207"/>
        <v>843585483546365.63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843585483546365.63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3514939514776.5234</v>
      </c>
      <c r="L5550" s="444">
        <f t="shared" ca="1" si="207"/>
        <v>847100423061142.13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847100423061142.13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3529585096088.0923</v>
      </c>
      <c r="L5551" s="444">
        <f t="shared" ca="1" si="207"/>
        <v>850630008157230.25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850630008157230.25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3544291700655.126</v>
      </c>
      <c r="L5552" s="444">
        <f t="shared" ca="1" si="207"/>
        <v>854174299857885.38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854174299857885.38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3559059582741.189</v>
      </c>
      <c r="L5553" s="444">
        <f t="shared" ca="1" si="207"/>
        <v>857733359440626.63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857733359440626.63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3573888997669.2773</v>
      </c>
      <c r="L5554" s="444">
        <f t="shared" ca="1" si="207"/>
        <v>861307248438295.88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861307248438295.88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3588780201826.2329</v>
      </c>
      <c r="L5555" s="444">
        <f t="shared" ca="1" si="207"/>
        <v>864896028640122.13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864896028640122.13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3603733452667.1753</v>
      </c>
      <c r="L5556" s="444">
        <f t="shared" ca="1" si="207"/>
        <v>868499762092789.25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868499762092789.25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3618749008719.9551</v>
      </c>
      <c r="L5557" s="444">
        <f t="shared" ca="1" si="207"/>
        <v>872118511101509.25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872118511101509.25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3633827129589.6216</v>
      </c>
      <c r="L5558" s="444">
        <f t="shared" ca="1" si="207"/>
        <v>875752338231098.88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875752338231098.88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3648968075962.9121</v>
      </c>
      <c r="L5559" s="444">
        <f t="shared" ca="1" si="207"/>
        <v>879401306307061.75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879401306307061.75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3664172109612.7578</v>
      </c>
      <c r="L5560" s="444">
        <f t="shared" ca="1" si="207"/>
        <v>883065478416674.5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883065478416674.5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3679439493402.811</v>
      </c>
      <c r="L5561" s="444">
        <f t="shared" ca="1" si="207"/>
        <v>886744917910077.25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886744917910077.25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3694770491291.9883</v>
      </c>
      <c r="L5562" s="444">
        <f t="shared" ca="1" si="207"/>
        <v>890439688401369.25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890439688401369.25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3710165368339.0386</v>
      </c>
      <c r="L5563" s="444">
        <f t="shared" ca="1" si="207"/>
        <v>894149853769708.25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894149853769708.25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3725624390707.1177</v>
      </c>
      <c r="L5564" s="444">
        <f t="shared" ca="1" si="207"/>
        <v>897875478160415.38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897875478160415.38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3741147825668.3979</v>
      </c>
      <c r="L5565" s="444">
        <f t="shared" ca="1" si="207"/>
        <v>901616625986083.75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901616625986083.75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3756735941608.6826</v>
      </c>
      <c r="L5566" s="444">
        <f t="shared" ca="1" si="207"/>
        <v>905373361927692.38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905373361927692.38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3772389008032.0513</v>
      </c>
      <c r="L5567" s="444">
        <f t="shared" ca="1" si="207"/>
        <v>909145750935724.38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909145750935724.38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3788107295565.5181</v>
      </c>
      <c r="L5568" s="444">
        <f t="shared" ca="1" si="207"/>
        <v>912933858231289.88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912933858231289.88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3803891075963.7075</v>
      </c>
      <c r="L5569" s="444">
        <f t="shared" ca="1" si="207"/>
        <v>916737749307253.63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916737749307253.63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3819740622113.5571</v>
      </c>
      <c r="L5570" s="444">
        <f t="shared" ca="1" si="207"/>
        <v>920557489929367.13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920557489929367.13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3835656208039.0303</v>
      </c>
      <c r="L5571" s="444">
        <f t="shared" ca="1" si="207"/>
        <v>924393146137406.13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924393146137406.13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3851638108905.8589</v>
      </c>
      <c r="L5572" s="444">
        <f t="shared" ca="1" si="207"/>
        <v>928244784246312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928244784246312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3867686601026.2998</v>
      </c>
      <c r="L5573" s="444">
        <f t="shared" ca="1" si="207"/>
        <v>932112470847338.25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932112470847338.25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3883801961863.9087</v>
      </c>
      <c r="L5574" s="444">
        <f t="shared" ca="1" si="207"/>
        <v>935996272809202.13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935996272809202.13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3899984470038.3423</v>
      </c>
      <c r="L5575" s="444">
        <f t="shared" ca="1" si="207"/>
        <v>939896257279240.5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939896257279240.5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3916234405330.1685</v>
      </c>
      <c r="L5576" s="444">
        <f t="shared" ca="1" si="207"/>
        <v>943812491684570.63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943812491684570.63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3932552048685.7109</v>
      </c>
      <c r="L5577" s="444">
        <f t="shared" ca="1" si="207"/>
        <v>947745043733256.38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947745043733256.38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3948937682221.9014</v>
      </c>
      <c r="L5578" s="444">
        <f t="shared" ca="1" si="207"/>
        <v>951693981415478.25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951693981415478.25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3965391589231.1592</v>
      </c>
      <c r="L5579" s="444">
        <f t="shared" ca="1" si="207"/>
        <v>955659373004709.38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955659373004709.38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3981914054186.2886</v>
      </c>
      <c r="L5580" s="444">
        <f t="shared" ca="1" si="207"/>
        <v>959641287058895.63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959641287058895.63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3998505362745.3984</v>
      </c>
      <c r="L5581" s="444">
        <f t="shared" ca="1" si="207"/>
        <v>963639792421641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963639792421641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4015165801756.8379</v>
      </c>
      <c r="L5582" s="444">
        <f t="shared" ca="1" si="207"/>
        <v>967654958223397.88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967654958223397.88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4031895659264.1577</v>
      </c>
      <c r="L5583" s="444">
        <f t="shared" ca="1" si="207"/>
        <v>971686853882662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971686853882662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4048695224511.0913</v>
      </c>
      <c r="L5584" s="444">
        <f t="shared" ca="1" si="207"/>
        <v>975735549107173.13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975735549107173.13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4065564787946.5547</v>
      </c>
      <c r="L5585" s="444">
        <f t="shared" ca="1" si="207"/>
        <v>979801113895119.63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979801113895119.63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4082504641229.6655</v>
      </c>
      <c r="L5586" s="444">
        <f t="shared" ca="1" si="207"/>
        <v>983883618536349.25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983883618536349.25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4099515077234.7891</v>
      </c>
      <c r="L5587" s="444">
        <f t="shared" ca="1" si="207"/>
        <v>987983133613584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987983133613584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4116596390056.6001</v>
      </c>
      <c r="L5588" s="444">
        <f t="shared" ca="1" si="207"/>
        <v>992099730003640.63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992099730003640.63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4133748875015.1694</v>
      </c>
      <c r="L5589" s="444">
        <f t="shared" ca="1" si="207"/>
        <v>996233478878655.75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996233478878655.75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4150972828661.0649</v>
      </c>
      <c r="L5590" s="444">
        <f t="shared" ca="1" si="207"/>
        <v>1000384451707316.9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1000384451707316.9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4168268548780.4868</v>
      </c>
      <c r="L5591" s="444">
        <f t="shared" ca="1" si="207"/>
        <v>1004552720256097.4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1004552720256097.4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4185636334400.4058</v>
      </c>
      <c r="L5592" s="444">
        <f t="shared" ca="1" si="207"/>
        <v>1008738356590497.8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1008738356590497.8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4203076485793.7407</v>
      </c>
      <c r="L5593" s="444">
        <f t="shared" ca="1" si="207"/>
        <v>1012941433076291.5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1012941433076291.5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4220589304484.5479</v>
      </c>
      <c r="L5594" s="444">
        <f t="shared" ca="1" si="207"/>
        <v>1017162022380776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1017162022380776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4238175093253.2339</v>
      </c>
      <c r="L5595" s="444">
        <f t="shared" ca="1" si="207"/>
        <v>1021400197474029.3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1021400197474029.3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4255834156141.7881</v>
      </c>
      <c r="L5596" s="444">
        <f t="shared" ca="1" si="207"/>
        <v>1025656031630171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1025656031630171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4273566798459.0459</v>
      </c>
      <c r="L5597" s="444">
        <f t="shared" ca="1" si="207"/>
        <v>1029929598428630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1029929598428630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4291373326785.9575</v>
      </c>
      <c r="L5598" s="444">
        <f t="shared" ca="1" si="207"/>
        <v>1034220971755416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1034220971755416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4309254048980.8999</v>
      </c>
      <c r="L5599" s="444">
        <f t="shared" ca="1" si="207"/>
        <v>1038530225804396.9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1038530225804396.9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4327209274184.9873</v>
      </c>
      <c r="L5600" s="444">
        <f t="shared" ca="1" si="207"/>
        <v>1042857435078581.9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1042857435078581.9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4345239312827.4238</v>
      </c>
      <c r="L5601" s="444">
        <f t="shared" ca="1" si="207"/>
        <v>1047202674391409.3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1047202674391409.3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4363344476630.8711</v>
      </c>
      <c r="L5602" s="444">
        <f t="shared" ca="1" si="207"/>
        <v>1051566018868040.1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1051566018868040.1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4381525078616.8345</v>
      </c>
      <c r="L5603" s="444">
        <f t="shared" ca="1" si="207"/>
        <v>1055947543946657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1055947543946657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4399781433111.0703</v>
      </c>
      <c r="L5604" s="444">
        <f t="shared" ca="1" si="207"/>
        <v>1060347325379768.1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1060347325379768.1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4418113855749.0342</v>
      </c>
      <c r="L5605" s="444">
        <f t="shared" ca="1" si="207"/>
        <v>1064765439235517.1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1064765439235517.1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4436522663481.3213</v>
      </c>
      <c r="L5606" s="444">
        <f t="shared" ca="1" si="207"/>
        <v>1069201961898998.5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1069201961898998.5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4455008174579.1602</v>
      </c>
      <c r="L5607" s="444">
        <f t="shared" ca="1" si="207"/>
        <v>1073656970073577.6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1073656970073577.6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4473570708639.9072</v>
      </c>
      <c r="L5608" s="444">
        <f t="shared" ca="1" si="207"/>
        <v>1078130540782217.5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1078130540782217.5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4492210586592.5732</v>
      </c>
      <c r="L5609" s="444">
        <f t="shared" ca="1" si="207"/>
        <v>1082622751368810.1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1082622751368810.1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4510928130703.375</v>
      </c>
      <c r="L5610" s="444">
        <f t="shared" ca="1" si="207"/>
        <v>1087133679499513.5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1087133679499513.5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4529723664581.3066</v>
      </c>
      <c r="L5611" s="444">
        <f t="shared" ca="1" si="207"/>
        <v>1091663403164094.8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1091663403164094.8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4548597513183.7275</v>
      </c>
      <c r="L5612" s="444">
        <f t="shared" ca="1" si="207"/>
        <v>1096212000677278.5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1096212000677278.5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4567550002821.9941</v>
      </c>
      <c r="L5613" s="444">
        <f t="shared" ca="1" si="207"/>
        <v>1100779550680100.5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1100779550680100.5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4586581461167.085</v>
      </c>
      <c r="L5614" s="444">
        <f t="shared" ca="1" si="207"/>
        <v>1105366132141267.6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1105366132141267.6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4605692217255.2813</v>
      </c>
      <c r="L5615" s="444">
        <f t="shared" ca="1" si="207"/>
        <v>1109971824358522.9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1109971824358522.9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4624882601493.8457</v>
      </c>
      <c r="L5616" s="444">
        <f t="shared" ca="1" si="207"/>
        <v>1114596706960016.8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1114596706960016.8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4644152945666.7363</v>
      </c>
      <c r="L5617" s="444">
        <f t="shared" ca="1" si="207"/>
        <v>1119240859905683.5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1119240859905683.5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4663503582940.3477</v>
      </c>
      <c r="L5618" s="444">
        <f t="shared" ref="L5618:L5872" ca="1" si="212">I5618-J5618+K5618</f>
        <v>1123904363488623.9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1123904363488623.9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4682934847869.2666</v>
      </c>
      <c r="L5619" s="444">
        <f t="shared" ca="1" si="212"/>
        <v>1128587298336493.3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1128587298336493.3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4702447076402.0547</v>
      </c>
      <c r="L5620" s="444">
        <f t="shared" ca="1" si="212"/>
        <v>1133289745412895.3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1133289745412895.3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4722040605887.0635</v>
      </c>
      <c r="L5621" s="444">
        <f t="shared" ca="1" si="212"/>
        <v>1138011786018782.3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1138011786018782.3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4741715775078.2598</v>
      </c>
      <c r="L5622" s="444">
        <f t="shared" ca="1" si="212"/>
        <v>1142753501793860.5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1142753501793860.5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4761472924141.085</v>
      </c>
      <c r="L5623" s="444">
        <f t="shared" ca="1" si="212"/>
        <v>1147514974718001.5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1147514974718001.5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4781312394658.3398</v>
      </c>
      <c r="L5624" s="444">
        <f t="shared" ca="1" si="212"/>
        <v>1152296287112659.8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1152296287112659.8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4801234529636.082</v>
      </c>
      <c r="L5625" s="444">
        <f t="shared" ca="1" si="212"/>
        <v>1157097521642295.8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1157097521642295.8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4821239673509.5654</v>
      </c>
      <c r="L5626" s="444">
        <f t="shared" ca="1" si="212"/>
        <v>1161918761315805.3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1161918761315805.3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4841328172149.1885</v>
      </c>
      <c r="L5627" s="444">
        <f t="shared" ca="1" si="212"/>
        <v>1166760089487954.5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1166760089487954.5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4861500372866.4766</v>
      </c>
      <c r="L5628" s="444">
        <f t="shared" ca="1" si="212"/>
        <v>1171621589860821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1171621589860821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4881756624420.0879</v>
      </c>
      <c r="L5629" s="444">
        <f t="shared" ca="1" si="212"/>
        <v>1176503346485241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1176503346485241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4902097277021.8379</v>
      </c>
      <c r="L5630" s="444">
        <f t="shared" ca="1" si="212"/>
        <v>1181405443762262.8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1181405443762262.8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4922522682342.7617</v>
      </c>
      <c r="L5631" s="444">
        <f t="shared" ca="1" si="212"/>
        <v>1186327966444605.5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1186327966444605.5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4943033193519.1895</v>
      </c>
      <c r="L5632" s="444">
        <f t="shared" ca="1" si="212"/>
        <v>1191270999638124.8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1191270999638124.8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4963629165158.8535</v>
      </c>
      <c r="L5633" s="444">
        <f t="shared" ca="1" si="212"/>
        <v>1196234628803283.5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1196234628803283.5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4984310953347.0146</v>
      </c>
      <c r="L5634" s="444">
        <f t="shared" ca="1" si="212"/>
        <v>1201218939756630.5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1201218939756630.5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5005078915652.627</v>
      </c>
      <c r="L5635" s="444">
        <f t="shared" ca="1" si="212"/>
        <v>1206224018672283.3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1206224018672283.3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5025933411134.5137</v>
      </c>
      <c r="L5636" s="444">
        <f t="shared" ca="1" si="212"/>
        <v>1211249952083417.8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1211249952083417.8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5046874800347.5742</v>
      </c>
      <c r="L5637" s="444">
        <f t="shared" ca="1" si="212"/>
        <v>1216296826883765.3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1216296826883765.3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5067903445349.0215</v>
      </c>
      <c r="L5638" s="444">
        <f t="shared" ca="1" si="212"/>
        <v>1221364730329114.3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1221364730329114.3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5089019709704.6426</v>
      </c>
      <c r="L5639" s="444">
        <f t="shared" ca="1" si="212"/>
        <v>1226453750038819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1226453750038819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5110223958495.0791</v>
      </c>
      <c r="L5640" s="444">
        <f t="shared" ca="1" si="212"/>
        <v>1231563973997314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1231563973997314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5131516558322.1416</v>
      </c>
      <c r="L5641" s="444">
        <f t="shared" ca="1" si="212"/>
        <v>1236695490555636.3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1236695490555636.3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5152897877315.1514</v>
      </c>
      <c r="L5642" s="444">
        <f t="shared" ca="1" si="212"/>
        <v>1241848388432951.5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1241848388432951.5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5174368285137.2979</v>
      </c>
      <c r="L5643" s="444">
        <f t="shared" ca="1" si="212"/>
        <v>1247022756718088.8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1247022756718088.8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5195928152992.0361</v>
      </c>
      <c r="L5644" s="444">
        <f t="shared" ca="1" si="212"/>
        <v>1252218684871080.8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1252218684871080.8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5217577853629.5029</v>
      </c>
      <c r="L5645" s="444">
        <f t="shared" ca="1" si="212"/>
        <v>1257436262724710.3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1257436262724710.3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5239317761352.959</v>
      </c>
      <c r="L5646" s="444">
        <f t="shared" ca="1" si="212"/>
        <v>1262675580486063.3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1262675580486063.3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5261148252025.2637</v>
      </c>
      <c r="L5647" s="444">
        <f t="shared" ca="1" si="212"/>
        <v>1267936728738088.5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1267936728738088.5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5283069703075.3691</v>
      </c>
      <c r="L5648" s="444">
        <f t="shared" ca="1" si="212"/>
        <v>1273219798441163.8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1273219798441163.8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5305082493504.8486</v>
      </c>
      <c r="L5649" s="444">
        <f t="shared" ca="1" si="212"/>
        <v>1278524880934668.5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1278524880934668.5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5327187003894.4521</v>
      </c>
      <c r="L5650" s="444">
        <f t="shared" ca="1" si="212"/>
        <v>1283852067938563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1283852067938563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5349383616410.6787</v>
      </c>
      <c r="L5651" s="444">
        <f t="shared" ca="1" si="212"/>
        <v>1289201451554973.8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1289201451554973.8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5371672714812.3906</v>
      </c>
      <c r="L5652" s="444">
        <f t="shared" ca="1" si="212"/>
        <v>1294573124269786.3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1294573124269786.3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5394054684457.4424</v>
      </c>
      <c r="L5653" s="444">
        <f t="shared" ca="1" si="212"/>
        <v>1299967178954243.8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1299967178954243.8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5416529912309.3486</v>
      </c>
      <c r="L5654" s="444">
        <f t="shared" ca="1" si="212"/>
        <v>1305383708866553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1305383708866553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5439098786943.9707</v>
      </c>
      <c r="L5655" s="444">
        <f t="shared" ca="1" si="212"/>
        <v>1310822807653497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1310822807653497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5461761698556.2373</v>
      </c>
      <c r="L5656" s="444">
        <f t="shared" ca="1" si="212"/>
        <v>1316284569352053.3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1316284569352053.3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5484519038966.8887</v>
      </c>
      <c r="L5657" s="444">
        <f t="shared" ca="1" si="212"/>
        <v>1321769088391020.3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1321769088391020.3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5507371201629.251</v>
      </c>
      <c r="L5658" s="444">
        <f t="shared" ca="1" si="212"/>
        <v>1327276459592649.5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1327276459592649.5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5530318581636.0391</v>
      </c>
      <c r="L5659" s="444">
        <f t="shared" ca="1" si="212"/>
        <v>1332806778174285.5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1332806778174285.5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5553361575726.1895</v>
      </c>
      <c r="L5660" s="444">
        <f t="shared" ca="1" si="212"/>
        <v>1338360139750011.8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1338360139750011.8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5576500582291.7158</v>
      </c>
      <c r="L5661" s="444">
        <f t="shared" ca="1" si="212"/>
        <v>1343936640332303.5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1343936640332303.5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5599736001384.5977</v>
      </c>
      <c r="L5662" s="444">
        <f t="shared" ca="1" si="212"/>
        <v>1349536376333688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1349536376333688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5623068234723.7002</v>
      </c>
      <c r="L5663" s="444">
        <f t="shared" ca="1" si="212"/>
        <v>1355159444568411.8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1355159444568411.8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5646497685701.7158</v>
      </c>
      <c r="L5664" s="444">
        <f t="shared" ca="1" si="212"/>
        <v>1360805942254113.5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1360805942254113.5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5670024759392.1396</v>
      </c>
      <c r="L5665" s="444">
        <f t="shared" ca="1" si="212"/>
        <v>1366475967013505.8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1366475967013505.8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5693649862556.2734</v>
      </c>
      <c r="L5666" s="444">
        <f t="shared" ca="1" si="212"/>
        <v>1372169616876062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1372169616876062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5717373403650.2578</v>
      </c>
      <c r="L5667" s="444">
        <f t="shared" ca="1" si="212"/>
        <v>1377886990279712.3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1377886990279712.3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5741195792832.1348</v>
      </c>
      <c r="L5668" s="444">
        <f t="shared" ca="1" si="212"/>
        <v>1383628186072544.5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1383628186072544.5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5765117441968.9355</v>
      </c>
      <c r="L5669" s="444">
        <f t="shared" ca="1" si="212"/>
        <v>1389393303514513.5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1389393303514513.5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5789138764643.8066</v>
      </c>
      <c r="L5670" s="444">
        <f t="shared" ca="1" si="212"/>
        <v>1395182442279157.3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1395182442279157.3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5813260176163.1553</v>
      </c>
      <c r="L5671" s="444">
        <f t="shared" ca="1" si="212"/>
        <v>1400995702455320.5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1400995702455320.5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5837482093563.835</v>
      </c>
      <c r="L5672" s="444">
        <f t="shared" ca="1" si="212"/>
        <v>1406833184548884.3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1406833184548884.3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5861804935620.3506</v>
      </c>
      <c r="L5673" s="444">
        <f t="shared" ca="1" si="212"/>
        <v>1412694989484504.5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1412694989484504.5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5886229122852.1016</v>
      </c>
      <c r="L5674" s="444">
        <f t="shared" ca="1" si="212"/>
        <v>1418581218607356.5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1418581218607356.5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5910755077530.6523</v>
      </c>
      <c r="L5675" s="444">
        <f t="shared" ca="1" si="212"/>
        <v>1424491973684887.3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1424491973684887.3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5935383223687.0303</v>
      </c>
      <c r="L5676" s="444">
        <f t="shared" ca="1" si="212"/>
        <v>1430427356908574.3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1430427356908574.3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5960113987119.0596</v>
      </c>
      <c r="L5677" s="444">
        <f t="shared" ca="1" si="212"/>
        <v>1436387470895693.3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1436387470895693.3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5984947795398.7217</v>
      </c>
      <c r="L5678" s="444">
        <f t="shared" ca="1" si="212"/>
        <v>1442372418691092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1442372418691092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6009885077879.5498</v>
      </c>
      <c r="L5679" s="444">
        <f t="shared" ca="1" si="212"/>
        <v>1448382303768971.5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1448382303768971.5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6034926265704.0479</v>
      </c>
      <c r="L5680" s="444">
        <f t="shared" ca="1" si="212"/>
        <v>1454417230034675.5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1454417230034675.5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6060071791811.1475</v>
      </c>
      <c r="L5681" s="444">
        <f t="shared" ca="1" si="212"/>
        <v>1460477301826486.8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1460477301826486.8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6085322090943.6943</v>
      </c>
      <c r="L5682" s="444">
        <f t="shared" ca="1" si="212"/>
        <v>1466562623917430.5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1466562623917430.5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6110677599655.96</v>
      </c>
      <c r="L5683" s="444">
        <f t="shared" ca="1" si="212"/>
        <v>1472673301517086.5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1472673301517086.5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6136138756321.1934</v>
      </c>
      <c r="L5684" s="444">
        <f t="shared" ca="1" si="212"/>
        <v>1478809440273407.8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1478809440273407.8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6161706001139.1992</v>
      </c>
      <c r="L5685" s="444">
        <f t="shared" ca="1" si="212"/>
        <v>1484971146274547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1484971146274547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6187379776143.9453</v>
      </c>
      <c r="L5686" s="444">
        <f t="shared" ca="1" si="212"/>
        <v>1491158526050691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1491158526050691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6213160525211.2129</v>
      </c>
      <c r="L5687" s="444">
        <f t="shared" ca="1" si="212"/>
        <v>1497371686575902.3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1497371686575902.3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6239048694066.2598</v>
      </c>
      <c r="L5688" s="444">
        <f t="shared" ca="1" si="212"/>
        <v>1503610735269968.5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1503610735269968.5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6265044730291.5352</v>
      </c>
      <c r="L5689" s="444">
        <f t="shared" ca="1" si="212"/>
        <v>1509875780000260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1509875780000260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6291149083334.417</v>
      </c>
      <c r="L5690" s="444">
        <f t="shared" ca="1" si="212"/>
        <v>1516166929083594.5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1516166929083594.5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6317362204514.9766</v>
      </c>
      <c r="L5691" s="444">
        <f t="shared" ca="1" si="212"/>
        <v>1522484291288109.5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1522484291288109.5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6343684547033.7891</v>
      </c>
      <c r="L5692" s="444">
        <f t="shared" ca="1" si="212"/>
        <v>1528827975835143.3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1528827975835143.3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6370116565979.7637</v>
      </c>
      <c r="L5693" s="444">
        <f t="shared" ca="1" si="212"/>
        <v>1535198092401123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1535198092401123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6396658718338.0127</v>
      </c>
      <c r="L5694" s="444">
        <f t="shared" ca="1" si="212"/>
        <v>1541594751119461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1541594751119461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6423311462997.7539</v>
      </c>
      <c r="L5695" s="444">
        <f t="shared" ca="1" si="212"/>
        <v>1548018062582458.8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1548018062582458.8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6450075260760.2451</v>
      </c>
      <c r="L5696" s="444">
        <f t="shared" ca="1" si="212"/>
        <v>1554468137843219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1554468137843219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6476950574346.7461</v>
      </c>
      <c r="L5697" s="444">
        <f t="shared" ca="1" si="212"/>
        <v>1560945088417565.8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1560945088417565.8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6503937868406.5234</v>
      </c>
      <c r="L5698" s="444">
        <f t="shared" ca="1" si="212"/>
        <v>1567449026285972.3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1567449026285972.3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6531037609524.8848</v>
      </c>
      <c r="L5699" s="444">
        <f t="shared" ca="1" si="212"/>
        <v>1573980063895497.3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1573980063895497.3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6558250266231.2383</v>
      </c>
      <c r="L5700" s="444">
        <f t="shared" ca="1" si="212"/>
        <v>1580538314161728.5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1580538314161728.5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6585576309007.2021</v>
      </c>
      <c r="L5701" s="444">
        <f t="shared" ca="1" si="212"/>
        <v>1587123890470735.8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1587123890470735.8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6613016210294.7324</v>
      </c>
      <c r="L5702" s="444">
        <f t="shared" ca="1" si="212"/>
        <v>1593736906681030.5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1593736906681030.5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6640570444504.2939</v>
      </c>
      <c r="L5703" s="444">
        <f t="shared" ca="1" si="212"/>
        <v>1600377477125534.8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1600377477125534.8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6668239488023.0615</v>
      </c>
      <c r="L5704" s="444">
        <f t="shared" ca="1" si="212"/>
        <v>1607045716613557.8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1607045716613557.8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6696023819223.1572</v>
      </c>
      <c r="L5705" s="444">
        <f t="shared" ca="1" si="212"/>
        <v>1613741740432781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1613741740432781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6723923918469.9209</v>
      </c>
      <c r="L5706" s="444">
        <f t="shared" ca="1" si="212"/>
        <v>1620465664351251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1620465664351251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6751940268130.2129</v>
      </c>
      <c r="L5707" s="444">
        <f t="shared" ca="1" si="212"/>
        <v>1627217604619381.3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1627217604619381.3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6780073352580.7549</v>
      </c>
      <c r="L5708" s="444">
        <f t="shared" ca="1" si="212"/>
        <v>1633997677971962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1633997677971962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6808323658216.5078</v>
      </c>
      <c r="L5709" s="444">
        <f t="shared" ca="1" si="212"/>
        <v>1640806001630178.5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1640806001630178.5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6836691673459.0771</v>
      </c>
      <c r="L5710" s="444">
        <f t="shared" ca="1" si="212"/>
        <v>1647642693303637.5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1647642693303637.5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6865177888765.1563</v>
      </c>
      <c r="L5711" s="444">
        <f t="shared" ca="1" si="212"/>
        <v>1654507871192402.8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1654507871192402.8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6893782796635.0117</v>
      </c>
      <c r="L5712" s="444">
        <f t="shared" ca="1" si="212"/>
        <v>1661401653989037.8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1661401653989037.8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6922506891620.9902</v>
      </c>
      <c r="L5713" s="444">
        <f t="shared" ca="1" si="212"/>
        <v>1668324160880658.8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1668324160880658.8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6951350670336.0781</v>
      </c>
      <c r="L5714" s="444">
        <f t="shared" ca="1" si="212"/>
        <v>1675275511550994.8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1675275511550994.8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6980314631462.4785</v>
      </c>
      <c r="L5715" s="444">
        <f t="shared" ca="1" si="212"/>
        <v>1682255826182457.3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1682255826182457.3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7009399275760.2383</v>
      </c>
      <c r="L5716" s="444">
        <f t="shared" ca="1" si="212"/>
        <v>1689265225458217.5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1689265225458217.5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7038605106075.9063</v>
      </c>
      <c r="L5717" s="444">
        <f t="shared" ca="1" si="212"/>
        <v>1696303830564293.5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1696303830564293.5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7067932627351.2227</v>
      </c>
      <c r="L5718" s="444">
        <f t="shared" ca="1" si="212"/>
        <v>1703371763191644.8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1703371763191644.8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7097382346631.8525</v>
      </c>
      <c r="L5719" s="444">
        <f t="shared" ca="1" si="212"/>
        <v>1710469145538276.5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1710469145538276.5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7126954773076.1523</v>
      </c>
      <c r="L5720" s="444">
        <f t="shared" ca="1" si="212"/>
        <v>1717596100311352.8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1717596100311352.8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7156650417963.9697</v>
      </c>
      <c r="L5721" s="444">
        <f t="shared" ca="1" si="212"/>
        <v>1724752750729316.8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1724752750729316.8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7186469794705.4863</v>
      </c>
      <c r="L5722" s="444">
        <f t="shared" ca="1" si="212"/>
        <v>1731939220524022.3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1731939220524022.3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7216413418850.0928</v>
      </c>
      <c r="L5723" s="444">
        <f t="shared" ca="1" si="212"/>
        <v>1739155633942872.3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1739155633942872.3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7246481808095.3008</v>
      </c>
      <c r="L5724" s="444">
        <f t="shared" ca="1" si="212"/>
        <v>1746402115750967.5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1746402115750967.5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7276675482295.6982</v>
      </c>
      <c r="L5725" s="444">
        <f t="shared" ca="1" si="212"/>
        <v>1753678791233263.3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1753678791233263.3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7306994963471.9297</v>
      </c>
      <c r="L5726" s="444">
        <f t="shared" ca="1" si="212"/>
        <v>1760985786196735.3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1760985786196735.3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7337440775819.7295</v>
      </c>
      <c r="L5727" s="444">
        <f t="shared" ca="1" si="212"/>
        <v>1768323226972555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1768323226972555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7368013445718.9795</v>
      </c>
      <c r="L5728" s="444">
        <f t="shared" ca="1" si="212"/>
        <v>1775691240418274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1775691240418274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7398713501742.8086</v>
      </c>
      <c r="L5729" s="444">
        <f t="shared" ca="1" si="212"/>
        <v>1783089953920016.8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1783089953920016.8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7429541474666.7363</v>
      </c>
      <c r="L5730" s="444">
        <f t="shared" ca="1" si="212"/>
        <v>1790519495394683.5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1790519495394683.5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7460497897477.8486</v>
      </c>
      <c r="L5731" s="444">
        <f t="shared" ca="1" si="212"/>
        <v>1797979993292161.3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1797979993292161.3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7491583305384.0039</v>
      </c>
      <c r="L5732" s="444">
        <f t="shared" ca="1" si="212"/>
        <v>1805471576597545.3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1805471576597545.3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7522798235823.1055</v>
      </c>
      <c r="L5733" s="444">
        <f t="shared" ca="1" si="212"/>
        <v>1812994374833368.3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1812994374833368.3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7554143228472.3682</v>
      </c>
      <c r="L5734" s="444">
        <f t="shared" ca="1" si="212"/>
        <v>1820548518061840.5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1820548518061840.5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7585618825257.6689</v>
      </c>
      <c r="L5735" s="444">
        <f t="shared" ca="1" si="212"/>
        <v>1828134136887098.3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1828134136887098.3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7617225570362.9092</v>
      </c>
      <c r="L5736" s="444">
        <f t="shared" ca="1" si="212"/>
        <v>1835751362457461.3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1835751362457461.3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7648964010239.4219</v>
      </c>
      <c r="L5737" s="444">
        <f t="shared" ca="1" si="212"/>
        <v>1843400326467700.8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1843400326467700.8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7680834693615.4209</v>
      </c>
      <c r="L5738" s="444">
        <f t="shared" ca="1" si="212"/>
        <v>1851081161161316.3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1851081161161316.3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7712838171505.4844</v>
      </c>
      <c r="L5739" s="444">
        <f t="shared" ca="1" si="212"/>
        <v>1858793999332821.8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1858793999332821.8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7744974997220.0918</v>
      </c>
      <c r="L5740" s="444">
        <f t="shared" ca="1" si="212"/>
        <v>1866538974330041.8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1866538974330041.8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7777245726375.1738</v>
      </c>
      <c r="L5741" s="444">
        <f t="shared" ca="1" si="212"/>
        <v>1874316220056417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1874316220056417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7809650916901.7373</v>
      </c>
      <c r="L5742" s="444">
        <f t="shared" ca="1" si="212"/>
        <v>1882125870973318.8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1882125870973318.8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7842191129055.4961</v>
      </c>
      <c r="L5743" s="444">
        <f t="shared" ca="1" si="212"/>
        <v>1889968062102374.3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1889968062102374.3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7874866925426.5586</v>
      </c>
      <c r="L5744" s="444">
        <f t="shared" ca="1" si="212"/>
        <v>1897842929027800.8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1897842929027800.8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7907678870949.1699</v>
      </c>
      <c r="L5745" s="444">
        <f t="shared" ca="1" si="212"/>
        <v>1905750607898750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1905750607898750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7940627532911.458</v>
      </c>
      <c r="L5746" s="444">
        <f t="shared" ca="1" si="212"/>
        <v>1913691235431661.5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1913691235431661.5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7973713480965.2559</v>
      </c>
      <c r="L5747" s="444">
        <f t="shared" ca="1" si="212"/>
        <v>1921664948912626.8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1921664948912626.8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8006937287135.9434</v>
      </c>
      <c r="L5748" s="444">
        <f t="shared" ca="1" si="212"/>
        <v>1929671886199762.8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1929671886199762.8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8040299525832.3447</v>
      </c>
      <c r="L5749" s="444">
        <f t="shared" ca="1" si="212"/>
        <v>1937712185725595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1937712185725595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8073800773856.6455</v>
      </c>
      <c r="L5750" s="444">
        <f t="shared" ca="1" si="212"/>
        <v>1945785986499451.8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1945785986499451.8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8107441610414.3818</v>
      </c>
      <c r="L5751" s="444">
        <f t="shared" ca="1" si="212"/>
        <v>1953893428109866.3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1953893428109866.3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8141222617124.4434</v>
      </c>
      <c r="L5752" s="444">
        <f t="shared" ca="1" si="212"/>
        <v>1962034650726990.8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1962034650726990.8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8175144378029.1279</v>
      </c>
      <c r="L5753" s="444">
        <f t="shared" ca="1" si="212"/>
        <v>1970209795105020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1970209795105020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8209207479604.251</v>
      </c>
      <c r="L5754" s="444">
        <f t="shared" ca="1" si="212"/>
        <v>1978419002584624.3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1978419002584624.3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8243412510769.2676</v>
      </c>
      <c r="L5755" s="444">
        <f t="shared" ca="1" si="212"/>
        <v>1986662415095393.5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1986662415095393.5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8277760062897.4727</v>
      </c>
      <c r="L5756" s="444">
        <f t="shared" ca="1" si="212"/>
        <v>1994940175158291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1994940175158291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8312250729826.2139</v>
      </c>
      <c r="L5757" s="444">
        <f t="shared" ca="1" si="212"/>
        <v>2003252425888117.3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2003252425888117.3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8346885107867.1553</v>
      </c>
      <c r="L5758" s="444">
        <f t="shared" ca="1" si="212"/>
        <v>2011599310995984.5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2011599310995984.5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8381663795816.6016</v>
      </c>
      <c r="L5759" s="444">
        <f t="shared" ca="1" si="212"/>
        <v>2019980974791801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2019980974791801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8416587394965.8389</v>
      </c>
      <c r="L5760" s="444">
        <f t="shared" ca="1" si="212"/>
        <v>2028397562186766.8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2028397562186766.8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8451656509111.5283</v>
      </c>
      <c r="L5761" s="444">
        <f t="shared" ca="1" si="212"/>
        <v>2036849218695878.3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2036849218695878.3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8486871744566.1592</v>
      </c>
      <c r="L5762" s="444">
        <f t="shared" ca="1" si="212"/>
        <v>2045336090440444.5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2045336090440444.5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8522233710168.5186</v>
      </c>
      <c r="L5763" s="444">
        <f t="shared" ca="1" si="212"/>
        <v>2053858324150613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2053858324150613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8557743017294.2217</v>
      </c>
      <c r="L5764" s="444">
        <f t="shared" ca="1" si="212"/>
        <v>2062416067167907.3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2062416067167907.3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8593400279866.2813</v>
      </c>
      <c r="L5765" s="444">
        <f t="shared" ca="1" si="212"/>
        <v>2071009467447773.5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2071009467447773.5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8629206114365.7217</v>
      </c>
      <c r="L5766" s="444">
        <f t="shared" ca="1" si="212"/>
        <v>2079638673562139.3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2079638673562139.3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8665161139842.2471</v>
      </c>
      <c r="L5767" s="444">
        <f t="shared" ca="1" si="212"/>
        <v>2088303834701981.5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2088303834701981.5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8701265977924.9238</v>
      </c>
      <c r="L5768" s="444">
        <f t="shared" ca="1" si="212"/>
        <v>2097005100679906.5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2097005100679906.5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8737521252832.9434</v>
      </c>
      <c r="L5769" s="444">
        <f t="shared" ca="1" si="212"/>
        <v>2105742621932739.5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2105742621932739.5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8773927591386.415</v>
      </c>
      <c r="L5770" s="444">
        <f t="shared" ca="1" si="212"/>
        <v>2114516549524126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2114516549524126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8810485623017.1914</v>
      </c>
      <c r="L5771" s="444">
        <f t="shared" ca="1" si="212"/>
        <v>2123327035147143.3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2123327035147143.3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8847195979779.7637</v>
      </c>
      <c r="L5772" s="444">
        <f t="shared" ca="1" si="212"/>
        <v>2132174231126923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2132174231126923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8884059296362.1797</v>
      </c>
      <c r="L5773" s="444">
        <f t="shared" ca="1" si="212"/>
        <v>2141058290423285.3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2141058290423285.3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8921076210097.0215</v>
      </c>
      <c r="L5774" s="444">
        <f t="shared" ca="1" si="212"/>
        <v>2149979366633382.3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2149979366633382.3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8958247360972.4258</v>
      </c>
      <c r="L5775" s="444">
        <f t="shared" ca="1" si="212"/>
        <v>2158937613994354.8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2158937613994354.8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8995573391643.1445</v>
      </c>
      <c r="L5776" s="444">
        <f t="shared" ca="1" si="212"/>
        <v>2167933187385998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2167933187385998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9033054947441.6602</v>
      </c>
      <c r="L5777" s="444">
        <f t="shared" ca="1" si="212"/>
        <v>2176966242333439.8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2176966242333439.8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9070692676389.332</v>
      </c>
      <c r="L5778" s="444">
        <f t="shared" ca="1" si="212"/>
        <v>2186036935009829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2186036935009829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9108487229207.6211</v>
      </c>
      <c r="L5779" s="444">
        <f t="shared" ca="1" si="212"/>
        <v>2195145422239036.5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2195145422239036.5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9146439259329.3184</v>
      </c>
      <c r="L5780" s="444">
        <f t="shared" ca="1" si="212"/>
        <v>2204291861498365.8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2204291861498365.8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9184549422909.8574</v>
      </c>
      <c r="L5781" s="444">
        <f t="shared" ca="1" si="212"/>
        <v>2213476410921275.5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2213476410921275.5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9222818378838.6484</v>
      </c>
      <c r="L5782" s="444">
        <f t="shared" ca="1" si="212"/>
        <v>2222699229300114.3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2222699229300114.3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9261246788750.4766</v>
      </c>
      <c r="L5783" s="444">
        <f t="shared" ca="1" si="212"/>
        <v>2231960476088864.8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2231960476088864.8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9299835317036.9355</v>
      </c>
      <c r="L5784" s="444">
        <f t="shared" ca="1" si="212"/>
        <v>2241260311405901.8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2241260311405901.8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9338584630857.9238</v>
      </c>
      <c r="L5785" s="444">
        <f t="shared" ca="1" si="212"/>
        <v>2250598896036759.8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2250598896036759.8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9377495400153.166</v>
      </c>
      <c r="L5786" s="444">
        <f t="shared" ca="1" si="212"/>
        <v>2259976391436913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2259976391436913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9416568297653.8047</v>
      </c>
      <c r="L5787" s="444">
        <f t="shared" ca="1" si="212"/>
        <v>2269392959734567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2269392959734567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9455803998894.0293</v>
      </c>
      <c r="L5788" s="444">
        <f t="shared" ca="1" si="212"/>
        <v>2278848763733461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2278848763733461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9495203182222.7539</v>
      </c>
      <c r="L5789" s="444">
        <f t="shared" ca="1" si="212"/>
        <v>2288343966915684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2288343966915684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9534766528815.3496</v>
      </c>
      <c r="L5790" s="444">
        <f t="shared" ca="1" si="212"/>
        <v>2297878733444499.5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2297878733444499.5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9574494722685.4141</v>
      </c>
      <c r="L5791" s="444">
        <f t="shared" ca="1" si="212"/>
        <v>2307453228167185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2307453228167185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9614388450696.6035</v>
      </c>
      <c r="L5792" s="444">
        <f t="shared" ca="1" si="212"/>
        <v>2317067616617881.5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2317067616617881.5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9654448402574.5059</v>
      </c>
      <c r="L5793" s="444">
        <f t="shared" ca="1" si="212"/>
        <v>2326722065020456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2326722065020456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9694675270918.5664</v>
      </c>
      <c r="L5794" s="444">
        <f t="shared" ca="1" si="212"/>
        <v>2336416740291374.5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2336416740291374.5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9735069751214.0605</v>
      </c>
      <c r="L5795" s="444">
        <f t="shared" ca="1" si="212"/>
        <v>2346151810042588.5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2346151810042588.5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9775632541844.1191</v>
      </c>
      <c r="L5796" s="444">
        <f t="shared" ca="1" si="212"/>
        <v>2355927442584432.5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2355927442584432.5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9816364344101.8027</v>
      </c>
      <c r="L5797" s="444">
        <f t="shared" ca="1" si="212"/>
        <v>2365743806928534.5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2365743806928534.5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9857265862202.2266</v>
      </c>
      <c r="L5798" s="444">
        <f t="shared" ca="1" si="212"/>
        <v>2375601072790736.5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2375601072790736.5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9898337803294.7344</v>
      </c>
      <c r="L5799" s="444">
        <f t="shared" ca="1" si="212"/>
        <v>2385499410594031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2385499410594031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9939580877475.1289</v>
      </c>
      <c r="L5800" s="444">
        <f t="shared" ca="1" si="212"/>
        <v>2395438991471506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2395438991471506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9980995797797.9414</v>
      </c>
      <c r="L5801" s="444">
        <f t="shared" ca="1" si="212"/>
        <v>2405419987269304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2405419987269304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10022583280288.766</v>
      </c>
      <c r="L5802" s="444">
        <f t="shared" ca="1" si="212"/>
        <v>2415442570549593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2415442570549593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10064344043956.637</v>
      </c>
      <c r="L5803" s="444">
        <f t="shared" ca="1" si="212"/>
        <v>2425506914593549.5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2425506914593549.5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10106278810806.457</v>
      </c>
      <c r="L5804" s="444">
        <f t="shared" ca="1" si="212"/>
        <v>2435613193404356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2435613193404356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10148388305851.482</v>
      </c>
      <c r="L5805" s="444">
        <f t="shared" ca="1" si="212"/>
        <v>2445761581710207.5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2445761581710207.5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10190673257125.865</v>
      </c>
      <c r="L5806" s="444">
        <f t="shared" ca="1" si="212"/>
        <v>2455952254967333.5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2455952254967333.5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10233134395697.223</v>
      </c>
      <c r="L5807" s="444">
        <f t="shared" ca="1" si="212"/>
        <v>2466185389363030.5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2466185389363030.5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10275772455679.293</v>
      </c>
      <c r="L5808" s="444">
        <f t="shared" ca="1" si="212"/>
        <v>2476461161818710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2476461161818710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10318588174244.625</v>
      </c>
      <c r="L5809" s="444">
        <f t="shared" ca="1" si="212"/>
        <v>2486779749992954.5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2486779749992954.5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10361582291637.311</v>
      </c>
      <c r="L5810" s="444">
        <f t="shared" ca="1" si="212"/>
        <v>2497141332284592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2497141332284592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10404755551185.801</v>
      </c>
      <c r="L5811" s="444">
        <f t="shared" ca="1" si="212"/>
        <v>2507546087835778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2507546087835778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10448108699315.742</v>
      </c>
      <c r="L5812" s="444">
        <f t="shared" ca="1" si="212"/>
        <v>2517994196535093.5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2517994196535093.5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10491642485562.889</v>
      </c>
      <c r="L5813" s="444">
        <f t="shared" ca="1" si="212"/>
        <v>2528485839020656.5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2528485839020656.5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10535357662586.068</v>
      </c>
      <c r="L5814" s="444">
        <f t="shared" ca="1" si="212"/>
        <v>2539021196683242.5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2539021196683242.5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10579254986180.178</v>
      </c>
      <c r="L5815" s="444">
        <f t="shared" ca="1" si="212"/>
        <v>2549600451669422.5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2549600451669422.5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10623335215289.26</v>
      </c>
      <c r="L5816" s="444">
        <f t="shared" ca="1" si="212"/>
        <v>2560223786884712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2560223786884712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10667599112019.633</v>
      </c>
      <c r="L5817" s="444">
        <f t="shared" ca="1" si="212"/>
        <v>2570891385996731.5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2570891385996731.5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10712047441653.047</v>
      </c>
      <c r="L5818" s="444">
        <f t="shared" ca="1" si="212"/>
        <v>2581603433438384.5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2581603433438384.5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10756680972659.936</v>
      </c>
      <c r="L5819" s="444">
        <f t="shared" ca="1" si="212"/>
        <v>2592360114411044.5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2592360114411044.5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10801500476712.686</v>
      </c>
      <c r="L5820" s="444">
        <f t="shared" ca="1" si="212"/>
        <v>2603161614887757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2603161614887757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10846506728698.988</v>
      </c>
      <c r="L5821" s="444">
        <f t="shared" ca="1" si="212"/>
        <v>2614008121616456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2614008121616456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10891700506735.232</v>
      </c>
      <c r="L5822" s="444">
        <f t="shared" ca="1" si="212"/>
        <v>2624899822123191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2624899822123191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10937082592179.963</v>
      </c>
      <c r="L5823" s="444">
        <f t="shared" ca="1" si="212"/>
        <v>2635836904715371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2635836904715371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10982653769647.379</v>
      </c>
      <c r="L5824" s="444">
        <f t="shared" ca="1" si="212"/>
        <v>2646819558485018.5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2646819558485018.5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11028414827020.91</v>
      </c>
      <c r="L5825" s="444">
        <f t="shared" ca="1" si="212"/>
        <v>2657847973312039.5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2657847973312039.5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11074366555466.832</v>
      </c>
      <c r="L5826" s="444">
        <f t="shared" ca="1" si="212"/>
        <v>2668922339867506.5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2668922339867506.5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11120509749447.943</v>
      </c>
      <c r="L5827" s="444">
        <f t="shared" ca="1" si="212"/>
        <v>2680042849616954.5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2680042849616954.5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11166845206737.311</v>
      </c>
      <c r="L5828" s="444">
        <f t="shared" ca="1" si="212"/>
        <v>2691209694823692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2691209694823692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11213373728432.051</v>
      </c>
      <c r="L5829" s="444">
        <f t="shared" ca="1" si="212"/>
        <v>2702423068552124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2702423068552124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11260096118967.184</v>
      </c>
      <c r="L5830" s="444">
        <f t="shared" ca="1" si="212"/>
        <v>2713683164671091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2713683164671091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11307013186129.545</v>
      </c>
      <c r="L5831" s="444">
        <f t="shared" ca="1" si="212"/>
        <v>2724990177857220.5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2724990177857220.5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11354125741071.752</v>
      </c>
      <c r="L5832" s="444">
        <f t="shared" ca="1" si="212"/>
        <v>2736344303598292.5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2736344303598292.5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11401434598326.219</v>
      </c>
      <c r="L5833" s="444">
        <f t="shared" ca="1" si="212"/>
        <v>2747745738196618.5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2747745738196618.5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11448940575819.244</v>
      </c>
      <c r="L5834" s="444">
        <f t="shared" ca="1" si="212"/>
        <v>2759194678772437.5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2759194678772437.5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11496644494885.156</v>
      </c>
      <c r="L5835" s="444">
        <f t="shared" ca="1" si="212"/>
        <v>2770691323267322.5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2770691323267322.5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11544547180280.51</v>
      </c>
      <c r="L5836" s="444">
        <f t="shared" ca="1" si="212"/>
        <v>2782235870447603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2782235870447603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11592649460198.346</v>
      </c>
      <c r="L5837" s="444">
        <f t="shared" ca="1" si="212"/>
        <v>2793828519907801.5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2793828519907801.5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11640952166282.506</v>
      </c>
      <c r="L5838" s="444">
        <f t="shared" ca="1" si="212"/>
        <v>2805469472074084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2805469472074084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11689456133642.016</v>
      </c>
      <c r="L5839" s="444">
        <f t="shared" ca="1" si="212"/>
        <v>2817158928207726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2817158928207726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11738162200865.525</v>
      </c>
      <c r="L5840" s="444">
        <f t="shared" ca="1" si="212"/>
        <v>2828897090408591.5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2828897090408591.5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11787071210035.797</v>
      </c>
      <c r="L5841" s="444">
        <f t="shared" ca="1" si="212"/>
        <v>2840684161618627.5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2840684161618627.5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11836184006744.281</v>
      </c>
      <c r="L5842" s="444">
        <f t="shared" ca="1" si="212"/>
        <v>2852520345625372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2852520345625372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11885501440105.717</v>
      </c>
      <c r="L5843" s="444">
        <f t="shared" ca="1" si="212"/>
        <v>2864405847065477.5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2864405847065477.5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11935024362772.822</v>
      </c>
      <c r="L5844" s="444">
        <f t="shared" ca="1" si="212"/>
        <v>2876340871428250.5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2876340871428250.5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11984753630951.043</v>
      </c>
      <c r="L5845" s="444">
        <f t="shared" ca="1" si="212"/>
        <v>2888325625059201.5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2888325625059201.5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12034690104413.34</v>
      </c>
      <c r="L5846" s="444">
        <f t="shared" ca="1" si="212"/>
        <v>2900360315163615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2900360315163615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12084834646515.063</v>
      </c>
      <c r="L5847" s="444">
        <f t="shared" ca="1" si="212"/>
        <v>2912445149810130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2912445149810130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12135188124208.875</v>
      </c>
      <c r="L5848" s="444">
        <f t="shared" ca="1" si="212"/>
        <v>2924580337934339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2924580337934339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12185751408059.746</v>
      </c>
      <c r="L5849" s="444">
        <f t="shared" ca="1" si="212"/>
        <v>2936766089342398.5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2936766089342398.5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12236525372259.994</v>
      </c>
      <c r="L5850" s="444">
        <f t="shared" ca="1" si="212"/>
        <v>2949002614714658.5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2949002614714658.5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12287510894644.41</v>
      </c>
      <c r="L5851" s="444">
        <f t="shared" ca="1" si="212"/>
        <v>2961290125609303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2961290125609303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12338708856705.43</v>
      </c>
      <c r="L5852" s="444">
        <f t="shared" ca="1" si="212"/>
        <v>2973628834466008.5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2973628834466008.5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12390120143608.369</v>
      </c>
      <c r="L5853" s="444">
        <f t="shared" ca="1" si="212"/>
        <v>2986018954609617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2986018954609617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12441745644206.738</v>
      </c>
      <c r="L5854" s="444">
        <f t="shared" ca="1" si="212"/>
        <v>2998460700253823.5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2998460700253823.5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12493586251057.598</v>
      </c>
      <c r="L5855" s="444">
        <f t="shared" ca="1" si="212"/>
        <v>3010954286504881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3010954286504881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12545642860437.004</v>
      </c>
      <c r="L5856" s="444">
        <f t="shared" ca="1" si="212"/>
        <v>3023499929365318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3023499929365318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12597916372355.492</v>
      </c>
      <c r="L5857" s="444">
        <f t="shared" ca="1" si="212"/>
        <v>3036097845737673.5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3036097845737673.5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12650407690573.639</v>
      </c>
      <c r="L5858" s="444">
        <f t="shared" ca="1" si="212"/>
        <v>3048748253428247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3048748253428247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12703117722617.695</v>
      </c>
      <c r="L5859" s="444">
        <f t="shared" ca="1" si="212"/>
        <v>3061451371150864.5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3061451371150864.5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12756047379795.27</v>
      </c>
      <c r="L5860" s="444">
        <f t="shared" ca="1" si="212"/>
        <v>3074207418530660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3074207418530660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12809197577211.084</v>
      </c>
      <c r="L5861" s="444">
        <f t="shared" ca="1" si="212"/>
        <v>3087016616107871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3087016616107871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12862569233782.795</v>
      </c>
      <c r="L5862" s="444">
        <f t="shared" ca="1" si="212"/>
        <v>3099879185341654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3099879185341654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12916163272256.891</v>
      </c>
      <c r="L5863" s="444">
        <f t="shared" ca="1" si="212"/>
        <v>3112795348613911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3112795348613911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12969980619224.629</v>
      </c>
      <c r="L5864" s="444">
        <f t="shared" ca="1" si="212"/>
        <v>3125765329233135.5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3125765329233135.5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13024022205138.064</v>
      </c>
      <c r="L5865" s="444">
        <f t="shared" ca="1" si="212"/>
        <v>3138789351438273.5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3138789351438273.5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13078288964326.139</v>
      </c>
      <c r="L5866" s="444">
        <f t="shared" ca="1" si="212"/>
        <v>3151867640402599.5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3151867640402599.5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13132781835010.832</v>
      </c>
      <c r="L5867" s="444">
        <f t="shared" ca="1" si="212"/>
        <v>3165000422237610.5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3165000422237610.5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13187501759323.377</v>
      </c>
      <c r="L5868" s="444">
        <f t="shared" ca="1" si="212"/>
        <v>3178187923996934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3178187923996934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13242449683320.559</v>
      </c>
      <c r="L5869" s="444">
        <f t="shared" ca="1" si="212"/>
        <v>3191430373680254.5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3191430373680254.5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13297626557001.061</v>
      </c>
      <c r="L5870" s="444">
        <f t="shared" ca="1" si="212"/>
        <v>3204728000237255.5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3204728000237255.5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13353033334321.898</v>
      </c>
      <c r="L5871" s="444">
        <f t="shared" ca="1" si="212"/>
        <v>3218081033571577.5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3218081033571577.5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13408670973214.906</v>
      </c>
      <c r="L5872" s="444">
        <f t="shared" ca="1" si="212"/>
        <v>3231489704544792.5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3231489704544792.5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13464540435603.303</v>
      </c>
      <c r="L5873" s="444">
        <f t="shared" ref="L5873:L6127" ca="1" si="217">I5873-J5873+K5873</f>
        <v>3244954244980396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3244954244980396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13520642687418.316</v>
      </c>
      <c r="L5874" s="444">
        <f t="shared" ca="1" si="217"/>
        <v>3258474887667814.5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3258474887667814.5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13576978698615.895</v>
      </c>
      <c r="L5875" s="444">
        <f t="shared" ca="1" si="217"/>
        <v>3272051866366430.5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3272051866366430.5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13633549443193.461</v>
      </c>
      <c r="L5876" s="444">
        <f t="shared" ca="1" si="217"/>
        <v>3285685415809624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3285685415809624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13690355899206.766</v>
      </c>
      <c r="L5877" s="444">
        <f t="shared" ca="1" si="217"/>
        <v>3299375771708831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3299375771708831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13747399048786.795</v>
      </c>
      <c r="L5878" s="444">
        <f t="shared" ca="1" si="217"/>
        <v>3313123170757618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3313123170757618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13804679878156.742</v>
      </c>
      <c r="L5879" s="444">
        <f t="shared" ca="1" si="217"/>
        <v>3326927850635774.5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3326927850635774.5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13862199377649.061</v>
      </c>
      <c r="L5880" s="444">
        <f t="shared" ca="1" si="217"/>
        <v>3340790050013423.5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3340790050013423.5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13919958541722.598</v>
      </c>
      <c r="L5881" s="444">
        <f t="shared" ca="1" si="217"/>
        <v>3354710008555146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3354710008555146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13977958368979.775</v>
      </c>
      <c r="L5882" s="444">
        <f t="shared" ca="1" si="217"/>
        <v>3368687966924126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3368687966924126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14036199862183.857</v>
      </c>
      <c r="L5883" s="444">
        <f t="shared" ca="1" si="217"/>
        <v>3382724166786310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3382724166786310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14094684028276.291</v>
      </c>
      <c r="L5884" s="444">
        <f t="shared" ca="1" si="217"/>
        <v>3396818850814586.5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3396818850814586.5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14153411878394.109</v>
      </c>
      <c r="L5885" s="444">
        <f t="shared" ca="1" si="217"/>
        <v>3410972262692980.5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3410972262692980.5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14212384427887.418</v>
      </c>
      <c r="L5886" s="444">
        <f t="shared" ca="1" si="217"/>
        <v>3425184647120868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3425184647120868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14271602696336.949</v>
      </c>
      <c r="L5887" s="444">
        <f t="shared" ca="1" si="217"/>
        <v>3439456249817205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3439456249817205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14331067707571.688</v>
      </c>
      <c r="L5888" s="444">
        <f t="shared" ca="1" si="217"/>
        <v>3453787317524776.5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3453787317524776.5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14390780489686.568</v>
      </c>
      <c r="L5889" s="444">
        <f t="shared" ca="1" si="217"/>
        <v>3468178098014463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3468178098014463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14450742075060.262</v>
      </c>
      <c r="L5890" s="444">
        <f t="shared" ca="1" si="217"/>
        <v>3482628840089523.5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3482628840089523.5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14510953500373.014</v>
      </c>
      <c r="L5891" s="444">
        <f t="shared" ca="1" si="217"/>
        <v>3497139793589896.5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3497139793589896.5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14571415806624.568</v>
      </c>
      <c r="L5892" s="444">
        <f t="shared" ca="1" si="217"/>
        <v>3511711209396521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3511711209396521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14632130039152.17</v>
      </c>
      <c r="L5893" s="444">
        <f t="shared" ca="1" si="217"/>
        <v>3526343339435673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3526343339435673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14693097247648.637</v>
      </c>
      <c r="L5894" s="444">
        <f t="shared" ca="1" si="217"/>
        <v>3541036436683321.5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3541036436683321.5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14754318486180.506</v>
      </c>
      <c r="L5895" s="444">
        <f t="shared" ca="1" si="217"/>
        <v>3555790755169502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3555790755169502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14815794813206.258</v>
      </c>
      <c r="L5896" s="444">
        <f t="shared" ca="1" si="217"/>
        <v>3570606549982708.5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3570606549982708.5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14877527291594.617</v>
      </c>
      <c r="L5897" s="444">
        <f t="shared" ca="1" si="217"/>
        <v>3585484077274303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3585484077274303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14939516988642.928</v>
      </c>
      <c r="L5898" s="444">
        <f t="shared" ca="1" si="217"/>
        <v>3600423594262946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3600423594262946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15001764976095.607</v>
      </c>
      <c r="L5899" s="444">
        <f t="shared" ca="1" si="217"/>
        <v>3615425359239041.5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3615425359239041.5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15064272330162.672</v>
      </c>
      <c r="L5900" s="444">
        <f t="shared" ca="1" si="217"/>
        <v>3630489631569204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3630489631569204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15127040131538.352</v>
      </c>
      <c r="L5901" s="444">
        <f t="shared" ca="1" si="217"/>
        <v>3645616671700742.5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3645616671700742.5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15190069465419.76</v>
      </c>
      <c r="L5902" s="444">
        <f t="shared" ca="1" si="217"/>
        <v>3660806741166162.5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3660806741166162.5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15253361421525.674</v>
      </c>
      <c r="L5903" s="444">
        <f t="shared" ca="1" si="217"/>
        <v>3676060102587688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3676060102587688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15316917094115.369</v>
      </c>
      <c r="L5904" s="444">
        <f t="shared" ca="1" si="217"/>
        <v>3691377019681803.5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3691377019681803.5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15380737582007.514</v>
      </c>
      <c r="L5905" s="444">
        <f t="shared" ca="1" si="217"/>
        <v>3706757757263811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3706757757263811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15444823988599.211</v>
      </c>
      <c r="L5906" s="444">
        <f t="shared" ca="1" si="217"/>
        <v>3722202581252410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3722202581252410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15509177421885.039</v>
      </c>
      <c r="L5907" s="444">
        <f t="shared" ca="1" si="217"/>
        <v>3737711758674295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3737711758674295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15573798994476.227</v>
      </c>
      <c r="L5908" s="444">
        <f t="shared" ca="1" si="217"/>
        <v>3753285557668771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3753285557668771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15638689823619.879</v>
      </c>
      <c r="L5909" s="444">
        <f t="shared" ca="1" si="217"/>
        <v>3768924247492391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3768924247492391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15703851031218.297</v>
      </c>
      <c r="L5910" s="444">
        <f t="shared" ca="1" si="217"/>
        <v>3784628098523609.5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3784628098523609.5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15769283743848.373</v>
      </c>
      <c r="L5911" s="444">
        <f t="shared" ca="1" si="217"/>
        <v>3800397382267458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3800397382267458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15834989092781.072</v>
      </c>
      <c r="L5912" s="444">
        <f t="shared" ca="1" si="217"/>
        <v>3816232371360239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3816232371360239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15900968214000.996</v>
      </c>
      <c r="L5913" s="444">
        <f t="shared" ca="1" si="217"/>
        <v>3832133339574240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3832133339574240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15967222248226</v>
      </c>
      <c r="L5914" s="444">
        <f t="shared" ca="1" si="217"/>
        <v>3848100561822466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3848100561822466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16033752340926.941</v>
      </c>
      <c r="L5915" s="444">
        <f t="shared" ca="1" si="217"/>
        <v>3864134314163393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3864134314163393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16100559642347.471</v>
      </c>
      <c r="L5916" s="444">
        <f t="shared" ca="1" si="217"/>
        <v>3880234873805740.5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3880234873805740.5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16167645307523.918</v>
      </c>
      <c r="L5917" s="444">
        <f t="shared" ca="1" si="217"/>
        <v>3896402519113264.5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3896402519113264.5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16235010496305.271</v>
      </c>
      <c r="L5918" s="444">
        <f t="shared" ca="1" si="217"/>
        <v>3912637529609570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3912637529609570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16302656373373.209</v>
      </c>
      <c r="L5919" s="444">
        <f t="shared" ca="1" si="217"/>
        <v>3928940185982943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3928940185982943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16370584108262.262</v>
      </c>
      <c r="L5920" s="444">
        <f t="shared" ca="1" si="217"/>
        <v>3945310770091205.5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3945310770091205.5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16438794875380.025</v>
      </c>
      <c r="L5921" s="444">
        <f t="shared" ca="1" si="217"/>
        <v>3961749564966585.5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3961749564966585.5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16507289854027.439</v>
      </c>
      <c r="L5922" s="444">
        <f t="shared" ca="1" si="217"/>
        <v>3978256854820613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3978256854820613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16576070228419.221</v>
      </c>
      <c r="L5923" s="444">
        <f t="shared" ca="1" si="217"/>
        <v>3994832925049032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3994832925049032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16645137187704.299</v>
      </c>
      <c r="L5924" s="444">
        <f t="shared" ca="1" si="217"/>
        <v>4011478062236736.5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4011478062236736.5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16714491925986.4</v>
      </c>
      <c r="L5925" s="444">
        <f t="shared" ca="1" si="217"/>
        <v>4028192554162723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4028192554162723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16784135642344.68</v>
      </c>
      <c r="L5926" s="444">
        <f t="shared" ca="1" si="217"/>
        <v>4044976689805067.5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4044976689805067.5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16854069540854.449</v>
      </c>
      <c r="L5927" s="444">
        <f t="shared" ca="1" si="217"/>
        <v>4061830759345922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4061830759345922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16924294830608.006</v>
      </c>
      <c r="L5928" s="444">
        <f t="shared" ca="1" si="217"/>
        <v>4078755054176530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4078755054176530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16994812725735.541</v>
      </c>
      <c r="L5929" s="444">
        <f t="shared" ca="1" si="217"/>
        <v>4095749866902265.5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4095749866902265.5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17065624445426.104</v>
      </c>
      <c r="L5930" s="444">
        <f t="shared" ca="1" si="217"/>
        <v>4112815491347691.5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4112815491347691.5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17136731213948.715</v>
      </c>
      <c r="L5931" s="444">
        <f t="shared" ca="1" si="217"/>
        <v>4129952222561640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4129952222561640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17208134260673.5</v>
      </c>
      <c r="L5932" s="444">
        <f t="shared" ca="1" si="217"/>
        <v>4147160356822313.5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4147160356822313.5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17279834820092.975</v>
      </c>
      <c r="L5933" s="444">
        <f t="shared" ca="1" si="217"/>
        <v>4164440191642406.5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4164440191642406.5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17351834131843.359</v>
      </c>
      <c r="L5934" s="444">
        <f t="shared" ca="1" si="217"/>
        <v>4181792025774250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4181792025774250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17424133440726.043</v>
      </c>
      <c r="L5935" s="444">
        <f t="shared" ca="1" si="217"/>
        <v>4199216159214976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4199216159214976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17496733996729.066</v>
      </c>
      <c r="L5936" s="444">
        <f t="shared" ca="1" si="217"/>
        <v>4216712893211705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4216712893211705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17569637055048.773</v>
      </c>
      <c r="L5937" s="444">
        <f t="shared" ca="1" si="217"/>
        <v>4234282530266754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4234282530266754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17642843876111.477</v>
      </c>
      <c r="L5938" s="444">
        <f t="shared" ca="1" si="217"/>
        <v>4251925374142865.5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4251925374142865.5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17716355725595.273</v>
      </c>
      <c r="L5939" s="444">
        <f t="shared" ca="1" si="217"/>
        <v>4269641729868461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4269641729868461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17790173874451.918</v>
      </c>
      <c r="L5940" s="444">
        <f t="shared" ca="1" si="217"/>
        <v>4287431903742913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4287431903742913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17864299598928.805</v>
      </c>
      <c r="L5941" s="444">
        <f t="shared" ca="1" si="217"/>
        <v>4305296203341842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4305296203341842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17938734180591.008</v>
      </c>
      <c r="L5942" s="444">
        <f t="shared" ca="1" si="217"/>
        <v>4323234937522433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4323234937522433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18013478906343.473</v>
      </c>
      <c r="L5943" s="444">
        <f t="shared" ca="1" si="217"/>
        <v>4341248416428776.5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4341248416428776.5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18088535068453.234</v>
      </c>
      <c r="L5944" s="444">
        <f t="shared" ca="1" si="217"/>
        <v>4359336951497229.5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4359336951497229.5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18163903964571.789</v>
      </c>
      <c r="L5945" s="444">
        <f t="shared" ca="1" si="217"/>
        <v>4377500855461801.5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4377500855461801.5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18239586897757.508</v>
      </c>
      <c r="L5946" s="444">
        <f t="shared" ca="1" si="217"/>
        <v>4395740442359559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4395740442359559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18315585176498.164</v>
      </c>
      <c r="L5947" s="444">
        <f t="shared" ca="1" si="217"/>
        <v>4414056027536057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4414056027536057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18391900114733.57</v>
      </c>
      <c r="L5948" s="444">
        <f t="shared" ca="1" si="217"/>
        <v>4432447927650790.5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4432447927650790.5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18468533031878.293</v>
      </c>
      <c r="L5949" s="444">
        <f t="shared" ca="1" si="217"/>
        <v>4450916460682669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4450916460682669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18545485252844.453</v>
      </c>
      <c r="L5950" s="444">
        <f t="shared" ca="1" si="217"/>
        <v>4469461945935513.5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4469461945935513.5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18622758108064.641</v>
      </c>
      <c r="L5951" s="444">
        <f t="shared" ca="1" si="217"/>
        <v>4488084704043578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4488084704043578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18700352933514.906</v>
      </c>
      <c r="L5952" s="444">
        <f t="shared" ca="1" si="217"/>
        <v>4506785056977093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4506785056977093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18778271070737.887</v>
      </c>
      <c r="L5953" s="444">
        <f t="shared" ca="1" si="217"/>
        <v>4525563328047831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4525563328047831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18856513866865.961</v>
      </c>
      <c r="L5954" s="444">
        <f t="shared" ca="1" si="217"/>
        <v>4544419841914697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4544419841914697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18935082674644.57</v>
      </c>
      <c r="L5955" s="444">
        <f t="shared" ca="1" si="217"/>
        <v>4563354924589342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4563354924589342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19013978852455.59</v>
      </c>
      <c r="L5956" s="444">
        <f t="shared" ca="1" si="217"/>
        <v>4582368903441798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4582368903441798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19093203764340.824</v>
      </c>
      <c r="L5957" s="444">
        <f t="shared" ca="1" si="217"/>
        <v>4601462107206139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4601462107206139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19172758780025.578</v>
      </c>
      <c r="L5958" s="444">
        <f t="shared" ca="1" si="217"/>
        <v>4620634865986165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4620634865986165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19252645274942.355</v>
      </c>
      <c r="L5959" s="444">
        <f t="shared" ca="1" si="217"/>
        <v>4639887511261107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4639887511261107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19332864630254.613</v>
      </c>
      <c r="L5960" s="444">
        <f t="shared" ca="1" si="217"/>
        <v>4659220375891362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4659220375891362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19413418232880.676</v>
      </c>
      <c r="L5961" s="444">
        <f t="shared" ca="1" si="217"/>
        <v>4678633794124243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4678633794124243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19494307475517.68</v>
      </c>
      <c r="L5962" s="444">
        <f t="shared" ca="1" si="217"/>
        <v>4698128101599761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4698128101599761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19575533756665.672</v>
      </c>
      <c r="L5963" s="444">
        <f t="shared" ca="1" si="217"/>
        <v>4717703635356427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4717703635356427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19657098480651.777</v>
      </c>
      <c r="L5964" s="444">
        <f t="shared" ca="1" si="217"/>
        <v>4737360733837079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4737360733837079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19739003057654.496</v>
      </c>
      <c r="L5965" s="444">
        <f t="shared" ca="1" si="217"/>
        <v>4757099736894733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4757099736894733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19821248903728.055</v>
      </c>
      <c r="L5966" s="444">
        <f t="shared" ca="1" si="217"/>
        <v>4776920985798461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4776920985798461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19903837440826.922</v>
      </c>
      <c r="L5967" s="444">
        <f t="shared" ca="1" si="217"/>
        <v>4796824823239288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4796824823239288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19986770096830.367</v>
      </c>
      <c r="L5968" s="444">
        <f t="shared" ca="1" si="217"/>
        <v>4816811593336118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4816811593336118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20070048305567.156</v>
      </c>
      <c r="L5969" s="444">
        <f t="shared" ca="1" si="217"/>
        <v>4836881641641685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4836881641641685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20153673506840.355</v>
      </c>
      <c r="L5970" s="444">
        <f t="shared" ca="1" si="217"/>
        <v>4857035315148525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4857035315148525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20237647146452.188</v>
      </c>
      <c r="L5971" s="444">
        <f t="shared" ca="1" si="217"/>
        <v>4877272962294977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4877272962294977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20321970676229.07</v>
      </c>
      <c r="L5972" s="444">
        <f t="shared" ca="1" si="217"/>
        <v>4897594932971206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4897594932971206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20406645554046.691</v>
      </c>
      <c r="L5973" s="444">
        <f t="shared" ca="1" si="217"/>
        <v>4918001578525253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4918001578525253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20491673243855.219</v>
      </c>
      <c r="L5974" s="444">
        <f t="shared" ca="1" si="217"/>
        <v>4938493251769108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4938493251769108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20577055215704.617</v>
      </c>
      <c r="L5975" s="444">
        <f t="shared" ca="1" si="217"/>
        <v>4959070306984813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4959070306984813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20662792945770.055</v>
      </c>
      <c r="L5976" s="444">
        <f t="shared" ca="1" si="217"/>
        <v>4979733099930583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4979733099930583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20748887916377.43</v>
      </c>
      <c r="L5977" s="444">
        <f t="shared" ca="1" si="217"/>
        <v>5000481987846960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5000481987846960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20835341616029</v>
      </c>
      <c r="L5978" s="444">
        <f t="shared" ca="1" si="217"/>
        <v>5021317329462989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5021317329462989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20922155539429.121</v>
      </c>
      <c r="L5979" s="444">
        <f t="shared" ca="1" si="217"/>
        <v>5042239485002418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5042239485002418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21009331187510.074</v>
      </c>
      <c r="L5980" s="444">
        <f t="shared" ca="1" si="217"/>
        <v>5063248816189928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5063248816189928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21096870067458.031</v>
      </c>
      <c r="L5981" s="444">
        <f t="shared" ca="1" si="217"/>
        <v>5084345686257386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5084345686257386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21184773692739.109</v>
      </c>
      <c r="L5982" s="444">
        <f t="shared" ca="1" si="217"/>
        <v>5105530459950125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5105530459950125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21273043583125.52</v>
      </c>
      <c r="L5983" s="444">
        <f t="shared" ca="1" si="217"/>
        <v>5126803503533251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5126803503533251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21361681264721.879</v>
      </c>
      <c r="L5984" s="444">
        <f t="shared" ca="1" si="217"/>
        <v>5148165184797973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5148165184797973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21450688269991.555</v>
      </c>
      <c r="L5985" s="444">
        <f t="shared" ca="1" si="217"/>
        <v>5169615873067965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5169615873067965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21540066137783.188</v>
      </c>
      <c r="L5986" s="444">
        <f t="shared" ca="1" si="217"/>
        <v>5191155939205748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5191155939205748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21629816413357.281</v>
      </c>
      <c r="L5987" s="444">
        <f t="shared" ca="1" si="217"/>
        <v>5212785755619105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5212785755619105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21719940648412.938</v>
      </c>
      <c r="L5988" s="444">
        <f t="shared" ca="1" si="217"/>
        <v>5234505696267518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5234505696267518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21810440401114.656</v>
      </c>
      <c r="L5989" s="444">
        <f t="shared" ca="1" si="217"/>
        <v>5256316136668633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5256316136668633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21901317236119.305</v>
      </c>
      <c r="L5990" s="444">
        <f t="shared" ca="1" si="217"/>
        <v>5278217453904752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5278217453904752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21992572724603.133</v>
      </c>
      <c r="L5991" s="444">
        <f t="shared" ca="1" si="217"/>
        <v>5300210026629355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5300210026629355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22084208444288.98</v>
      </c>
      <c r="L5992" s="444">
        <f t="shared" ca="1" si="217"/>
        <v>5322294235073644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5322294235073644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22176225979473.516</v>
      </c>
      <c r="L5993" s="444">
        <f t="shared" ca="1" si="217"/>
        <v>5344470461053118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5344470461053118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22268626921054.656</v>
      </c>
      <c r="L5994" s="444">
        <f t="shared" ca="1" si="217"/>
        <v>5366739087974173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5366739087974173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22361412866559.055</v>
      </c>
      <c r="L5995" s="444">
        <f t="shared" ca="1" si="217"/>
        <v>5389100500840732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5389100500840732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22454585420169.715</v>
      </c>
      <c r="L5996" s="444">
        <f t="shared" ca="1" si="217"/>
        <v>5411555086260902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5411555086260902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22548146192753.758</v>
      </c>
      <c r="L5997" s="444">
        <f t="shared" ca="1" si="217"/>
        <v>5434103232453656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5434103232453656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22642096801890.234</v>
      </c>
      <c r="L5998" s="444">
        <f t="shared" ca="1" si="217"/>
        <v>5456745329255546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5456745329255546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22736438871898.109</v>
      </c>
      <c r="L5999" s="444">
        <f t="shared" ca="1" si="217"/>
        <v>5479481768127444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5479481768127444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22831174033864.352</v>
      </c>
      <c r="L6000" s="444">
        <f t="shared" ca="1" si="217"/>
        <v>5502312942161308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5502312942161308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22926303925672.117</v>
      </c>
      <c r="L6001" s="444">
        <f t="shared" ca="1" si="217"/>
        <v>5525239246086980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5525239246086980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23021830192029.082</v>
      </c>
      <c r="L6002" s="444">
        <f t="shared" ca="1" si="217"/>
        <v>5548261076279009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5548261076279009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23117754484495.871</v>
      </c>
      <c r="L6003" s="444">
        <f t="shared" ca="1" si="217"/>
        <v>5571378830763505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5571378830763505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23214078461514.605</v>
      </c>
      <c r="L6004" s="444">
        <f t="shared" ca="1" si="217"/>
        <v>5594592909225020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5594592909225020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23310803788437.582</v>
      </c>
      <c r="L6005" s="444">
        <f t="shared" ca="1" si="217"/>
        <v>5617903713013458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5617903713013458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23407932137556.074</v>
      </c>
      <c r="L6006" s="444">
        <f t="shared" ca="1" si="217"/>
        <v>5641311645151014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5641311645151014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23505465188129.227</v>
      </c>
      <c r="L6007" s="444">
        <f t="shared" ca="1" si="217"/>
        <v>5664817110339143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5664817110339143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23603404626413.094</v>
      </c>
      <c r="L6008" s="444">
        <f t="shared" ca="1" si="217"/>
        <v>5688420514965556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5688420514965556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23701752145689.816</v>
      </c>
      <c r="L6009" s="444">
        <f t="shared" ca="1" si="217"/>
        <v>5712122267111246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5712122267111246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23800509446296.859</v>
      </c>
      <c r="L6010" s="444">
        <f t="shared" ca="1" si="217"/>
        <v>5735922776557543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5735922776557543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23899678235656.43</v>
      </c>
      <c r="L6011" s="444">
        <f t="shared" ca="1" si="217"/>
        <v>5759822454793199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5759822454793199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23999260228304.996</v>
      </c>
      <c r="L6012" s="444">
        <f t="shared" ca="1" si="217"/>
        <v>5783821715021504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5783821715021504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24099257145922.934</v>
      </c>
      <c r="L6013" s="444">
        <f t="shared" ca="1" si="217"/>
        <v>5807920972167427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5807920972167427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24199670717364.277</v>
      </c>
      <c r="L6014" s="444">
        <f t="shared" ca="1" si="217"/>
        <v>5832120642884791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5832120642884791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24300502678686.629</v>
      </c>
      <c r="L6015" s="444">
        <f t="shared" ca="1" si="217"/>
        <v>5856421145563478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5856421145563478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24401754773181.156</v>
      </c>
      <c r="L6016" s="444">
        <f t="shared" ca="1" si="217"/>
        <v>5880822900336659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5880822900336659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24503428751402.746</v>
      </c>
      <c r="L6017" s="444">
        <f t="shared" ca="1" si="217"/>
        <v>5905326329088062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5905326329088062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24605526371200.258</v>
      </c>
      <c r="L6018" s="444">
        <f t="shared" ca="1" si="217"/>
        <v>5929931855459262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5929931855459262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24708049397746.926</v>
      </c>
      <c r="L6019" s="444">
        <f t="shared" ca="1" si="217"/>
        <v>5954639904857009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5954639904857009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24810999603570.871</v>
      </c>
      <c r="L6020" s="444">
        <f t="shared" ca="1" si="217"/>
        <v>5979450904460580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5979450904460580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24914378768585.75</v>
      </c>
      <c r="L6021" s="444">
        <f t="shared" ca="1" si="217"/>
        <v>6004365283229166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6004365283229166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25018188680121.523</v>
      </c>
      <c r="L6022" s="444">
        <f t="shared" ca="1" si="217"/>
        <v>6029383471909288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6029383471909288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25122431132955.367</v>
      </c>
      <c r="L6023" s="444">
        <f t="shared" ca="1" si="217"/>
        <v>6054505903042243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6054505903042243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25227107929342.68</v>
      </c>
      <c r="L6024" s="444">
        <f t="shared" ca="1" si="217"/>
        <v>6079733010971586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6079733010971586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25332220879048.273</v>
      </c>
      <c r="L6025" s="444">
        <f t="shared" ca="1" si="217"/>
        <v>6105065231850634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6105065231850634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25437771799377.641</v>
      </c>
      <c r="L6026" s="444">
        <f t="shared" ca="1" si="217"/>
        <v>6130503003650012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6130503003650012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25543762515208.383</v>
      </c>
      <c r="L6027" s="444">
        <f t="shared" ca="1" si="217"/>
        <v>6156046766165220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6156046766165220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25650194859021.75</v>
      </c>
      <c r="L6028" s="444">
        <f t="shared" ca="1" si="217"/>
        <v>6181696961024242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6181696961024242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25757070670934.34</v>
      </c>
      <c r="L6029" s="444">
        <f t="shared" ca="1" si="217"/>
        <v>6207454031695176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6207454031695176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25864391798729.898</v>
      </c>
      <c r="L6030" s="444">
        <f t="shared" ca="1" si="217"/>
        <v>6233318423493906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6233318423493906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25972160097891.273</v>
      </c>
      <c r="L6031" s="444">
        <f t="shared" ca="1" si="217"/>
        <v>6259290583591797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6259290583591797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26080377431632.488</v>
      </c>
      <c r="L6032" s="444">
        <f t="shared" ca="1" si="217"/>
        <v>6285370961023429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6285370961023429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26189045670930.953</v>
      </c>
      <c r="L6033" s="444">
        <f t="shared" ca="1" si="217"/>
        <v>6311560006694360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6311560006694360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26298166694559.832</v>
      </c>
      <c r="L6034" s="444">
        <f t="shared" ca="1" si="217"/>
        <v>6337858173388920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6337858173388920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26407742389120.5</v>
      </c>
      <c r="L6035" s="444">
        <f t="shared" ca="1" si="217"/>
        <v>6364265915778040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6364265915778040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26517774649075.168</v>
      </c>
      <c r="L6036" s="444">
        <f t="shared" ca="1" si="217"/>
        <v>6390783690427115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6390783690427115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26628265376779.645</v>
      </c>
      <c r="L6037" s="444">
        <f t="shared" ca="1" si="217"/>
        <v>6417411955803895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6417411955803895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26739216482516.23</v>
      </c>
      <c r="L6038" s="444">
        <f t="shared" ca="1" si="217"/>
        <v>6444151172286411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6444151172286411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26850629884526.711</v>
      </c>
      <c r="L6039" s="444">
        <f t="shared" ca="1" si="217"/>
        <v>6471001802170938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6471001802170938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26962507509045.574</v>
      </c>
      <c r="L6040" s="444">
        <f t="shared" ca="1" si="217"/>
        <v>6497964309679984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6497964309679984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27074851290333.266</v>
      </c>
      <c r="L6041" s="444">
        <f t="shared" ca="1" si="217"/>
        <v>6525039160970317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6525039160970317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27187663170709.652</v>
      </c>
      <c r="L6042" s="444">
        <f t="shared" ca="1" si="217"/>
        <v>6552226824141027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6552226824141027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27300945100587.613</v>
      </c>
      <c r="L6043" s="444">
        <f t="shared" ca="1" si="217"/>
        <v>6579527769241615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6579527769241615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27414699038506.73</v>
      </c>
      <c r="L6044" s="444">
        <f t="shared" ca="1" si="217"/>
        <v>6606942468280122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6606942468280122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27528926951167.176</v>
      </c>
      <c r="L6045" s="444">
        <f t="shared" ca="1" si="217"/>
        <v>6634471395231289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6634471395231289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27643630813463.703</v>
      </c>
      <c r="L6046" s="444">
        <f t="shared" ca="1" si="217"/>
        <v>6662115026044753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6662115026044753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27758812608519.805</v>
      </c>
      <c r="L6047" s="444">
        <f t="shared" ca="1" si="217"/>
        <v>6689873838653273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6689873838653273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27874474327721.969</v>
      </c>
      <c r="L6048" s="444">
        <f t="shared" ca="1" si="217"/>
        <v>6717748312980995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6717748312980995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27990617970754.145</v>
      </c>
      <c r="L6049" s="444">
        <f t="shared" ca="1" si="217"/>
        <v>6745738930951749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6745738930951749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28107245545632.289</v>
      </c>
      <c r="L6050" s="444">
        <f t="shared" ca="1" si="217"/>
        <v>6773846176497381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6773846176497381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28224359068739.086</v>
      </c>
      <c r="L6051" s="444">
        <f t="shared" ca="1" si="217"/>
        <v>6802070535566120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6802070535566120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28341960564858.832</v>
      </c>
      <c r="L6052" s="444">
        <f t="shared" ca="1" si="217"/>
        <v>6830412496130979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6830412496130979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28460052067212.41</v>
      </c>
      <c r="L6053" s="444">
        <f t="shared" ca="1" si="217"/>
        <v>6858872548198191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6858872548198191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28578635617492.461</v>
      </c>
      <c r="L6054" s="444">
        <f t="shared" ca="1" si="217"/>
        <v>6887451183815683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6887451183815683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28697713265898.68</v>
      </c>
      <c r="L6055" s="444">
        <f t="shared" ca="1" si="217"/>
        <v>6916148897081582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6916148897081582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28817287071173.258</v>
      </c>
      <c r="L6056" s="444">
        <f t="shared" ca="1" si="217"/>
        <v>6944966184152755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6944966184152755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28937359100636.48</v>
      </c>
      <c r="L6057" s="444">
        <f t="shared" ca="1" si="217"/>
        <v>6973903543253391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6973903543253391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29057931430222.461</v>
      </c>
      <c r="L6058" s="444">
        <f t="shared" ca="1" si="217"/>
        <v>7002961474683613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7002961474683613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29179006144515.055</v>
      </c>
      <c r="L6059" s="444">
        <f t="shared" ca="1" si="217"/>
        <v>7032140480828128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7032140480828128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29300585336783.863</v>
      </c>
      <c r="L6060" s="444">
        <f t="shared" ca="1" si="217"/>
        <v>7061441066164912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7061441066164912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29422671109020.469</v>
      </c>
      <c r="L6061" s="444">
        <f t="shared" ca="1" si="217"/>
        <v>7090863737273932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7090863737273932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29545265571974.715</v>
      </c>
      <c r="L6062" s="444">
        <f t="shared" ca="1" si="217"/>
        <v>7120409002845907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7120409002845907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29668370845191.277</v>
      </c>
      <c r="L6063" s="444">
        <f t="shared" ca="1" si="217"/>
        <v>7150077373691098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7150077373691098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29791989057046.246</v>
      </c>
      <c r="L6064" s="444">
        <f t="shared" ca="1" si="217"/>
        <v>7179869362748144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7179869362748144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29916122344783.934</v>
      </c>
      <c r="L6065" s="444">
        <f t="shared" ca="1" si="217"/>
        <v>7209785485092928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7209785485092928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30040772854553.867</v>
      </c>
      <c r="L6066" s="444">
        <f t="shared" ca="1" si="217"/>
        <v>7239826257947482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7239826257947482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30165942741447.84</v>
      </c>
      <c r="L6067" s="444">
        <f t="shared" ca="1" si="217"/>
        <v>7269992200688930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7269992200688930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30291634169537.203</v>
      </c>
      <c r="L6068" s="444">
        <f t="shared" ca="1" si="217"/>
        <v>7300283834858467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7300283834858467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30417849311910.277</v>
      </c>
      <c r="L6069" s="444">
        <f t="shared" ca="1" si="217"/>
        <v>7330701684170377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7330701684170377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30544590350709.898</v>
      </c>
      <c r="L6070" s="444">
        <f t="shared" ca="1" si="217"/>
        <v>7361246274521087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7361246274521087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30671859477171.195</v>
      </c>
      <c r="L6071" s="444">
        <f t="shared" ca="1" si="217"/>
        <v>7391918133998258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7391918133998258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30799658891659.402</v>
      </c>
      <c r="L6072" s="444">
        <f t="shared" ca="1" si="217"/>
        <v>7422717792889917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7422717792889917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30927990803707.988</v>
      </c>
      <c r="L6073" s="444">
        <f t="shared" ca="1" si="217"/>
        <v>7453645783693625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7453645783693625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31056857432056.77</v>
      </c>
      <c r="L6074" s="444">
        <f t="shared" ca="1" si="217"/>
        <v>7484702641125682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7484702641125682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31186261004690.34</v>
      </c>
      <c r="L6075" s="444">
        <f t="shared" ca="1" si="217"/>
        <v>7515888902130372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7515888902130372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31316203758876.551</v>
      </c>
      <c r="L6076" s="444">
        <f t="shared" ca="1" si="217"/>
        <v>7547205105889249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7547205105889249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31446687941205.203</v>
      </c>
      <c r="L6077" s="444">
        <f t="shared" ca="1" si="217"/>
        <v>7578651793830454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7578651793830454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31577715807626.887</v>
      </c>
      <c r="L6078" s="444">
        <f t="shared" ca="1" si="217"/>
        <v>7610229509638081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7610229509638081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31709289623492.008</v>
      </c>
      <c r="L6079" s="444">
        <f t="shared" ca="1" si="217"/>
        <v>7641938799261573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7641938799261573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31841411663589.887</v>
      </c>
      <c r="L6080" s="444">
        <f t="shared" ca="1" si="217"/>
        <v>7673780210925163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7673780210925163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31974084212188.18</v>
      </c>
      <c r="L6081" s="444">
        <f t="shared" ca="1" si="217"/>
        <v>7705754295137351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7705754295137351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32107309563072.301</v>
      </c>
      <c r="L6082" s="444">
        <f t="shared" ca="1" si="217"/>
        <v>7737861604700423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7737861604700423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32241090019585.094</v>
      </c>
      <c r="L6083" s="444">
        <f t="shared" ca="1" si="217"/>
        <v>7770102694720008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7770102694720008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32375427894666.695</v>
      </c>
      <c r="L6084" s="444">
        <f t="shared" ca="1" si="217"/>
        <v>7802478122614675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7802478122614675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32510325510894.473</v>
      </c>
      <c r="L6085" s="444">
        <f t="shared" ca="1" si="217"/>
        <v>7834988448125569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7834988448125569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32645785200523.203</v>
      </c>
      <c r="L6086" s="444">
        <f t="shared" ca="1" si="217"/>
        <v>7867634233326092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7867634233326092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32781809305525.383</v>
      </c>
      <c r="L6087" s="444">
        <f t="shared" ca="1" si="217"/>
        <v>7900416042631617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7900416042631617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32918400177631.738</v>
      </c>
      <c r="L6088" s="444">
        <f t="shared" ca="1" si="217"/>
        <v>7933334442809249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7933334442809249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33055560178371.875</v>
      </c>
      <c r="L6089" s="444">
        <f t="shared" ca="1" si="217"/>
        <v>7966390002987621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7966390002987621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33193291679115.086</v>
      </c>
      <c r="L6090" s="444">
        <f t="shared" ca="1" si="217"/>
        <v>7999583294666736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7999583294666736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33331597061111.402</v>
      </c>
      <c r="L6091" s="444">
        <f t="shared" ca="1" si="217"/>
        <v>8032914891727847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8032914891727847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33470478715532.691</v>
      </c>
      <c r="L6092" s="444">
        <f t="shared" ca="1" si="217"/>
        <v>8066385370443380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8066385370443380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33609939043514.082</v>
      </c>
      <c r="L6093" s="444">
        <f t="shared" ca="1" si="217"/>
        <v>8099995309486894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8099995309486894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33749980456195.387</v>
      </c>
      <c r="L6094" s="444">
        <f t="shared" ca="1" si="217"/>
        <v>8133745289943089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8133745289943089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33890605374762.875</v>
      </c>
      <c r="L6095" s="444">
        <f t="shared" ca="1" si="217"/>
        <v>8167635895317852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8167635895317852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34031816230491.051</v>
      </c>
      <c r="L6096" s="444">
        <f t="shared" ca="1" si="217"/>
        <v>8201667711548343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8201667711548343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34173615464784.758</v>
      </c>
      <c r="L6097" s="444">
        <f t="shared" ca="1" si="217"/>
        <v>8235841327013128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8235841327013128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34316005529221.367</v>
      </c>
      <c r="L6098" s="444">
        <f t="shared" ca="1" si="217"/>
        <v>8270157332542349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8270157332542349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34458988885593.121</v>
      </c>
      <c r="L6099" s="444">
        <f t="shared" ca="1" si="217"/>
        <v>8304616321427942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8304616321427942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34602568005949.758</v>
      </c>
      <c r="L6100" s="444">
        <f t="shared" ca="1" si="217"/>
        <v>8339218889433892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8339218889433892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34746745372641.211</v>
      </c>
      <c r="L6101" s="444">
        <f t="shared" ca="1" si="217"/>
        <v>8373965634806533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8373965634806533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34891523478360.555</v>
      </c>
      <c r="L6102" s="444">
        <f t="shared" ca="1" si="217"/>
        <v>8408857158284894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8408857158284894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35036904826187.055</v>
      </c>
      <c r="L6103" s="444">
        <f t="shared" ca="1" si="217"/>
        <v>8443894063111081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8443894063111081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35182891929629.504</v>
      </c>
      <c r="L6104" s="444">
        <f t="shared" ca="1" si="217"/>
        <v>8479076955040711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8479076955040711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35329487312669.625</v>
      </c>
      <c r="L6105" s="444">
        <f t="shared" ca="1" si="217"/>
        <v>8514406442353381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8514406442353381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35476693509805.75</v>
      </c>
      <c r="L6106" s="444">
        <f t="shared" ca="1" si="217"/>
        <v>8549883135863187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8549883135863187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35624513066096.609</v>
      </c>
      <c r="L6107" s="444">
        <f t="shared" ca="1" si="217"/>
        <v>8585507648929284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8585507648929284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35772948537205.352</v>
      </c>
      <c r="L6108" s="444">
        <f t="shared" ca="1" si="217"/>
        <v>8621280597466489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8621280597466489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35922002489443.703</v>
      </c>
      <c r="L6109" s="444">
        <f t="shared" ca="1" si="217"/>
        <v>8657202599955933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8657202599955933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36071677499816.391</v>
      </c>
      <c r="L6110" s="444">
        <f t="shared" ca="1" si="217"/>
        <v>8693274277455749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8693274277455749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36221976156065.617</v>
      </c>
      <c r="L6111" s="444">
        <f t="shared" ca="1" si="217"/>
        <v>8729496253611815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8729496253611815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36372901056715.898</v>
      </c>
      <c r="L6112" s="444">
        <f t="shared" ca="1" si="217"/>
        <v>8765869154668531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8765869154668531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36524454811118.875</v>
      </c>
      <c r="L6113" s="444">
        <f t="shared" ca="1" si="217"/>
        <v>8802393609479650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8802393609479650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36676640039498.539</v>
      </c>
      <c r="L6114" s="444">
        <f t="shared" ca="1" si="217"/>
        <v>8839070249519149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8839070249519149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36829459372996.453</v>
      </c>
      <c r="L6115" s="444">
        <f t="shared" ca="1" si="217"/>
        <v>8875899708892145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8875899708892145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36982915453717.266</v>
      </c>
      <c r="L6116" s="444">
        <f t="shared" ca="1" si="217"/>
        <v>8912882624345862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8912882624345862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37137010934774.422</v>
      </c>
      <c r="L6117" s="444">
        <f t="shared" ca="1" si="217"/>
        <v>8950019635280636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8950019635280636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37291748480335.984</v>
      </c>
      <c r="L6118" s="444">
        <f t="shared" ca="1" si="217"/>
        <v>8987311383760972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8987311383760972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37447130765670.711</v>
      </c>
      <c r="L6119" s="444">
        <f t="shared" ca="1" si="217"/>
        <v>9024758514526642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9024758514526642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37603160477194.344</v>
      </c>
      <c r="L6120" s="444">
        <f t="shared" ca="1" si="217"/>
        <v>9062361675003836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9062361675003836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37759840312515.984</v>
      </c>
      <c r="L6121" s="444">
        <f t="shared" ca="1" si="217"/>
        <v>9100121515316352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9100121515316352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37917172980484.797</v>
      </c>
      <c r="L6122" s="444">
        <f t="shared" ca="1" si="217"/>
        <v>9138038688296836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9138038688296836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38075161201236.813</v>
      </c>
      <c r="L6123" s="444">
        <f t="shared" ca="1" si="217"/>
        <v>9176113849498072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9176113849498072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38233807706241.969</v>
      </c>
      <c r="L6124" s="444">
        <f t="shared" ca="1" si="217"/>
        <v>9214347657204314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9214347657204314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38393115238351.305</v>
      </c>
      <c r="L6125" s="444">
        <f t="shared" ca="1" si="217"/>
        <v>9252740772442666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9252740772442666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38553086551844.438</v>
      </c>
      <c r="L6126" s="444">
        <f t="shared" ca="1" si="217"/>
        <v>9291293858994510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9291293858994510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38713724412477.125</v>
      </c>
      <c r="L6127" s="444">
        <f t="shared" ca="1" si="217"/>
        <v>9330007583406988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9330007583406988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38875031597529.117</v>
      </c>
      <c r="L6128" s="444">
        <f t="shared" ref="L6128:L6250" ca="1" si="222">I6128-J6128+K6128</f>
        <v>9368882615004518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9368882615004518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39037010895852.156</v>
      </c>
      <c r="L6129" s="444">
        <f t="shared" ca="1" si="222"/>
        <v>9407919625900370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9407919625900370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39199665107918.211</v>
      </c>
      <c r="L6130" s="444">
        <f t="shared" ca="1" si="222"/>
        <v>9447119291008288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9447119291008288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39362997045867.867</v>
      </c>
      <c r="L6131" s="444">
        <f t="shared" ca="1" si="222"/>
        <v>9486482288054156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9486482288054156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39527009533558.984</v>
      </c>
      <c r="L6132" s="444">
        <f t="shared" ca="1" si="222"/>
        <v>9526009297587714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9526009297587714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39691705406615.477</v>
      </c>
      <c r="L6133" s="444">
        <f t="shared" ca="1" si="222"/>
        <v>9565701002994330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9565701002994330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39857087512476.375</v>
      </c>
      <c r="L6134" s="444">
        <f t="shared" ca="1" si="222"/>
        <v>9605558090506806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9605558090506806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40023158710445.023</v>
      </c>
      <c r="L6135" s="444">
        <f t="shared" ca="1" si="222"/>
        <v>9645581249217252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9645581249217252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40189921871738.547</v>
      </c>
      <c r="L6136" s="444">
        <f t="shared" ca="1" si="222"/>
        <v>9685771171088990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9685771171088990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40357379879537.461</v>
      </c>
      <c r="L6137" s="444">
        <f t="shared" ca="1" si="222"/>
        <v>9726128550968528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9726128550968528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40525535629035.531</v>
      </c>
      <c r="L6138" s="444">
        <f t="shared" ca="1" si="222"/>
        <v>9766654086597564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9766654086597564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40694392027489.852</v>
      </c>
      <c r="L6139" s="444">
        <f t="shared" ca="1" si="222"/>
        <v>9807348478625054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9807348478625054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40863951994271.055</v>
      </c>
      <c r="L6140" s="444">
        <f t="shared" ca="1" si="222"/>
        <v>9848212430619326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9848212430619326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41034218460913.859</v>
      </c>
      <c r="L6141" s="444">
        <f t="shared" ca="1" si="222"/>
        <v>9889246649080240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9889246649080240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41205194371167.664</v>
      </c>
      <c r="L6142" s="444">
        <f t="shared" ca="1" si="222"/>
        <v>9930451843451408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9930451843451408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41376882681047.531</v>
      </c>
      <c r="L6143" s="444">
        <f t="shared" ca="1" si="222"/>
        <v>9971828726132456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9971828726132456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41549286358885.234</v>
      </c>
      <c r="L6144" s="444">
        <f t="shared" ca="1" si="222"/>
        <v>1.0013378012491342E+16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1.0013378012491342E+16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41722408385380.594</v>
      </c>
      <c r="L6145" s="444">
        <f t="shared" ca="1" si="222"/>
        <v>1.0055100420876722E+16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1.0055100420876722E+16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41896251753653.008</v>
      </c>
      <c r="L6146" s="444">
        <f t="shared" ca="1" si="222"/>
        <v>1.0096996672630376E+16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1.0096996672630376E+16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42070819469293.234</v>
      </c>
      <c r="L6147" s="444">
        <f t="shared" ca="1" si="222"/>
        <v>1.013906749209967E+16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1.013906749209967E+16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42246114550415.289</v>
      </c>
      <c r="L6148" s="444">
        <f t="shared" ca="1" si="222"/>
        <v>1.0181313606650086E+16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1.0181313606650086E+16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42422140027708.688</v>
      </c>
      <c r="L6149" s="444">
        <f t="shared" ca="1" si="222"/>
        <v>1.0223735746677794E+16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1.0223735746677794E+16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42598898944490.805</v>
      </c>
      <c r="L6150" s="444">
        <f t="shared" ca="1" si="222"/>
        <v>1.0266334645622284E+16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1.0266334645622284E+16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42776394356759.516</v>
      </c>
      <c r="L6151" s="444">
        <f t="shared" ca="1" si="222"/>
        <v>1.0309111039979044E+16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1.0309111039979044E+16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42954629333246.016</v>
      </c>
      <c r="L6152" s="444">
        <f t="shared" ca="1" si="222"/>
        <v>1.035206566931229E+16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1.035206566931229E+16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43133606955467.875</v>
      </c>
      <c r="L6153" s="444">
        <f t="shared" ca="1" si="222"/>
        <v>1.0395199276267758E+16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1.0395199276267758E+16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43313330317782.328</v>
      </c>
      <c r="L6154" s="444">
        <f t="shared" ca="1" si="222"/>
        <v>1.043851260658554E+16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1.043851260658554E+16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43493802527439.75</v>
      </c>
      <c r="L6155" s="444">
        <f t="shared" ca="1" si="222"/>
        <v>1.048200640911298E+16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1.048200640911298E+16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43675026704637.414</v>
      </c>
      <c r="L6156" s="444">
        <f t="shared" ca="1" si="222"/>
        <v>1.0525681435817618E+16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1.0525681435817618E+16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43857005982573.406</v>
      </c>
      <c r="L6157" s="444">
        <f t="shared" ca="1" si="222"/>
        <v>1.0569538441800192E+16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1.0569538441800192E+16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44039743507500.797</v>
      </c>
      <c r="L6158" s="444">
        <f t="shared" ca="1" si="222"/>
        <v>1.0613578185307692E+16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1.0613578185307692E+16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44223242438782.047</v>
      </c>
      <c r="L6159" s="444">
        <f t="shared" ca="1" si="222"/>
        <v>1.0657801427746474E+16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1.0657801427746474E+16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44407505948943.641</v>
      </c>
      <c r="L6160" s="444">
        <f t="shared" ca="1" si="222"/>
        <v>1.0702208933695418E+16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1.0702208933695418E+16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44592537223730.906</v>
      </c>
      <c r="L6161" s="444">
        <f t="shared" ca="1" si="222"/>
        <v>1.0746801470919148E+16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1.0746801470919148E+16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44778339462163.117</v>
      </c>
      <c r="L6162" s="444">
        <f t="shared" ca="1" si="222"/>
        <v>1.0791579810381312E+16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1.0791579810381312E+16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44964915876588.797</v>
      </c>
      <c r="L6163" s="444">
        <f t="shared" ca="1" si="222"/>
        <v>1.08365447262579E+16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1.08365447262579E+16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45152269692741.25</v>
      </c>
      <c r="L6164" s="444">
        <f t="shared" ca="1" si="222"/>
        <v>1.0881696995950642E+16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1.0881696995950642E+16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45340404149794.344</v>
      </c>
      <c r="L6165" s="444">
        <f t="shared" ca="1" si="222"/>
        <v>1.0927037400100436E+16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1.0927037400100436E+16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45529322500418.484</v>
      </c>
      <c r="L6166" s="444">
        <f t="shared" ca="1" si="222"/>
        <v>1.0972566722600854E+16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1.0972566722600854E+16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45719028010836.891</v>
      </c>
      <c r="L6167" s="444">
        <f t="shared" ca="1" si="222"/>
        <v>1.101828575061169E+16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1.101828575061169E+16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45909523960882.039</v>
      </c>
      <c r="L6168" s="444">
        <f t="shared" ca="1" si="222"/>
        <v>1.1064195274572572E+16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1.1064195274572572E+16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46100813644052.383</v>
      </c>
      <c r="L6169" s="444">
        <f t="shared" ca="1" si="222"/>
        <v>1.1110296088216624E+16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1.1110296088216624E+16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46292900367569.266</v>
      </c>
      <c r="L6170" s="444">
        <f t="shared" ca="1" si="222"/>
        <v>1.1156588988584194E+16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1.1156588988584194E+16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46485787452434.141</v>
      </c>
      <c r="L6171" s="444">
        <f t="shared" ca="1" si="222"/>
        <v>1.1203074776036628E+16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1.1203074776036628E+16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46679478233485.953</v>
      </c>
      <c r="L6172" s="444">
        <f t="shared" ca="1" si="222"/>
        <v>1.1249754254270114E+16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1.1249754254270114E+16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46873976059458.805</v>
      </c>
      <c r="L6173" s="444">
        <f t="shared" ca="1" si="222"/>
        <v>1.1296628230329572E+16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1.1296628230329572E+16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47069284293039.883</v>
      </c>
      <c r="L6174" s="444">
        <f t="shared" ca="1" si="222"/>
        <v>1.1343697514622612E+16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1.1343697514622612E+16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47265406310927.547</v>
      </c>
      <c r="L6175" s="444">
        <f t="shared" ca="1" si="222"/>
        <v>1.139096292093354E+16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1.139096292093354E+16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47462345503889.75</v>
      </c>
      <c r="L6176" s="444">
        <f t="shared" ca="1" si="222"/>
        <v>1.143842526643743E+16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1.143842526643743E+16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47660105276822.625</v>
      </c>
      <c r="L6177" s="444">
        <f t="shared" ca="1" si="222"/>
        <v>1.1486085371714252E+16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1.1486085371714252E+16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47858689048809.383</v>
      </c>
      <c r="L6178" s="444">
        <f t="shared" ca="1" si="222"/>
        <v>1.1533944060763062E+16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1.1533944060763062E+16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48058100253179.422</v>
      </c>
      <c r="L6179" s="444">
        <f t="shared" ca="1" si="222"/>
        <v>1.1582002161016242E+16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1.1582002161016242E+16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48258342337567.672</v>
      </c>
      <c r="L6180" s="444">
        <f t="shared" ca="1" si="222"/>
        <v>1.163026050335381E+16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1.163026050335381E+16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48459418763974.211</v>
      </c>
      <c r="L6181" s="444">
        <f t="shared" ca="1" si="222"/>
        <v>1.1678719922117784E+16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1.1678719922117784E+16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48661333008824.102</v>
      </c>
      <c r="L6182" s="444">
        <f t="shared" ca="1" si="222"/>
        <v>1.1727381255126608E+16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1.1727381255126608E+16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48864088563027.531</v>
      </c>
      <c r="L6183" s="444">
        <f t="shared" ca="1" si="222"/>
        <v>1.1776245343689636E+16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1.1776245343689636E+16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49067688932040.148</v>
      </c>
      <c r="L6184" s="444">
        <f t="shared" ca="1" si="222"/>
        <v>1.1825313032621676E+16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1.1825313032621676E+16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49272137635923.648</v>
      </c>
      <c r="L6185" s="444">
        <f t="shared" ca="1" si="222"/>
        <v>1.18745851702576E+16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1.18745851702576E+16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49477438209406.664</v>
      </c>
      <c r="L6186" s="444">
        <f t="shared" ca="1" si="222"/>
        <v>1.1924062608467006E+16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1.1924062608467006E+16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49683594201945.859</v>
      </c>
      <c r="L6187" s="444">
        <f t="shared" ca="1" si="222"/>
        <v>1.1973746202668952E+16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1.1973746202668952E+16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49890609177787.297</v>
      </c>
      <c r="L6188" s="444">
        <f t="shared" ca="1" si="222"/>
        <v>1.202363681184674E+16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1.202363681184674E+16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50098486716028.086</v>
      </c>
      <c r="L6189" s="444">
        <f t="shared" ca="1" si="222"/>
        <v>1.2073735298562768E+16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1.2073735298562768E+16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50307230410678.203</v>
      </c>
      <c r="L6190" s="444">
        <f t="shared" ca="1" si="222"/>
        <v>1.2124042528973446E+16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1.2124042528973446E+16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50516843870722.688</v>
      </c>
      <c r="L6191" s="444">
        <f t="shared" ca="1" si="222"/>
        <v>1.2174559372844168E+16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1.2174559372844168E+16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50727330720184.031</v>
      </c>
      <c r="L6192" s="444">
        <f t="shared" ca="1" si="222"/>
        <v>1.2225286703564352E+16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1.2225286703564352E+16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50938694598184.797</v>
      </c>
      <c r="L6193" s="444">
        <f t="shared" ca="1" si="222"/>
        <v>1.2276225398162536E+16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1.2276225398162536E+16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51150939159010.563</v>
      </c>
      <c r="L6194" s="444">
        <f t="shared" ca="1" si="222"/>
        <v>1.2327376337321546E+16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1.2327376337321546E+16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51364068072173.109</v>
      </c>
      <c r="L6195" s="444">
        <f t="shared" ca="1" si="222"/>
        <v>1.237874040539372E+16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1.237874040539372E+16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51578085022473.836</v>
      </c>
      <c r="L6196" s="444">
        <f t="shared" ca="1" si="222"/>
        <v>1.2430318490416194E+16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1.2430318490416194E+16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51792993710067.477</v>
      </c>
      <c r="L6197" s="444">
        <f t="shared" ca="1" si="222"/>
        <v>1.2482111484126262E+16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1.2482111484126262E+16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52008797850526.094</v>
      </c>
      <c r="L6198" s="444">
        <f t="shared" ca="1" si="222"/>
        <v>1.2534120281976788E+16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1.2534120281976788E+16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52225501174903.281</v>
      </c>
      <c r="L6199" s="444">
        <f t="shared" ca="1" si="222"/>
        <v>1.2586345783151692E+16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1.2586345783151692E+16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52443107429798.719</v>
      </c>
      <c r="L6200" s="444">
        <f t="shared" ca="1" si="222"/>
        <v>1.263878889058149E+16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1.263878889058149E+16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52661620377422.875</v>
      </c>
      <c r="L6201" s="444">
        <f t="shared" ca="1" si="222"/>
        <v>1.2691450510958912E+16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1.2691450510958912E+16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52881043795662.133</v>
      </c>
      <c r="L6202" s="444">
        <f t="shared" ca="1" si="222"/>
        <v>1.2744331554754574E+16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1.2744331554754574E+16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53101381478144.055</v>
      </c>
      <c r="L6203" s="444">
        <f t="shared" ca="1" si="222"/>
        <v>1.2797432936232718E+16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1.2797432936232718E+16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53322637234302.992</v>
      </c>
      <c r="L6204" s="444">
        <f t="shared" ca="1" si="222"/>
        <v>1.285075557346702E+16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1.285075557346702E+16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53544814889445.914</v>
      </c>
      <c r="L6205" s="444">
        <f t="shared" ca="1" si="222"/>
        <v>1.2904300388356466E+16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1.2904300388356466E+16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53767918284818.609</v>
      </c>
      <c r="L6206" s="444">
        <f t="shared" ca="1" si="222"/>
        <v>1.2958068306641284E+16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1.2958068306641284E+16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53991951277672.016</v>
      </c>
      <c r="L6207" s="444">
        <f t="shared" ca="1" si="222"/>
        <v>1.3012060257918956E+16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1.3012060257918956E+16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54216917741328.984</v>
      </c>
      <c r="L6208" s="444">
        <f t="shared" ca="1" si="222"/>
        <v>1.3066277175660284E+16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1.3066277175660284E+16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54442821565251.18</v>
      </c>
      <c r="L6209" s="444">
        <f t="shared" ca="1" si="222"/>
        <v>1.3120719997225536E+16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1.3120719997225536E+16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54669666655106.398</v>
      </c>
      <c r="L6210" s="444">
        <f t="shared" ca="1" si="222"/>
        <v>1.3175389663880642E+16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1.3175389663880642E+16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54897456932836.008</v>
      </c>
      <c r="L6211" s="444">
        <f t="shared" ca="1" si="222"/>
        <v>1.3230287120813478E+16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1.3230287120813478E+16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55126196336722.828</v>
      </c>
      <c r="L6212" s="444">
        <f t="shared" ca="1" si="222"/>
        <v>1.32854133171502E+16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1.32854133171502E+16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55355888821459.164</v>
      </c>
      <c r="L6213" s="444">
        <f t="shared" ca="1" si="222"/>
        <v>1.334076920597166E+16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1.334076920597166E+16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55586538358215.25</v>
      </c>
      <c r="L6214" s="444">
        <f t="shared" ca="1" si="222"/>
        <v>1.3396355744329876E+16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1.3396355744329876E+16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55818148934707.813</v>
      </c>
      <c r="L6215" s="444">
        <f t="shared" ca="1" si="222"/>
        <v>1.3452173893264584E+16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1.3452173893264584E+16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56050724555269.102</v>
      </c>
      <c r="L6216" s="444">
        <f t="shared" ca="1" si="222"/>
        <v>1.3508224617819854E+16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1.3508224617819854E+16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56284269240916.055</v>
      </c>
      <c r="L6217" s="444">
        <f t="shared" ca="1" si="222"/>
        <v>1.356450888706077E+16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1.356450888706077E+16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56518787029419.875</v>
      </c>
      <c r="L6218" s="444">
        <f t="shared" ca="1" si="222"/>
        <v>1.362102767409019E+16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1.362102767409019E+16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56754281975375.789</v>
      </c>
      <c r="L6219" s="444">
        <f t="shared" ca="1" si="222"/>
        <v>1.3677781956065566E+16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1.3677781956065566E+16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56990758150273.188</v>
      </c>
      <c r="L6220" s="444">
        <f t="shared" ca="1" si="222"/>
        <v>1.373477271421584E+16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1.373477271421584E+16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57228219642566</v>
      </c>
      <c r="L6221" s="444">
        <f t="shared" ca="1" si="222"/>
        <v>1.3792000933858406E+16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1.3792000933858406E+16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57466670557743.359</v>
      </c>
      <c r="L6222" s="444">
        <f t="shared" ca="1" si="222"/>
        <v>1.384946760441615E+16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1.384946760441615E+16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57706115018400.625</v>
      </c>
      <c r="L6223" s="444">
        <f t="shared" ca="1" si="222"/>
        <v>1.390717371943455E+16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1.390717371943455E+16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57946557164310.625</v>
      </c>
      <c r="L6224" s="444">
        <f t="shared" ca="1" si="222"/>
        <v>1.396512027659886E+16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1.396512027659886E+16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58188001152495.25</v>
      </c>
      <c r="L6225" s="444">
        <f t="shared" ca="1" si="222"/>
        <v>1.4023308277751356E+16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1.4023308277751356E+16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58430451157297.313</v>
      </c>
      <c r="L6226" s="444">
        <f t="shared" ca="1" si="222"/>
        <v>1.4081738728908654E+16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1.4081738728908654E+16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58673911370452.719</v>
      </c>
      <c r="L6227" s="444">
        <f t="shared" ca="1" si="222"/>
        <v>1.4140412640279106E+16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1.4140412640279106E+16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58918386001162.938</v>
      </c>
      <c r="L6228" s="444">
        <f t="shared" ca="1" si="222"/>
        <v>1.4199331026280268E+16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1.4199331026280268E+16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59163879276167.781</v>
      </c>
      <c r="L6229" s="444">
        <f t="shared" ca="1" si="222"/>
        <v>1.4258494905556436E+16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1.4258494905556436E+16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59410395439818.484</v>
      </c>
      <c r="L6230" s="444">
        <f t="shared" ca="1" si="222"/>
        <v>1.4317905300996254E+16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1.4317905300996254E+16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59657938754151.055</v>
      </c>
      <c r="L6231" s="444">
        <f t="shared" ca="1" si="222"/>
        <v>1.4377563239750406E+16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1.4377563239750406E+16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59906513498960.031</v>
      </c>
      <c r="L6232" s="444">
        <f t="shared" ca="1" si="222"/>
        <v>1.4437469753249366E+16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1.4437469753249366E+16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60156123971872.352</v>
      </c>
      <c r="L6233" s="444">
        <f t="shared" ca="1" si="222"/>
        <v>1.4497625877221238E+16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1.4497625877221238E+16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60406774488421.82</v>
      </c>
      <c r="L6234" s="444">
        <f t="shared" ca="1" si="222"/>
        <v>1.455803265170966E+16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1.455803265170966E+16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60658469382123.586</v>
      </c>
      <c r="L6235" s="444">
        <f t="shared" ca="1" si="222"/>
        <v>1.4618691121091784E+16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1.4618691121091784E+16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60911213004549.094</v>
      </c>
      <c r="L6236" s="444">
        <f t="shared" ca="1" si="222"/>
        <v>1.4679602334096334E+16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1.4679602334096334E+16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61165009725401.391</v>
      </c>
      <c r="L6237" s="444">
        <f t="shared" ca="1" si="222"/>
        <v>1.4740767343821736E+16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1.4740767343821736E+16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61419863932590.555</v>
      </c>
      <c r="L6238" s="444">
        <f t="shared" ca="1" si="222"/>
        <v>1.4802187207754326E+16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1.4802187207754326E+16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61675780032309.688</v>
      </c>
      <c r="L6239" s="444">
        <f t="shared" ca="1" si="222"/>
        <v>1.4863862987786636E+16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1.4863862987786636E+16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61932762449110.977</v>
      </c>
      <c r="L6240" s="444">
        <f t="shared" ca="1" si="222"/>
        <v>1.4925795750235746E+16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1.4925795750235746E+16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62190815625982.273</v>
      </c>
      <c r="L6241" s="444">
        <f t="shared" ca="1" si="222"/>
        <v>1.4987986565861728E+16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1.4987986565861728E+16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62449944024423.867</v>
      </c>
      <c r="L6242" s="444">
        <f t="shared" ca="1" si="222"/>
        <v>1.5050436509886152E+16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1.5050436509886152E+16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62710152124525.633</v>
      </c>
      <c r="L6243" s="444">
        <f t="shared" ca="1" si="222"/>
        <v>1.5113146662010678E+16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1.5113146662010678E+16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62971444425044.5</v>
      </c>
      <c r="L6244" s="444">
        <f t="shared" ca="1" si="222"/>
        <v>1.5176118106435722E+16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1.5176118106435722E+16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63233825443482.172</v>
      </c>
      <c r="L6245" s="444">
        <f t="shared" ca="1" si="222"/>
        <v>1.5239351931879204E+16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1.5239351931879204E+16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63497299716163.352</v>
      </c>
      <c r="L6246" s="444">
        <f t="shared" ca="1" si="222"/>
        <v>1.5302849231595368E+16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1.5302849231595368E+16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63761871798314.031</v>
      </c>
      <c r="L6247" s="444">
        <f t="shared" ca="1" si="222"/>
        <v>1.5366611103393682E+16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1.5366611103393682E+16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64027546264140.344</v>
      </c>
      <c r="L6248" s="444">
        <f t="shared" ca="1" si="222"/>
        <v>1.5430638649657822E+16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1.5430638649657822E+16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64294327706907.594</v>
      </c>
      <c r="L6249" s="444">
        <f t="shared" ca="1" si="222"/>
        <v>1.549493297736473E+16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1.549493297736473E+16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64562220739019.711</v>
      </c>
      <c r="L6250" s="444">
        <f t="shared" ca="1" si="222"/>
        <v>1.555949519810375E+16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3479171.4257067423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57.916666666666664</v>
      </c>
      <c r="C4" s="463">
        <f ca="1">(SUMIFS(H:H,I:I,"&gt;0",L:L,"&lt;0"))</f>
        <v>695</v>
      </c>
      <c r="D4" s="456">
        <f t="array" aca="1" ref="D4" ca="1">INDEX(N:N,MATCH(C4,H:H,0),0)</f>
        <v>72411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3479171.4257067423</v>
      </c>
      <c r="C8" s="447">
        <f t="shared" ref="C8:C71" si="0">SUMIF(G:G,A8,J:J)</f>
        <v>0</v>
      </c>
      <c r="D8" s="447">
        <f ca="1">SUMIF(G:G,1,K:K)</f>
        <v>178001.01319505242</v>
      </c>
      <c r="E8" s="447">
        <f t="shared" ref="E8:E71" ca="1" si="1">B8-C8+D8</f>
        <v>3657172.4389017946</v>
      </c>
      <c r="F8" s="431"/>
      <c r="G8" s="459">
        <v>1</v>
      </c>
      <c r="H8" s="459">
        <v>1</v>
      </c>
      <c r="I8" s="444">
        <f ca="1">B1</f>
        <v>3479171.4257067423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14496.547607111428</v>
      </c>
      <c r="L8" s="444">
        <f t="shared" ref="L8:L262" ca="1" si="3">I8-J8+K8</f>
        <v>3493667.9733138536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3657172.4389017946</v>
      </c>
      <c r="C9" s="447">
        <f t="shared" si="0"/>
        <v>0</v>
      </c>
      <c r="D9" s="447">
        <f ca="1">SUMIF(G:G,2,K:K)</f>
        <v>187107.88285498272</v>
      </c>
      <c r="E9" s="447">
        <f t="shared" ca="1" si="1"/>
        <v>3844280.3217567774</v>
      </c>
      <c r="F9" s="431"/>
      <c r="G9" s="459">
        <v>1</v>
      </c>
      <c r="H9" s="459">
        <v>2</v>
      </c>
      <c r="I9" s="444">
        <f t="shared" ref="I9:I263" ca="1" si="5">L8</f>
        <v>3493667.9733138536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14556.949888807723</v>
      </c>
      <c r="L9" s="444">
        <f t="shared" ca="1" si="3"/>
        <v>3508224.9232026613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3844280.3217567774</v>
      </c>
      <c r="C10" s="447">
        <f t="shared" si="0"/>
        <v>0</v>
      </c>
      <c r="D10" s="447">
        <f ca="1">SUMIF(G:G,3,K:K)</f>
        <v>196680.67725047664</v>
      </c>
      <c r="E10" s="447">
        <f t="shared" ca="1" si="1"/>
        <v>4040960.9990072539</v>
      </c>
      <c r="F10" s="431"/>
      <c r="G10" s="459">
        <v>1</v>
      </c>
      <c r="H10" s="459">
        <v>3</v>
      </c>
      <c r="I10" s="444">
        <f t="shared" ca="1" si="5"/>
        <v>3508224.9232026613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14617.603846677755</v>
      </c>
      <c r="L10" s="444">
        <f t="shared" ca="1" si="3"/>
        <v>3522842.5270493389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4040960.9990072539</v>
      </c>
      <c r="C11" s="447">
        <f t="shared" si="0"/>
        <v>0</v>
      </c>
      <c r="D11" s="447">
        <f ca="1">SUMIF(G:G,4,K:K)</f>
        <v>206743.23397527565</v>
      </c>
      <c r="E11" s="447">
        <f t="shared" ca="1" si="1"/>
        <v>4247704.2329825293</v>
      </c>
      <c r="F11" s="431"/>
      <c r="G11" s="459">
        <v>1</v>
      </c>
      <c r="H11" s="459">
        <v>4</v>
      </c>
      <c r="I11" s="444">
        <f t="shared" ca="1" si="5"/>
        <v>3522842.5270493389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14678.510529372244</v>
      </c>
      <c r="L11" s="444">
        <f t="shared" ca="1" si="3"/>
        <v>3537521.0375787113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4247704.2329825293</v>
      </c>
      <c r="C12" s="447">
        <f t="shared" si="0"/>
        <v>0</v>
      </c>
      <c r="D12" s="447">
        <f ca="1">SUMIF(G:G,5,K:K)</f>
        <v>217320.61019965797</v>
      </c>
      <c r="E12" s="447">
        <f t="shared" ca="1" si="1"/>
        <v>4465024.8431821875</v>
      </c>
      <c r="F12" s="431"/>
      <c r="G12" s="459">
        <v>1</v>
      </c>
      <c r="H12" s="459">
        <v>5</v>
      </c>
      <c r="I12" s="444">
        <f t="shared" ca="1" si="5"/>
        <v>3537521.0375787113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14739.670989911298</v>
      </c>
      <c r="L12" s="444">
        <f t="shared" ca="1" si="3"/>
        <v>3552260.7085686224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4465024.8431821875</v>
      </c>
      <c r="C13" s="447">
        <f t="shared" si="0"/>
        <v>110555.47832289393</v>
      </c>
      <c r="D13" s="447">
        <f ca="1">SUMIF(G:G,6,K:K)</f>
        <v>227049.50009139138</v>
      </c>
      <c r="E13" s="447">
        <f t="shared" ca="1" si="1"/>
        <v>4581518.8649506848</v>
      </c>
      <c r="F13" s="431"/>
      <c r="G13" s="459">
        <v>1</v>
      </c>
      <c r="H13" s="459">
        <v>6</v>
      </c>
      <c r="I13" s="444">
        <f t="shared" ca="1" si="5"/>
        <v>3552260.7085686224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14801.086285702593</v>
      </c>
      <c r="L13" s="444">
        <f t="shared" ca="1" si="3"/>
        <v>3567061.7948543248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4581518.8649506848</v>
      </c>
      <c r="C14" s="447">
        <f t="shared" si="0"/>
        <v>265333.14797494543</v>
      </c>
      <c r="D14" s="447">
        <f ca="1">SUMIF(G:G,7,K:K)</f>
        <v>227102.15424168305</v>
      </c>
      <c r="E14" s="447">
        <f t="shared" ca="1" si="1"/>
        <v>4543287.8712174222</v>
      </c>
      <c r="F14" s="431"/>
      <c r="G14" s="459">
        <v>1</v>
      </c>
      <c r="H14" s="459">
        <v>7</v>
      </c>
      <c r="I14" s="444">
        <f t="shared" ca="1" si="5"/>
        <v>3567061.7948543248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14862.757478559686</v>
      </c>
      <c r="L14" s="444">
        <f t="shared" ca="1" si="3"/>
        <v>3581924.5523328846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4543287.8712174222</v>
      </c>
      <c r="C15" s="447">
        <f t="shared" si="0"/>
        <v>265333.14797494543</v>
      </c>
      <c r="D15" s="447">
        <f ca="1">SUMIF(G:G,8,K:K)</f>
        <v>225146.18404438489</v>
      </c>
      <c r="E15" s="447">
        <f t="shared" ca="1" si="1"/>
        <v>4503100.9072868619</v>
      </c>
      <c r="F15" s="431"/>
      <c r="G15" s="459">
        <v>1</v>
      </c>
      <c r="H15" s="459">
        <v>8</v>
      </c>
      <c r="I15" s="444">
        <f t="shared" ca="1" si="5"/>
        <v>3581924.5523328846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14924.685634720352</v>
      </c>
      <c r="L15" s="444">
        <f t="shared" ca="1" si="3"/>
        <v>3596849.2379676048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4503100.9072868619</v>
      </c>
      <c r="C16" s="447">
        <f t="shared" si="0"/>
        <v>246150.24357494549</v>
      </c>
      <c r="D16" s="447">
        <f ca="1">SUMIF(G:G,9,K:K)</f>
        <v>223576.43890296406</v>
      </c>
      <c r="E16" s="447">
        <f t="shared" ca="1" si="1"/>
        <v>4480527.1026148805</v>
      </c>
      <c r="F16" s="431"/>
      <c r="G16" s="459">
        <v>1</v>
      </c>
      <c r="H16" s="459">
        <v>9</v>
      </c>
      <c r="I16" s="444">
        <f t="shared" ca="1" si="5"/>
        <v>3596849.2379676048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14986.871824865022</v>
      </c>
      <c r="L16" s="444">
        <f t="shared" ca="1" si="3"/>
        <v>3611836.10979247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4480527.1026148805</v>
      </c>
      <c r="C17" s="447">
        <f t="shared" si="0"/>
        <v>244406.34317494548</v>
      </c>
      <c r="D17" s="447">
        <f ca="1">SUMIF(G:G,10,K:K)</f>
        <v>222510.74146771463</v>
      </c>
      <c r="E17" s="447">
        <f t="shared" ca="1" si="1"/>
        <v>4458631.5009076493</v>
      </c>
      <c r="F17" s="431"/>
      <c r="G17" s="459">
        <v>1</v>
      </c>
      <c r="H17" s="459">
        <v>10</v>
      </c>
      <c r="I17" s="444">
        <f t="shared" ca="1" si="5"/>
        <v>3611836.10979247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15049.317124135292</v>
      </c>
      <c r="L17" s="444">
        <f t="shared" ca="1" si="3"/>
        <v>3626885.4269166053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4458631.5009076493</v>
      </c>
      <c r="C18" s="447">
        <f t="shared" si="0"/>
        <v>244406.34317494548</v>
      </c>
      <c r="D18" s="447">
        <f ca="1">SUMIF(G:G,11,K:K)</f>
        <v>221390.52092911015</v>
      </c>
      <c r="E18" s="447">
        <f t="shared" ca="1" si="1"/>
        <v>4435615.678661814</v>
      </c>
      <c r="F18" s="431"/>
      <c r="G18" s="459">
        <v>1</v>
      </c>
      <c r="H18" s="459">
        <v>11</v>
      </c>
      <c r="I18" s="444">
        <f t="shared" ca="1" si="5"/>
        <v>3626885.4269166053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15112.022612152521</v>
      </c>
      <c r="L18" s="444">
        <f t="shared" ca="1" si="3"/>
        <v>3641997.4495287579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4435615.678661814</v>
      </c>
      <c r="C19" s="447">
        <f t="shared" si="0"/>
        <v>244406.34317494548</v>
      </c>
      <c r="D19" s="447">
        <f ca="1">SUMIF(G:G,12,K:K)</f>
        <v>220212.98778170469</v>
      </c>
      <c r="E19" s="447">
        <f t="shared" ca="1" si="1"/>
        <v>4411422.3232685728</v>
      </c>
      <c r="F19" s="431"/>
      <c r="G19" s="459">
        <v>1</v>
      </c>
      <c r="H19" s="459">
        <v>12</v>
      </c>
      <c r="I19" s="444">
        <f t="shared" ca="1" si="5"/>
        <v>3641997.4495287579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15174.989373036491</v>
      </c>
      <c r="L19" s="444">
        <f t="shared" ca="1" si="3"/>
        <v>3657172.4389017946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4411422.3232685728</v>
      </c>
      <c r="C20" s="447">
        <f t="shared" si="0"/>
        <v>244406.34317494548</v>
      </c>
      <c r="D20" s="447">
        <f ca="1">SUMIF(G:G,13,K:K)</f>
        <v>218975.20980365921</v>
      </c>
      <c r="E20" s="447">
        <f t="shared" ca="1" si="1"/>
        <v>4385991.1898972867</v>
      </c>
      <c r="F20" s="431"/>
      <c r="G20" s="459">
        <v>2</v>
      </c>
      <c r="H20" s="459">
        <v>13</v>
      </c>
      <c r="I20" s="444">
        <f t="shared" ca="1" si="5"/>
        <v>3657172.4389017946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15238.218495424142</v>
      </c>
      <c r="L20" s="444">
        <f t="shared" ca="1" si="3"/>
        <v>3672410.657397219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4385991.1898972867</v>
      </c>
      <c r="C21" s="447">
        <f t="shared" si="0"/>
        <v>244406.34317494548</v>
      </c>
      <c r="D21" s="447">
        <f ca="1">SUMIF(G:G,14,K:K)</f>
        <v>217674.10475510068</v>
      </c>
      <c r="E21" s="447">
        <f t="shared" ca="1" si="1"/>
        <v>4359258.9514774419</v>
      </c>
      <c r="F21" s="431"/>
      <c r="G21" s="459">
        <v>2</v>
      </c>
      <c r="H21" s="459">
        <v>14</v>
      </c>
      <c r="I21" s="444">
        <f t="shared" ca="1" si="5"/>
        <v>3672410.657397219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15301.711072488413</v>
      </c>
      <c r="L21" s="444">
        <f t="shared" ca="1" si="3"/>
        <v>3687712.3684697072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4359258.9514774419</v>
      </c>
      <c r="C22" s="447">
        <f t="shared" si="0"/>
        <v>244406.34317494548</v>
      </c>
      <c r="D22" s="447">
        <f ca="1">SUMIF(G:G,15,K:K)</f>
        <v>216306.43270291446</v>
      </c>
      <c r="E22" s="447">
        <f t="shared" ca="1" si="1"/>
        <v>4331159.0410054112</v>
      </c>
      <c r="F22" s="431"/>
      <c r="G22" s="459">
        <v>2</v>
      </c>
      <c r="H22" s="459">
        <v>15</v>
      </c>
      <c r="I22" s="444">
        <f t="shared" ca="1" si="5"/>
        <v>3687712.3684697072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15365.468201957114</v>
      </c>
      <c r="L22" s="444">
        <f t="shared" ca="1" si="3"/>
        <v>3703077.8366716644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4331159.0410054112</v>
      </c>
      <c r="C23" s="447">
        <f t="shared" si="0"/>
        <v>244406.34317494548</v>
      </c>
      <c r="D23" s="447">
        <f ca="1">SUMIF(G:G,16,K:K)</f>
        <v>214868.78795285861</v>
      </c>
      <c r="E23" s="447">
        <f t="shared" ca="1" si="1"/>
        <v>4301621.4857833246</v>
      </c>
      <c r="F23" s="431"/>
      <c r="G23" s="459">
        <v>2</v>
      </c>
      <c r="H23" s="459">
        <v>16</v>
      </c>
      <c r="I23" s="444">
        <f t="shared" ca="1" si="5"/>
        <v>3703077.8366716644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15429.490986131934</v>
      </c>
      <c r="L23" s="444">
        <f t="shared" ca="1" si="3"/>
        <v>3718507.3276577964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4301621.4857833246</v>
      </c>
      <c r="C24" s="447">
        <f t="shared" si="0"/>
        <v>244406.34317494548</v>
      </c>
      <c r="D24" s="447">
        <f ca="1">SUMIF(G:G,17,K:K)</f>
        <v>213357.59056891012</v>
      </c>
      <c r="E24" s="447">
        <f t="shared" ca="1" si="1"/>
        <v>4270572.7331772894</v>
      </c>
      <c r="F24" s="431"/>
      <c r="G24" s="459">
        <v>2</v>
      </c>
      <c r="H24" s="459">
        <v>17</v>
      </c>
      <c r="I24" s="444">
        <f t="shared" ca="1" si="5"/>
        <v>3718507.3276577964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15493.780531907485</v>
      </c>
      <c r="L24" s="444">
        <f t="shared" ca="1" si="3"/>
        <v>3734001.1081897039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4270572.7331772894</v>
      </c>
      <c r="C25" s="447">
        <f t="shared" si="0"/>
        <v>244406.34317494548</v>
      </c>
      <c r="D25" s="447">
        <f ca="1">SUMIF(G:G,18,K:K)</f>
        <v>211769.07745872502</v>
      </c>
      <c r="E25" s="447">
        <f t="shared" ca="1" si="1"/>
        <v>4237935.4674610691</v>
      </c>
      <c r="F25" s="431"/>
      <c r="G25" s="459">
        <v>2</v>
      </c>
      <c r="H25" s="459">
        <v>18</v>
      </c>
      <c r="I25" s="444">
        <f t="shared" ca="1" si="5"/>
        <v>3734001.1081897039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15558.337950790434</v>
      </c>
      <c r="L25" s="444">
        <f t="shared" ca="1" si="3"/>
        <v>3749559.4461404942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4237935.4674610691</v>
      </c>
      <c r="C26" s="447">
        <f t="shared" si="0"/>
        <v>244406.34317494548</v>
      </c>
      <c r="D26" s="447">
        <f ca="1">SUMIF(G:G,19,K:K)</f>
        <v>210099.29300301278</v>
      </c>
      <c r="E26" s="447">
        <f t="shared" ca="1" si="1"/>
        <v>4203628.417289136</v>
      </c>
      <c r="F26" s="431"/>
      <c r="G26" s="459">
        <v>2</v>
      </c>
      <c r="H26" s="459">
        <v>19</v>
      </c>
      <c r="I26" s="444">
        <f t="shared" ca="1" si="5"/>
        <v>3749559.4461404942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15623.164358918724</v>
      </c>
      <c r="L26" s="444">
        <f t="shared" ca="1" si="3"/>
        <v>3765182.6104994128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4203628.417289136</v>
      </c>
      <c r="C27" s="447">
        <f t="shared" si="0"/>
        <v>244406.34317494548</v>
      </c>
      <c r="D27" s="447">
        <f ca="1">SUMIF(G:G,20,K:K)</f>
        <v>208344.0792054928</v>
      </c>
      <c r="E27" s="447">
        <f t="shared" ca="1" si="1"/>
        <v>4167566.1533196834</v>
      </c>
      <c r="F27" s="431"/>
      <c r="G27" s="459">
        <v>2</v>
      </c>
      <c r="H27" s="459">
        <v>20</v>
      </c>
      <c r="I27" s="444">
        <f t="shared" ca="1" si="5"/>
        <v>3765182.6104994128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15688.260877080886</v>
      </c>
      <c r="L27" s="444">
        <f t="shared" ca="1" si="3"/>
        <v>3780870.8713764935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4167566.1533196834</v>
      </c>
      <c r="C28" s="447">
        <f t="shared" si="0"/>
        <v>244406.34317494548</v>
      </c>
      <c r="D28" s="447">
        <f ca="1">SUMIF(G:G,21,K:K)</f>
        <v>206499.06533890351</v>
      </c>
      <c r="E28" s="447">
        <f t="shared" ca="1" si="1"/>
        <v>4129658.8754836414</v>
      </c>
      <c r="F28" s="431"/>
      <c r="G28" s="459">
        <v>2</v>
      </c>
      <c r="H28" s="459">
        <v>21</v>
      </c>
      <c r="I28" s="444">
        <f t="shared" ca="1" si="5"/>
        <v>3780870.8713764935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15753.628630735391</v>
      </c>
      <c r="L28" s="444">
        <f t="shared" ca="1" si="3"/>
        <v>3796624.5000072289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4129658.8754836414</v>
      </c>
      <c r="C29" s="447">
        <f t="shared" si="0"/>
        <v>244406.34317494548</v>
      </c>
      <c r="D29" s="447">
        <f ca="1">SUMIF(G:G,22,K:K)</f>
        <v>204559.6570612815</v>
      </c>
      <c r="E29" s="447">
        <f t="shared" ca="1" si="1"/>
        <v>4089812.1893699775</v>
      </c>
      <c r="F29" s="431"/>
      <c r="G29" s="459">
        <v>2</v>
      </c>
      <c r="H29" s="459">
        <v>22</v>
      </c>
      <c r="I29" s="444">
        <f t="shared" ca="1" si="5"/>
        <v>3796624.5000072289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15819.26875003012</v>
      </c>
      <c r="L29" s="444">
        <f t="shared" ca="1" si="3"/>
        <v>3812443.768757259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4089812.1893699775</v>
      </c>
      <c r="C30" s="447">
        <f t="shared" si="0"/>
        <v>244406.34317494548</v>
      </c>
      <c r="D30" s="447">
        <f ca="1">SUMIF(G:G,23,K:K)</f>
        <v>202521.02497540871</v>
      </c>
      <c r="E30" s="447">
        <f t="shared" ca="1" si="1"/>
        <v>4047926.8711704407</v>
      </c>
      <c r="F30" s="431"/>
      <c r="G30" s="459">
        <v>2</v>
      </c>
      <c r="H30" s="459">
        <v>23</v>
      </c>
      <c r="I30" s="444">
        <f t="shared" ca="1" si="5"/>
        <v>3812443.768757259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15885.182369821912</v>
      </c>
      <c r="L30" s="444">
        <f t="shared" ca="1" si="3"/>
        <v>3828328.9511270807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4047926.8711704407</v>
      </c>
      <c r="C31" s="447">
        <f t="shared" si="0"/>
        <v>244406.34317494548</v>
      </c>
      <c r="D31" s="447">
        <f ca="1">SUMIF(G:G,24,K:K)</f>
        <v>200378.09260294013</v>
      </c>
      <c r="E31" s="447">
        <f t="shared" ca="1" si="1"/>
        <v>4003898.6205984354</v>
      </c>
      <c r="F31" s="431"/>
      <c r="G31" s="459">
        <v>2</v>
      </c>
      <c r="H31" s="459">
        <v>24</v>
      </c>
      <c r="I31" s="444">
        <f t="shared" ca="1" si="5"/>
        <v>3828328.9511270807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15951.37062969617</v>
      </c>
      <c r="L31" s="444">
        <f t="shared" ca="1" si="3"/>
        <v>3844280.3217567769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4003898.6205984354</v>
      </c>
      <c r="C32" s="447">
        <f t="shared" si="0"/>
        <v>244406.34317494548</v>
      </c>
      <c r="D32" s="447">
        <f ca="1">SUMIF(G:G,25,K:K)</f>
        <v>198125.52374326382</v>
      </c>
      <c r="E32" s="447">
        <f t="shared" ca="1" si="1"/>
        <v>3957617.8011667538</v>
      </c>
      <c r="F32" s="431"/>
      <c r="G32" s="459">
        <v>3</v>
      </c>
      <c r="H32" s="459">
        <v>25</v>
      </c>
      <c r="I32" s="444">
        <f t="shared" ca="1" si="5"/>
        <v>3844280.3217567769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16017.834673986572</v>
      </c>
      <c r="L32" s="444">
        <f t="shared" ca="1" si="3"/>
        <v>3860298.1564307637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3957617.8011667538</v>
      </c>
      <c r="C33" s="447">
        <f t="shared" si="0"/>
        <v>244406.34317494548</v>
      </c>
      <c r="D33" s="447">
        <f ca="1">SUMIF(G:G,26,K:K)</f>
        <v>195757.70918561719</v>
      </c>
      <c r="E33" s="447">
        <f t="shared" ca="1" si="1"/>
        <v>3908969.1671774252</v>
      </c>
      <c r="F33" s="431"/>
      <c r="G33" s="459">
        <v>3</v>
      </c>
      <c r="H33" s="459">
        <v>26</v>
      </c>
      <c r="I33" s="444">
        <f t="shared" ca="1" si="5"/>
        <v>3860298.1564307637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16084.575651794848</v>
      </c>
      <c r="L33" s="444">
        <f t="shared" ca="1" si="3"/>
        <v>3876382.7320825583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3908969.1671774252</v>
      </c>
      <c r="C34" s="447">
        <f t="shared" si="0"/>
        <v>244406.34317494548</v>
      </c>
      <c r="D34" s="447">
        <f ca="1">SUMIF(G:G,27,K:K)</f>
        <v>193268.75274136939</v>
      </c>
      <c r="E34" s="447">
        <f t="shared" ca="1" si="1"/>
        <v>3857831.5767438491</v>
      </c>
      <c r="F34" s="431"/>
      <c r="G34" s="459">
        <v>3</v>
      </c>
      <c r="H34" s="459">
        <v>27</v>
      </c>
      <c r="I34" s="444">
        <f t="shared" ca="1" si="5"/>
        <v>3876382.7320825583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16151.594717010659</v>
      </c>
      <c r="L34" s="444">
        <f t="shared" ca="1" si="3"/>
        <v>3892534.3267995692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3857831.5767438491</v>
      </c>
      <c r="C35" s="447">
        <f t="shared" si="0"/>
        <v>244406.34317494548</v>
      </c>
      <c r="D35" s="447">
        <f ca="1">SUMIF(G:G,28,K:K)</f>
        <v>190652.45656168889</v>
      </c>
      <c r="E35" s="447">
        <f t="shared" ca="1" si="1"/>
        <v>3804077.6901305923</v>
      </c>
      <c r="F35" s="431"/>
      <c r="G35" s="459">
        <v>3</v>
      </c>
      <c r="H35" s="459">
        <v>28</v>
      </c>
      <c r="I35" s="444">
        <f t="shared" ca="1" si="5"/>
        <v>3892534.3267995692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16218.893028331539</v>
      </c>
      <c r="L35" s="444">
        <f t="shared" ca="1" si="3"/>
        <v>3908753.2198279006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3804077.6901305923</v>
      </c>
      <c r="C36" s="447">
        <f t="shared" si="0"/>
        <v>244406.34317494548</v>
      </c>
      <c r="D36" s="447">
        <f ca="1">SUMIF(G:G,29,K:K)</f>
        <v>187902.30570403513</v>
      </c>
      <c r="E36" s="447">
        <f t="shared" ca="1" si="1"/>
        <v>3747573.6526596821</v>
      </c>
      <c r="F36" s="431"/>
      <c r="G36" s="459">
        <v>3</v>
      </c>
      <c r="H36" s="459">
        <v>29</v>
      </c>
      <c r="I36" s="444">
        <f t="shared" ca="1" si="5"/>
        <v>3908753.2198279006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16286.471749282919</v>
      </c>
      <c r="L36" s="444">
        <f t="shared" ca="1" si="3"/>
        <v>3925039.6915771835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3747573.6526596821</v>
      </c>
      <c r="C37" s="447">
        <f t="shared" si="0"/>
        <v>244406.34317494548</v>
      </c>
      <c r="D37" s="447">
        <f ca="1">SUMIF(G:G,30,K:K)</f>
        <v>185011.45190904275</v>
      </c>
      <c r="E37" s="447">
        <f t="shared" ca="1" si="1"/>
        <v>3688178.7613937794</v>
      </c>
      <c r="F37" s="431"/>
      <c r="G37" s="459">
        <v>3</v>
      </c>
      <c r="H37" s="459">
        <v>30</v>
      </c>
      <c r="I37" s="444">
        <f t="shared" ca="1" si="5"/>
        <v>3925039.6915771835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16354.332048238264</v>
      </c>
      <c r="L37" s="444">
        <f t="shared" ca="1" si="3"/>
        <v>3941394.0236254218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3688178.7613937794</v>
      </c>
      <c r="C38" s="447">
        <f t="shared" si="0"/>
        <v>244406.34317494548</v>
      </c>
      <c r="D38" s="447">
        <f ca="1">SUMIF(G:G,31,K:K)</f>
        <v>181972.69654739997</v>
      </c>
      <c r="E38" s="447">
        <f t="shared" ca="1" si="1"/>
        <v>3625745.1147662336</v>
      </c>
      <c r="F38" s="431"/>
      <c r="G38" s="459">
        <v>3</v>
      </c>
      <c r="H38" s="459">
        <v>31</v>
      </c>
      <c r="I38" s="444">
        <f t="shared" ca="1" si="5"/>
        <v>3941394.0236254218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16422.475098439256</v>
      </c>
      <c r="L38" s="444">
        <f t="shared" ca="1" si="3"/>
        <v>3957816.4987238608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3625745.1147662336</v>
      </c>
      <c r="C39" s="447">
        <f t="shared" si="0"/>
        <v>244406.34317494548</v>
      </c>
      <c r="D39" s="447">
        <f ca="1">SUMIF(G:G,32,K:K)</f>
        <v>178778.47269425727</v>
      </c>
      <c r="E39" s="447">
        <f t="shared" ca="1" si="1"/>
        <v>3560117.2442855453</v>
      </c>
      <c r="F39" s="431"/>
      <c r="G39" s="459">
        <v>3</v>
      </c>
      <c r="H39" s="459">
        <v>32</v>
      </c>
      <c r="I39" s="444">
        <f t="shared" ca="1" si="5"/>
        <v>3957816.4987238608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16490.902078016086</v>
      </c>
      <c r="L39" s="444">
        <f t="shared" ca="1" si="3"/>
        <v>3974307.400801877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3560117.2442855453</v>
      </c>
      <c r="C40" s="447">
        <f t="shared" si="0"/>
        <v>244406.34317494548</v>
      </c>
      <c r="D40" s="447">
        <f ca="1">SUMIF(G:G,33,K:K)</f>
        <v>175420.82628652867</v>
      </c>
      <c r="E40" s="447">
        <f t="shared" ca="1" si="1"/>
        <v>3491131.7273971285</v>
      </c>
      <c r="F40" s="431"/>
      <c r="G40" s="459">
        <v>3</v>
      </c>
      <c r="H40" s="459">
        <v>33</v>
      </c>
      <c r="I40" s="444">
        <f t="shared" ca="1" si="5"/>
        <v>3974307.400801877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16559.614170007822</v>
      </c>
      <c r="L40" s="444">
        <f t="shared" ca="1" si="3"/>
        <v>3990867.0149718849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3491131.7273971285</v>
      </c>
      <c r="C41" s="447">
        <f t="shared" si="0"/>
        <v>244406.34317494548</v>
      </c>
      <c r="D41" s="447">
        <f ca="1">SUMIF(G:G,34,K:K)</f>
        <v>171891.3963161649</v>
      </c>
      <c r="E41" s="447">
        <f t="shared" ca="1" si="1"/>
        <v>3418616.780538348</v>
      </c>
      <c r="F41" s="431"/>
      <c r="G41" s="459">
        <v>3</v>
      </c>
      <c r="H41" s="459">
        <v>34</v>
      </c>
      <c r="I41" s="444">
        <f t="shared" ca="1" si="5"/>
        <v>3990867.0149718849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16628.612562382852</v>
      </c>
      <c r="L41" s="444">
        <f t="shared" ca="1" si="3"/>
        <v>4007495.627534268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3418616.780538348</v>
      </c>
      <c r="C42" s="447">
        <f t="shared" si="0"/>
        <v>244406.34317494548</v>
      </c>
      <c r="D42" s="447">
        <f ca="1">SUMIF(G:G,35,K:K)</f>
        <v>168181.39401007665</v>
      </c>
      <c r="E42" s="447">
        <f t="shared" ca="1" si="1"/>
        <v>3342391.8313734792</v>
      </c>
      <c r="F42" s="431"/>
      <c r="G42" s="459">
        <v>3</v>
      </c>
      <c r="H42" s="459">
        <v>35</v>
      </c>
      <c r="I42" s="444">
        <f t="shared" ca="1" si="5"/>
        <v>4007495.627534268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16697.898448059448</v>
      </c>
      <c r="L42" s="444">
        <f t="shared" ca="1" si="3"/>
        <v>4024193.5259823273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3342391.8313734792</v>
      </c>
      <c r="C43" s="447">
        <f t="shared" si="0"/>
        <v>244406.34317494548</v>
      </c>
      <c r="D43" s="447">
        <f ca="1">SUMIF(G:G,36,K:K)</f>
        <v>164281.58094486329</v>
      </c>
      <c r="E43" s="447">
        <f t="shared" ca="1" si="1"/>
        <v>3262267.0691433968</v>
      </c>
      <c r="F43" s="431"/>
      <c r="G43" s="459">
        <v>3</v>
      </c>
      <c r="H43" s="459">
        <v>36</v>
      </c>
      <c r="I43" s="444">
        <f t="shared" ca="1" si="5"/>
        <v>4024193.5259823273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16767.473024926363</v>
      </c>
      <c r="L43" s="444">
        <f t="shared" ca="1" si="3"/>
        <v>4040960.9990072534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3262267.0691433968</v>
      </c>
      <c r="C44" s="447">
        <f t="shared" si="0"/>
        <v>244406.34317494548</v>
      </c>
      <c r="D44" s="447">
        <f ca="1">SUMIF(G:G,37,K:K)</f>
        <v>160182.24604184969</v>
      </c>
      <c r="E44" s="447">
        <f t="shared" ca="1" si="1"/>
        <v>3178042.972010301</v>
      </c>
      <c r="F44" s="431"/>
      <c r="G44" s="459">
        <v>4</v>
      </c>
      <c r="H44" s="459">
        <v>37</v>
      </c>
      <c r="I44" s="444">
        <f t="shared" ca="1" si="5"/>
        <v>4040960.9990072534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16837.337495863554</v>
      </c>
      <c r="L44" s="444">
        <f t="shared" ca="1" si="3"/>
        <v>4057798.3365031169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3178042.972010301</v>
      </c>
      <c r="C45" s="447">
        <f t="shared" si="0"/>
        <v>244406.34317494548</v>
      </c>
      <c r="D45" s="447">
        <f ca="1">SUMIF(G:G,38,K:K)</f>
        <v>155873.18138514503</v>
      </c>
      <c r="E45" s="447">
        <f t="shared" ca="1" si="1"/>
        <v>3089509.8102205005</v>
      </c>
      <c r="F45" s="431"/>
      <c r="G45" s="459">
        <v>4</v>
      </c>
      <c r="H45" s="459">
        <v>38</v>
      </c>
      <c r="I45" s="444">
        <f t="shared" ca="1" si="5"/>
        <v>4057798.3365031169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16907.493068762986</v>
      </c>
      <c r="L45" s="444">
        <f t="shared" ca="1" si="3"/>
        <v>4074705.8295718799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3089509.8102205005</v>
      </c>
      <c r="C46" s="447">
        <f t="shared" si="0"/>
        <v>244406.34317494548</v>
      </c>
      <c r="D46" s="447">
        <f ca="1">SUMIF(G:G,39,K:K)</f>
        <v>151343.65680250834</v>
      </c>
      <c r="E46" s="447">
        <f t="shared" ca="1" si="1"/>
        <v>2996447.1238480634</v>
      </c>
      <c r="F46" s="431"/>
      <c r="G46" s="459">
        <v>4</v>
      </c>
      <c r="H46" s="459">
        <v>39</v>
      </c>
      <c r="I46" s="444">
        <f t="shared" ca="1" si="5"/>
        <v>4074705.8295718799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16977.940956549497</v>
      </c>
      <c r="L46" s="444">
        <f t="shared" ca="1" si="3"/>
        <v>4091683.7705284297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2996447.1238480634</v>
      </c>
      <c r="C47" s="447">
        <f t="shared" si="0"/>
        <v>244406.34317494548</v>
      </c>
      <c r="D47" s="447">
        <f ca="1">SUMIF(G:G,40,K:K)</f>
        <v>146582.39314572199</v>
      </c>
      <c r="E47" s="447">
        <f t="shared" ca="1" si="1"/>
        <v>2898623.1738188397</v>
      </c>
      <c r="F47" s="431"/>
      <c r="G47" s="459">
        <v>4</v>
      </c>
      <c r="H47" s="459">
        <v>40</v>
      </c>
      <c r="I47" s="444">
        <f t="shared" ca="1" si="5"/>
        <v>4091683.7705284297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17048.682377201789</v>
      </c>
      <c r="L47" s="444">
        <f t="shared" ca="1" si="3"/>
        <v>4108732.4529056316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2898623.1738188397</v>
      </c>
      <c r="C48" s="447">
        <f t="shared" si="0"/>
        <v>244406.34317494548</v>
      </c>
      <c r="D48" s="447">
        <f ca="1">SUMIF(G:G,41,K:K)</f>
        <v>141577.53420393908</v>
      </c>
      <c r="E48" s="447">
        <f t="shared" ca="1" si="1"/>
        <v>2795794.3648478333</v>
      </c>
      <c r="F48" s="431"/>
      <c r="G48" s="459">
        <v>4</v>
      </c>
      <c r="H48" s="459">
        <v>41</v>
      </c>
      <c r="I48" s="444">
        <f t="shared" ca="1" si="5"/>
        <v>4108732.4529056316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17119.718553773466</v>
      </c>
      <c r="L48" s="444">
        <f t="shared" ca="1" si="3"/>
        <v>4125852.1714594052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2795794.3648478333</v>
      </c>
      <c r="C49" s="447">
        <f t="shared" si="0"/>
        <v>244406.34317494548</v>
      </c>
      <c r="D49" s="447">
        <f ca="1">SUMIF(G:G,42,K:K)</f>
        <v>136316.61718006418</v>
      </c>
      <c r="E49" s="447">
        <f t="shared" ca="1" si="1"/>
        <v>2687704.638852952</v>
      </c>
      <c r="F49" s="431"/>
      <c r="G49" s="459">
        <v>4</v>
      </c>
      <c r="H49" s="459">
        <v>42</v>
      </c>
      <c r="I49" s="444">
        <f t="shared" ca="1" si="5"/>
        <v>4125852.1714594052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17191.050714414185</v>
      </c>
      <c r="L49" s="444">
        <f t="shared" ca="1" si="3"/>
        <v>4143043.2221738193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2687704.638852952</v>
      </c>
      <c r="C50" s="447">
        <f t="shared" si="0"/>
        <v>244406.34317494548</v>
      </c>
      <c r="D50" s="447">
        <f ca="1">SUMIF(G:G,43,K:K)</f>
        <v>130786.54165664953</v>
      </c>
      <c r="E50" s="447">
        <f t="shared" ca="1" si="1"/>
        <v>2574084.8373346562</v>
      </c>
      <c r="F50" s="431"/>
      <c r="G50" s="459">
        <v>4</v>
      </c>
      <c r="H50" s="459">
        <v>43</v>
      </c>
      <c r="I50" s="444">
        <f t="shared" ca="1" si="5"/>
        <v>4143043.2221738193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17262.680092390914</v>
      </c>
      <c r="L50" s="444">
        <f t="shared" ca="1" si="3"/>
        <v>4160305.9022662104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2574084.8373346562</v>
      </c>
      <c r="C51" s="447">
        <f t="shared" si="0"/>
        <v>244406.34317494548</v>
      </c>
      <c r="D51" s="447">
        <f ca="1">SUMIF(G:G,44,K:K)</f>
        <v>124973.53697402764</v>
      </c>
      <c r="E51" s="447">
        <f t="shared" ca="1" si="1"/>
        <v>2454652.0311337383</v>
      </c>
      <c r="F51" s="431"/>
      <c r="G51" s="459">
        <v>4</v>
      </c>
      <c r="H51" s="459">
        <v>44</v>
      </c>
      <c r="I51" s="444">
        <f t="shared" ca="1" si="5"/>
        <v>4160305.9022662104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17334.607926109209</v>
      </c>
      <c r="L51" s="444">
        <f t="shared" ca="1" si="3"/>
        <v>4177640.5101923198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2454652.0311337383</v>
      </c>
      <c r="C52" s="447">
        <f t="shared" si="0"/>
        <v>244406.34317494548</v>
      </c>
      <c r="D52" s="447">
        <f ca="1">SUMIF(G:G,45,K:K)</f>
        <v>118863.12793944741</v>
      </c>
      <c r="E52" s="447">
        <f t="shared" ca="1" si="1"/>
        <v>2329108.8158982401</v>
      </c>
      <c r="F52" s="431"/>
      <c r="G52" s="459">
        <v>4</v>
      </c>
      <c r="H52" s="459">
        <v>45</v>
      </c>
      <c r="I52" s="444">
        <f t="shared" ca="1" si="5"/>
        <v>4177640.5101923198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17406.835459134665</v>
      </c>
      <c r="L52" s="444">
        <f t="shared" ca="1" si="3"/>
        <v>4195047.3456514543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2329108.8158982401</v>
      </c>
      <c r="C53" s="447">
        <f t="shared" si="0"/>
        <v>244406.34317494548</v>
      </c>
      <c r="D53" s="447">
        <f ca="1">SUMIF(G:G,46,K:K)</f>
        <v>112440.09878182442</v>
      </c>
      <c r="E53" s="447">
        <f t="shared" ca="1" si="1"/>
        <v>2197142.5715051191</v>
      </c>
      <c r="F53" s="431"/>
      <c r="G53" s="459">
        <v>4</v>
      </c>
      <c r="H53" s="459">
        <v>46</v>
      </c>
      <c r="I53" s="444">
        <f t="shared" ca="1" si="5"/>
        <v>4195047.3456514543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17479.363940214393</v>
      </c>
      <c r="L53" s="444">
        <f t="shared" ca="1" si="3"/>
        <v>4212526.709591669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2197142.5715051191</v>
      </c>
      <c r="C54" s="447">
        <f t="shared" si="0"/>
        <v>244406.34317494548</v>
      </c>
      <c r="D54" s="447">
        <f ca="1">SUMIF(G:G,47,K:K)</f>
        <v>105688.45526234774</v>
      </c>
      <c r="E54" s="447">
        <f t="shared" ca="1" si="1"/>
        <v>2058424.6835925214</v>
      </c>
      <c r="F54" s="431"/>
      <c r="G54" s="459">
        <v>4</v>
      </c>
      <c r="H54" s="459">
        <v>47</v>
      </c>
      <c r="I54" s="444">
        <f t="shared" ca="1" si="5"/>
        <v>4212526.709591669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17552.194623298619</v>
      </c>
      <c r="L54" s="444">
        <f t="shared" ca="1" si="3"/>
        <v>4230078.904214968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2058424.6835925214</v>
      </c>
      <c r="C55" s="447">
        <f t="shared" si="0"/>
        <v>244406.34317494548</v>
      </c>
      <c r="D55" s="447">
        <f ca="1">SUMIF(G:G,48,K:K)</f>
        <v>98591.384846593704</v>
      </c>
      <c r="E55" s="447">
        <f t="shared" ca="1" si="1"/>
        <v>1912609.7252641695</v>
      </c>
      <c r="F55" s="431"/>
      <c r="G55" s="459">
        <v>4</v>
      </c>
      <c r="H55" s="459">
        <v>48</v>
      </c>
      <c r="I55" s="444">
        <f t="shared" ca="1" si="5"/>
        <v>4230078.904214968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17625.328767562365</v>
      </c>
      <c r="L55" s="444">
        <f t="shared" ca="1" si="3"/>
        <v>4247704.2329825303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1912609.7252641695</v>
      </c>
      <c r="C56" s="447">
        <f t="shared" si="0"/>
        <v>244406.34317494548</v>
      </c>
      <c r="D56" s="447">
        <f ca="1">SUMIF(G:G,49,K:K)</f>
        <v>91131.214838969419</v>
      </c>
      <c r="E56" s="447">
        <f t="shared" ca="1" si="1"/>
        <v>1759334.5969281935</v>
      </c>
      <c r="F56" s="431"/>
      <c r="G56" s="459">
        <f>G55+1</f>
        <v>5</v>
      </c>
      <c r="H56" s="459">
        <v>49</v>
      </c>
      <c r="I56" s="444">
        <f t="shared" ca="1" si="5"/>
        <v>4247704.2329825303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17698.767637427209</v>
      </c>
      <c r="L56" s="444">
        <f t="shared" ca="1" si="3"/>
        <v>4265403.0006199572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1759334.5969281935</v>
      </c>
      <c r="C57" s="447">
        <f t="shared" si="0"/>
        <v>244406.34317494548</v>
      </c>
      <c r="D57" s="447">
        <f ca="1">SUMIF(G:G,50,K:K)</f>
        <v>83289.368375234684</v>
      </c>
      <c r="E57" s="447">
        <f t="shared" ca="1" si="1"/>
        <v>1598217.6221284827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4265403.0006199572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17772.512502583155</v>
      </c>
      <c r="L57" s="444">
        <f t="shared" ca="1" si="3"/>
        <v>4283175.51312254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1598217.6221284827</v>
      </c>
      <c r="C58" s="447">
        <f t="shared" si="0"/>
        <v>244406.34317494548</v>
      </c>
      <c r="D58" s="447">
        <f ca="1">SUMIF(G:G,51,K:K)</f>
        <v>75046.31816351811</v>
      </c>
      <c r="E58" s="447">
        <f t="shared" ca="1" si="1"/>
        <v>1428857.5971170552</v>
      </c>
      <c r="F58" s="431"/>
      <c r="G58" s="459">
        <f t="shared" si="8"/>
        <v>5</v>
      </c>
      <c r="H58" s="459">
        <v>51</v>
      </c>
      <c r="I58" s="444">
        <f t="shared" ca="1" si="5"/>
        <v>4283175.51312254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17846.564638010583</v>
      </c>
      <c r="L58" s="444">
        <f t="shared" ca="1" si="3"/>
        <v>4301022.0777605502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1428857.5971170552</v>
      </c>
      <c r="C59" s="447">
        <f t="shared" si="0"/>
        <v>244406.34317494548</v>
      </c>
      <c r="D59" s="447">
        <f ca="1">SUMIF(G:G,52,K:K)</f>
        <v>66381.537858635667</v>
      </c>
      <c r="E59" s="447">
        <f t="shared" ca="1" si="1"/>
        <v>1250832.7918007453</v>
      </c>
      <c r="F59" s="431"/>
      <c r="G59" s="459">
        <f t="shared" si="8"/>
        <v>5</v>
      </c>
      <c r="H59" s="459">
        <v>52</v>
      </c>
      <c r="I59" s="444">
        <f t="shared" ca="1" si="5"/>
        <v>4301022.0777605502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17920.925324002292</v>
      </c>
      <c r="L59" s="444">
        <f t="shared" ca="1" si="3"/>
        <v>4318943.0030845525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1250832.7918007453</v>
      </c>
      <c r="C60" s="447">
        <f t="shared" si="0"/>
        <v>244406.34317494548</v>
      </c>
      <c r="D60" s="447">
        <f ca="1">SUMIF(G:G,53,K:K)</f>
        <v>57273.450948627171</v>
      </c>
      <c r="E60" s="447">
        <f t="shared" ca="1" si="1"/>
        <v>1063699.8995744269</v>
      </c>
      <c r="F60" s="431"/>
      <c r="G60" s="459">
        <f t="shared" si="8"/>
        <v>5</v>
      </c>
      <c r="H60" s="459">
        <v>53</v>
      </c>
      <c r="I60" s="444">
        <f t="shared" ca="1" si="5"/>
        <v>4318943.0030845525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17995.595846185635</v>
      </c>
      <c r="L60" s="444">
        <f t="shared" ca="1" si="3"/>
        <v>4336938.5989307379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1063699.8995744269</v>
      </c>
      <c r="C61" s="447">
        <f t="shared" si="0"/>
        <v>244406.34317494548</v>
      </c>
      <c r="D61" s="447">
        <f ca="1">SUMIF(G:G,54,K:K)</f>
        <v>47699.377026230883</v>
      </c>
      <c r="E61" s="447">
        <f t="shared" ca="1" si="1"/>
        <v>866992.9334257124</v>
      </c>
      <c r="F61" s="431"/>
      <c r="G61" s="459">
        <f t="shared" si="8"/>
        <v>5</v>
      </c>
      <c r="H61" s="459">
        <v>54</v>
      </c>
      <c r="I61" s="444">
        <f t="shared" ca="1" si="5"/>
        <v>4336938.5989307379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18070.577495544741</v>
      </c>
      <c r="L61" s="444">
        <f t="shared" ca="1" si="3"/>
        <v>4355009.1764262831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866992.9334257124</v>
      </c>
      <c r="C62" s="447">
        <f t="shared" si="0"/>
        <v>244406.34317494548</v>
      </c>
      <c r="D62" s="447">
        <f ca="1">SUMIF(G:G,55,K:K)</f>
        <v>37635.475311504801</v>
      </c>
      <c r="E62" s="447">
        <f t="shared" ca="1" si="1"/>
        <v>660222.06556227175</v>
      </c>
      <c r="F62" s="431"/>
      <c r="G62" s="459">
        <f t="shared" si="8"/>
        <v>5</v>
      </c>
      <c r="H62" s="459">
        <v>55</v>
      </c>
      <c r="I62" s="444">
        <f t="shared" ca="1" si="5"/>
        <v>4355009.1764262831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18145.871568442846</v>
      </c>
      <c r="L62" s="444">
        <f t="shared" ca="1" si="3"/>
        <v>4373155.0479947263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660222.06556227175</v>
      </c>
      <c r="C63" s="447">
        <f t="shared" si="0"/>
        <v>244406.34317494548</v>
      </c>
      <c r="D63" s="447">
        <f ca="1">SUMIF(G:G,56,K:K)</f>
        <v>27056.685284958101</v>
      </c>
      <c r="E63" s="447">
        <f t="shared" ca="1" si="1"/>
        <v>442872.4076722844</v>
      </c>
      <c r="F63" s="431"/>
      <c r="G63" s="459">
        <f t="shared" si="8"/>
        <v>5</v>
      </c>
      <c r="H63" s="459">
        <v>56</v>
      </c>
      <c r="I63" s="444">
        <f t="shared" ca="1" si="5"/>
        <v>4373155.0479947263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18221.479366644693</v>
      </c>
      <c r="L63" s="444">
        <f t="shared" ca="1" si="3"/>
        <v>4391376.5273613706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442872.4076722844</v>
      </c>
      <c r="C64" s="447">
        <f t="shared" si="0"/>
        <v>244406.34317494548</v>
      </c>
      <c r="D64" s="447">
        <f ca="1">SUMIF(G:G,57,K:K)</f>
        <v>15936.664283360918</v>
      </c>
      <c r="E64" s="447">
        <f t="shared" ca="1" si="1"/>
        <v>214402.72878069984</v>
      </c>
      <c r="F64" s="431"/>
      <c r="G64" s="459">
        <f t="shared" si="8"/>
        <v>5</v>
      </c>
      <c r="H64" s="459">
        <v>57</v>
      </c>
      <c r="I64" s="444">
        <f t="shared" ca="1" si="5"/>
        <v>4391376.5273613706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18297.402197339045</v>
      </c>
      <c r="L64" s="444">
        <f t="shared" ca="1" si="3"/>
        <v>4409673.9295587093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214402.72878069984</v>
      </c>
      <c r="C65" s="447">
        <f t="shared" si="0"/>
        <v>244406.34317494548</v>
      </c>
      <c r="D65" s="447">
        <f ca="1">SUMIF(G:G,58,K:K)</f>
        <v>4247.721902837292</v>
      </c>
      <c r="E65" s="447">
        <f t="shared" ca="1" si="1"/>
        <v>-25755.892491408347</v>
      </c>
      <c r="F65" s="431"/>
      <c r="G65" s="459">
        <f t="shared" si="8"/>
        <v>5</v>
      </c>
      <c r="H65" s="459">
        <v>58</v>
      </c>
      <c r="I65" s="444">
        <f t="shared" ca="1" si="5"/>
        <v>4409673.9295587093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18373.641373161288</v>
      </c>
      <c r="L65" s="444">
        <f t="shared" ca="1" si="3"/>
        <v>4428047.5709318705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-25755.892491408347</v>
      </c>
      <c r="C66" s="447">
        <f t="shared" si="0"/>
        <v>244406.34317494548</v>
      </c>
      <c r="D66" s="447">
        <f ca="1">SUMIF(G:G,59,K:K)</f>
        <v>-8039.2489541041423</v>
      </c>
      <c r="E66" s="447">
        <f t="shared" ca="1" si="1"/>
        <v>-278201.48462045798</v>
      </c>
      <c r="F66" s="431"/>
      <c r="G66" s="459">
        <f t="shared" si="8"/>
        <v>5</v>
      </c>
      <c r="H66" s="459">
        <v>59</v>
      </c>
      <c r="I66" s="444">
        <f t="shared" ca="1" si="5"/>
        <v>4428047.5709318705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18450.198212216128</v>
      </c>
      <c r="L66" s="444">
        <f t="shared" ca="1" si="3"/>
        <v>4446497.7691440862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-278201.48462045798</v>
      </c>
      <c r="C67" s="447">
        <f t="shared" si="0"/>
        <v>244406.34317494548</v>
      </c>
      <c r="D67" s="447">
        <f t="shared" ref="D67:D71" ca="1" si="9">SUMIF(G:G,60,K:K)</f>
        <v>-20954.844559304249</v>
      </c>
      <c r="E67" s="447">
        <f t="shared" ca="1" si="1"/>
        <v>-543562.67235470773</v>
      </c>
      <c r="F67" s="431"/>
      <c r="G67" s="459">
        <f t="shared" si="8"/>
        <v>5</v>
      </c>
      <c r="H67" s="459">
        <v>60</v>
      </c>
      <c r="I67" s="444">
        <f t="shared" ca="1" si="5"/>
        <v>4446497.7691440862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18527.07403810036</v>
      </c>
      <c r="L67" s="444">
        <f t="shared" ca="1" si="3"/>
        <v>4465024.8431821866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-543562.67235470773</v>
      </c>
      <c r="C68" s="447">
        <f t="shared" si="0"/>
        <v>244406.34317494548</v>
      </c>
      <c r="D68" s="447">
        <f t="shared" ca="1" si="9"/>
        <v>-20954.844559304249</v>
      </c>
      <c r="E68" s="447">
        <f t="shared" ca="1" si="1"/>
        <v>-808923.86008895747</v>
      </c>
      <c r="F68" s="431"/>
      <c r="G68" s="459">
        <f>G67+1</f>
        <v>6</v>
      </c>
      <c r="H68" s="459">
        <v>61</v>
      </c>
      <c r="I68" s="444">
        <f t="shared" ca="1" si="5"/>
        <v>4465024.8431821866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18604.270179925777</v>
      </c>
      <c r="L68" s="444">
        <f t="shared" ca="1" si="3"/>
        <v>4483629.1133621121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-808923.86008895747</v>
      </c>
      <c r="C69" s="447">
        <f t="shared" si="0"/>
        <v>244406.34317494548</v>
      </c>
      <c r="D69" s="447">
        <f t="shared" ca="1" si="9"/>
        <v>-20954.844559304249</v>
      </c>
      <c r="E69" s="447">
        <f t="shared" ca="1" si="1"/>
        <v>-1074285.0478232072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4483629.1133621121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18681.787972342132</v>
      </c>
      <c r="L69" s="444">
        <f t="shared" ca="1" si="3"/>
        <v>4502310.9013344543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-1074285.0478232072</v>
      </c>
      <c r="C70" s="447">
        <f t="shared" si="0"/>
        <v>244406.34317494548</v>
      </c>
      <c r="D70" s="447">
        <f t="shared" ca="1" si="9"/>
        <v>-20954.844559304249</v>
      </c>
      <c r="E70" s="447">
        <f t="shared" ca="1" si="1"/>
        <v>-1339646.235557457</v>
      </c>
      <c r="F70" s="431"/>
      <c r="G70" s="459">
        <f t="shared" si="10"/>
        <v>6</v>
      </c>
      <c r="H70" s="459">
        <v>63</v>
      </c>
      <c r="I70" s="444">
        <f t="shared" ca="1" si="5"/>
        <v>4502310.9013344543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18759.628755560225</v>
      </c>
      <c r="L70" s="444">
        <f t="shared" ca="1" si="3"/>
        <v>4521070.5300900145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-1339646.235557457</v>
      </c>
      <c r="C71" s="447">
        <f t="shared" si="0"/>
        <v>244406.34317494548</v>
      </c>
      <c r="D71" s="447">
        <f t="shared" ca="1" si="9"/>
        <v>-20954.844559304249</v>
      </c>
      <c r="E71" s="447">
        <f t="shared" ca="1" si="1"/>
        <v>-1605007.4232917067</v>
      </c>
      <c r="F71" s="431"/>
      <c r="G71" s="459">
        <f t="shared" si="10"/>
        <v>6</v>
      </c>
      <c r="H71" s="459">
        <v>64</v>
      </c>
      <c r="I71" s="444">
        <f t="shared" ca="1" si="5"/>
        <v>4521070.5300900145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18837.79387537506</v>
      </c>
      <c r="L71" s="444">
        <f t="shared" ca="1" si="3"/>
        <v>4539908.3239653893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4539908.3239653893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18916.284683189122</v>
      </c>
      <c r="L72" s="444">
        <f t="shared" ca="1" si="3"/>
        <v>4558824.6086485786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4558824.6086485786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18995.102536035745</v>
      </c>
      <c r="L73" s="444">
        <f t="shared" ca="1" si="3"/>
        <v>4577819.7111846143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4577819.7111846143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19074.248796602558</v>
      </c>
      <c r="L74" s="444">
        <f t="shared" ca="1" si="3"/>
        <v>4596893.959981217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4596893.959981217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19061.595267985995</v>
      </c>
      <c r="L75" s="444">
        <f t="shared" ca="1" si="3"/>
        <v>4593844.4595846245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4593844.4595846245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19048.889016333524</v>
      </c>
      <c r="L76" s="444">
        <f t="shared" ca="1" si="3"/>
        <v>4590782.25293638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4590782.25293638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19036.129821965838</v>
      </c>
      <c r="L77" s="444">
        <f t="shared" ca="1" si="3"/>
        <v>4587707.287093767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4587707.287093767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19023.317464288284</v>
      </c>
      <c r="L78" s="444">
        <f t="shared" ca="1" si="3"/>
        <v>4584619.5088934768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4584619.5088934768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19010.451721787074</v>
      </c>
      <c r="L79" s="444">
        <f t="shared" ca="1" si="3"/>
        <v>4581518.8649506858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4581518.8649506858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18997.532372025446</v>
      </c>
      <c r="L80" s="444">
        <f t="shared" ca="1" si="3"/>
        <v>4578405.301658133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4578405.301658133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18984.559191639812</v>
      </c>
      <c r="L81" s="444">
        <f t="shared" ca="1" si="3"/>
        <v>4575278.7651851941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4575278.7651851941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18971.531956335897</v>
      </c>
      <c r="L82" s="444">
        <f t="shared" ca="1" si="3"/>
        <v>4572139.2014769511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4572139.2014769511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18958.450440884884</v>
      </c>
      <c r="L83" s="444">
        <f t="shared" ca="1" si="3"/>
        <v>4568986.5562532572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4568986.5562532572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18945.314419119495</v>
      </c>
      <c r="L84" s="444">
        <f t="shared" ca="1" si="3"/>
        <v>4565820.7750077983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4565820.7750077983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18932.123663930084</v>
      </c>
      <c r="L85" s="444">
        <f t="shared" ca="1" si="3"/>
        <v>4562641.8030071501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4562641.8030071501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18918.877947260713</v>
      </c>
      <c r="L86" s="444">
        <f t="shared" ca="1" si="3"/>
        <v>4559449.5852898322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4559449.5852898322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18905.577040105225</v>
      </c>
      <c r="L87" s="444">
        <f t="shared" ca="1" si="3"/>
        <v>4556244.0666653588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4556244.0666653588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18892.220712503251</v>
      </c>
      <c r="L88" s="444">
        <f t="shared" ca="1" si="3"/>
        <v>4553025.1917132838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4553025.1917132838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18878.808733536272</v>
      </c>
      <c r="L89" s="444">
        <f t="shared" ca="1" si="3"/>
        <v>4549792.9047822412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4549792.9047822412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18865.340871323595</v>
      </c>
      <c r="L90" s="444">
        <f t="shared" ca="1" si="3"/>
        <v>4546547.1499889866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4546547.1499889866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18851.816893018367</v>
      </c>
      <c r="L91" s="444">
        <f t="shared" ca="1" si="3"/>
        <v>4543287.8712174268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4543287.8712174268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18838.236564803534</v>
      </c>
      <c r="L92" s="444">
        <f t="shared" ca="1" si="3"/>
        <v>4540015.0121176522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4540015.0121176522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18824.599651887806</v>
      </c>
      <c r="L93" s="444">
        <f t="shared" ca="1" si="3"/>
        <v>4536728.5161049617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4536728.5161049617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18810.905918501598</v>
      </c>
      <c r="L94" s="444">
        <f t="shared" ca="1" si="3"/>
        <v>4533428.3263588846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4533428.3263588846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18797.15512789294</v>
      </c>
      <c r="L95" s="444">
        <f t="shared" ca="1" si="3"/>
        <v>4530114.3858221993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4530114.3858221993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18783.347042323421</v>
      </c>
      <c r="L96" s="444">
        <f t="shared" ca="1" si="3"/>
        <v>4526786.6371999439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4526786.6371999439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18769.481423064022</v>
      </c>
      <c r="L97" s="444">
        <f t="shared" ca="1" si="3"/>
        <v>4523445.0229584295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4523445.0229584295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18755.558030391046</v>
      </c>
      <c r="L98" s="444">
        <f t="shared" ca="1" si="3"/>
        <v>4520089.4853242422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4520089.4853242422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18741.576623581932</v>
      </c>
      <c r="L99" s="444">
        <f t="shared" ca="1" si="3"/>
        <v>4516719.9662832459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4516719.9662832459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18727.536960911115</v>
      </c>
      <c r="L100" s="444">
        <f t="shared" ca="1" si="3"/>
        <v>4513336.4075795785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4513336.4075795785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18713.438799645832</v>
      </c>
      <c r="L101" s="444">
        <f t="shared" ca="1" si="3"/>
        <v>4509938.7507146457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4509938.7507146457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18699.281896041946</v>
      </c>
      <c r="L102" s="444">
        <f t="shared" ca="1" si="3"/>
        <v>4506526.9369461089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4506526.9369461089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18685.066005339711</v>
      </c>
      <c r="L103" s="444">
        <f t="shared" ca="1" si="3"/>
        <v>4503100.9072868703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4503100.9072868703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18670.790881759549</v>
      </c>
      <c r="L104" s="444">
        <f t="shared" ca="1" si="3"/>
        <v>4499660.6025040513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4499660.6025040513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18663.722530164468</v>
      </c>
      <c r="L105" s="444">
        <f t="shared" ca="1" si="3"/>
        <v>4497957.1297696372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4497957.1297696372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18656.624727104409</v>
      </c>
      <c r="L106" s="444">
        <f t="shared" ca="1" si="3"/>
        <v>4496246.5592321632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4496246.5592321632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18649.497349864934</v>
      </c>
      <c r="L107" s="444">
        <f t="shared" ca="1" si="3"/>
        <v>4494528.8613174492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4494528.8613174492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18642.340275220293</v>
      </c>
      <c r="L108" s="444">
        <f t="shared" ca="1" si="3"/>
        <v>4492804.006328091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4492804.006328091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18635.1533794313</v>
      </c>
      <c r="L109" s="444">
        <f t="shared" ca="1" si="3"/>
        <v>4491071.9644429432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4491071.9644429432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18627.936538243186</v>
      </c>
      <c r="L110" s="444">
        <f t="shared" ca="1" si="3"/>
        <v>4489332.7057166072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4489332.7057166072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18620.68962688345</v>
      </c>
      <c r="L111" s="444">
        <f t="shared" ca="1" si="3"/>
        <v>4487586.2000789121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4487586.2000789121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18613.412520059723</v>
      </c>
      <c r="L112" s="444">
        <f t="shared" ca="1" si="3"/>
        <v>4485832.4173343927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4485832.4173343927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18606.105091957557</v>
      </c>
      <c r="L113" s="444">
        <f t="shared" ca="1" si="3"/>
        <v>4484071.3271617712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4484071.3271617712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18598.767216238302</v>
      </c>
      <c r="L114" s="444">
        <f t="shared" ca="1" si="3"/>
        <v>4482302.8991134306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4482302.8991134306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18591.398766036884</v>
      </c>
      <c r="L115" s="444">
        <f t="shared" ca="1" si="3"/>
        <v>4480527.1026148889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4480527.1026148889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18583.999613959626</v>
      </c>
      <c r="L116" s="444">
        <f t="shared" ca="1" si="3"/>
        <v>4478743.9069642695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4478743.9069642695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18576.569632082043</v>
      </c>
      <c r="L117" s="444">
        <f t="shared" ca="1" si="3"/>
        <v>4476953.2813317729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4476953.2813317729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18569.108691946643</v>
      </c>
      <c r="L118" s="444">
        <f t="shared" ca="1" si="3"/>
        <v>4475155.1947591407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4475155.1947591407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18561.616664560675</v>
      </c>
      <c r="L119" s="444">
        <f t="shared" ca="1" si="3"/>
        <v>4473349.6161591224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4473349.6161591224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18554.093420393932</v>
      </c>
      <c r="L120" s="444">
        <f t="shared" ca="1" si="3"/>
        <v>4471536.5143149374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4471536.5143149374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18546.538829376495</v>
      </c>
      <c r="L121" s="444">
        <f t="shared" ca="1" si="3"/>
        <v>4469715.8578797355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4469715.8578797355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18538.952760896485</v>
      </c>
      <c r="L122" s="444">
        <f t="shared" ca="1" si="3"/>
        <v>4467887.6153760534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4467887.6153760534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18531.335083797811</v>
      </c>
      <c r="L123" s="444">
        <f t="shared" ca="1" si="3"/>
        <v>4466051.7551952722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4466051.7551952722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18523.685666377889</v>
      </c>
      <c r="L124" s="444">
        <f t="shared" ca="1" si="3"/>
        <v>4464208.245597071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4464208.245597071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18516.004376385383</v>
      </c>
      <c r="L125" s="444">
        <f t="shared" ca="1" si="3"/>
        <v>4462357.0547088776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4462357.0547088776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18508.291081017913</v>
      </c>
      <c r="L126" s="444">
        <f t="shared" ca="1" si="3"/>
        <v>4460498.1505253166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4460498.1505253166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18500.545646919742</v>
      </c>
      <c r="L127" s="444">
        <f t="shared" ca="1" si="3"/>
        <v>4458631.5009076577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4458631.5009076577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18492.767940179496</v>
      </c>
      <c r="L128" s="444">
        <f t="shared" ca="1" si="3"/>
        <v>4456757.0735832583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4456757.0735832583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18484.957826327831</v>
      </c>
      <c r="L129" s="444">
        <f t="shared" ca="1" si="3"/>
        <v>4454874.8361450071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4454874.8361450071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18477.115170335117</v>
      </c>
      <c r="L130" s="444">
        <f t="shared" ca="1" si="3"/>
        <v>4452984.7560507637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4452984.7560507637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18469.239836609104</v>
      </c>
      <c r="L131" s="444">
        <f t="shared" ca="1" si="3"/>
        <v>4451086.8006227938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4451086.8006227938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18461.331688992563</v>
      </c>
      <c r="L132" s="444">
        <f t="shared" ca="1" si="3"/>
        <v>4449180.9370472077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4449180.9370472077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18453.390590760955</v>
      </c>
      <c r="L133" s="444">
        <f t="shared" ca="1" si="3"/>
        <v>4447267.1323733898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4447267.1323733898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18445.416404620046</v>
      </c>
      <c r="L134" s="444">
        <f t="shared" ca="1" si="3"/>
        <v>4445345.3535134308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4445345.3535134308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18437.408992703549</v>
      </c>
      <c r="L135" s="444">
        <f t="shared" ca="1" si="3"/>
        <v>4443415.567241556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4443415.567241556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18429.36821657074</v>
      </c>
      <c r="L136" s="444">
        <f t="shared" ca="1" si="3"/>
        <v>4441477.7401935477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4441477.7401935477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18421.293937204038</v>
      </c>
      <c r="L137" s="444">
        <f t="shared" ca="1" si="3"/>
        <v>4439531.8388661733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4439531.8388661733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18413.186015006642</v>
      </c>
      <c r="L138" s="444">
        <f t="shared" ca="1" si="3"/>
        <v>4437577.8296166016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4437577.8296166016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18405.044309800094</v>
      </c>
      <c r="L139" s="444">
        <f t="shared" ca="1" si="3"/>
        <v>4435615.6786618233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4435615.6786618233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18396.868680821852</v>
      </c>
      <c r="L140" s="444">
        <f t="shared" ca="1" si="3"/>
        <v>4433645.3520780662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4433645.3520780662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18388.658986722865</v>
      </c>
      <c r="L141" s="444">
        <f t="shared" ca="1" si="3"/>
        <v>4431666.8158002105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4431666.8158002105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18380.415085565131</v>
      </c>
      <c r="L142" s="444">
        <f t="shared" ca="1" si="3"/>
        <v>4429680.035621197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4429680.035621197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18372.136834819241</v>
      </c>
      <c r="L143" s="444">
        <f t="shared" ca="1" si="3"/>
        <v>4427684.977191437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4427684.977191437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18363.824091361908</v>
      </c>
      <c r="L144" s="444">
        <f t="shared" ca="1" si="3"/>
        <v>4425681.6060182201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4425681.6060182201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18355.476711473504</v>
      </c>
      <c r="L145" s="444">
        <f t="shared" ca="1" si="3"/>
        <v>4423669.8874651147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4423669.8874651147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18347.094550835565</v>
      </c>
      <c r="L146" s="444">
        <f t="shared" ca="1" si="3"/>
        <v>4421649.7867513718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4421649.7867513718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18338.677464528304</v>
      </c>
      <c r="L147" s="444">
        <f t="shared" ca="1" si="3"/>
        <v>4419621.268951321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4419621.268951321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18330.225307028093</v>
      </c>
      <c r="L148" s="444">
        <f t="shared" ca="1" si="3"/>
        <v>4417584.29899377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4417584.29899377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18321.737932204964</v>
      </c>
      <c r="L149" s="444">
        <f t="shared" ca="1" si="3"/>
        <v>4415538.8416613964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4415538.8416613964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18313.215193320073</v>
      </c>
      <c r="L150" s="444">
        <f t="shared" ca="1" si="3"/>
        <v>4413484.8615901377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4413484.8615901377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18304.656943023161</v>
      </c>
      <c r="L151" s="444">
        <f t="shared" ca="1" si="3"/>
        <v>4411422.3232685821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4411422.3232685821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18296.063033350012</v>
      </c>
      <c r="L152" s="444">
        <f t="shared" ca="1" si="3"/>
        <v>4409351.1910373531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4409351.1910373531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18287.433315719893</v>
      </c>
      <c r="L153" s="444">
        <f t="shared" ca="1" si="3"/>
        <v>4407271.4290884938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4407271.4290884938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18278.76764093298</v>
      </c>
      <c r="L154" s="444">
        <f t="shared" ca="1" si="3"/>
        <v>4405183.0014648484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4405183.0014648484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18270.065859167789</v>
      </c>
      <c r="L155" s="444">
        <f t="shared" ca="1" si="3"/>
        <v>4403085.8720594374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4403085.8720594374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18261.327819978578</v>
      </c>
      <c r="L156" s="444">
        <f t="shared" ca="1" si="3"/>
        <v>4400980.0046148375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4400980.0046148375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18252.553372292743</v>
      </c>
      <c r="L157" s="444">
        <f t="shared" ca="1" si="3"/>
        <v>4398865.3627225515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4398865.3627225515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18243.742364408219</v>
      </c>
      <c r="L158" s="444">
        <f t="shared" ca="1" si="3"/>
        <v>4396741.9098223811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4396741.9098223811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18234.894643990843</v>
      </c>
      <c r="L159" s="444">
        <f t="shared" ca="1" si="3"/>
        <v>4394609.6092017936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4394609.6092017936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18226.010058071726</v>
      </c>
      <c r="L160" s="444">
        <f t="shared" ca="1" si="3"/>
        <v>4392468.4239952862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4392468.4239952862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18217.088453044613</v>
      </c>
      <c r="L161" s="444">
        <f t="shared" ca="1" si="3"/>
        <v>4390318.3171837516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4390318.3171837516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18208.129674663222</v>
      </c>
      <c r="L162" s="444">
        <f t="shared" ca="1" si="3"/>
        <v>4388159.2515938357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4388159.2515938357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18199.133568038571</v>
      </c>
      <c r="L163" s="444">
        <f t="shared" ca="1" si="3"/>
        <v>4385991.1898972951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4385991.1898972951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18190.099977636317</v>
      </c>
      <c r="L164" s="444">
        <f t="shared" ca="1" si="3"/>
        <v>4383814.094610353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4383814.094610353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18181.02874727406</v>
      </c>
      <c r="L165" s="444">
        <f t="shared" ca="1" si="3"/>
        <v>4381627.9280930478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4381627.9280930478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18171.919720118622</v>
      </c>
      <c r="L166" s="444">
        <f t="shared" ca="1" si="3"/>
        <v>4379432.6525485879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4379432.6525485879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18162.772738683372</v>
      </c>
      <c r="L167" s="444">
        <f t="shared" ca="1" si="3"/>
        <v>4377228.2300226921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4377228.2300226921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18153.587644825471</v>
      </c>
      <c r="L168" s="444">
        <f t="shared" ca="1" si="3"/>
        <v>4375014.622402939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4375014.622402939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18144.364279743168</v>
      </c>
      <c r="L169" s="444">
        <f t="shared" ca="1" si="3"/>
        <v>4372791.7914181035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4372791.7914181035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18135.10248397302</v>
      </c>
      <c r="L170" s="444">
        <f t="shared" ca="1" si="3"/>
        <v>4370559.6986374976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4370559.6986374976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18125.802097387161</v>
      </c>
      <c r="L171" s="444">
        <f t="shared" ca="1" si="3"/>
        <v>4368318.3054703064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4368318.3054703064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18116.462959190532</v>
      </c>
      <c r="L172" s="444">
        <f t="shared" ca="1" si="3"/>
        <v>4366067.5731649185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4366067.5731649185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18107.084907918081</v>
      </c>
      <c r="L173" s="444">
        <f t="shared" ca="1" si="3"/>
        <v>4363807.4628082579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4363807.4628082579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18097.667781431996</v>
      </c>
      <c r="L174" s="444">
        <f t="shared" ca="1" si="3"/>
        <v>4361537.9353251113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4361537.9353251113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18088.211416918886</v>
      </c>
      <c r="L175" s="444">
        <f t="shared" ca="1" si="3"/>
        <v>4359258.9514774512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4359258.9514774512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18078.715650886967</v>
      </c>
      <c r="L176" s="444">
        <f t="shared" ca="1" si="3"/>
        <v>4356970.4718637597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4356970.4718637597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18069.180319163253</v>
      </c>
      <c r="L177" s="444">
        <f t="shared" ca="1" si="3"/>
        <v>4354672.4569183439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4354672.4569183439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18059.605256890689</v>
      </c>
      <c r="L178" s="444">
        <f t="shared" ca="1" si="3"/>
        <v>4352364.866910656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4352364.866910656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18049.990298525321</v>
      </c>
      <c r="L179" s="444">
        <f t="shared" ca="1" si="3"/>
        <v>4350047.6619446026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4350047.6619446026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18040.335277833434</v>
      </c>
      <c r="L180" s="444">
        <f t="shared" ca="1" si="3"/>
        <v>4347720.8019578569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4347720.8019578569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18030.640027888658</v>
      </c>
      <c r="L181" s="444">
        <f t="shared" ca="1" si="3"/>
        <v>4345384.2467211671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4345384.2467211671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18020.904381069118</v>
      </c>
      <c r="L182" s="444">
        <f t="shared" ca="1" si="3"/>
        <v>4343037.9558376577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4343037.9558376577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18011.128169054497</v>
      </c>
      <c r="L183" s="444">
        <f t="shared" ca="1" si="3"/>
        <v>4340681.888742133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4340681.888742133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18001.311222823144</v>
      </c>
      <c r="L184" s="444">
        <f t="shared" ca="1" si="3"/>
        <v>4338316.0047003776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4338316.0047003776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17991.453372649161</v>
      </c>
      <c r="L185" s="444">
        <f t="shared" ca="1" si="3"/>
        <v>4335940.2628084477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4335940.2628084477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17981.554448099454</v>
      </c>
      <c r="L186" s="444">
        <f t="shared" ca="1" si="3"/>
        <v>4333554.6219919687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4333554.6219919687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17971.614278030793</v>
      </c>
      <c r="L187" s="444">
        <f t="shared" ca="1" si="3"/>
        <v>4331159.0410054205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4331159.0410054205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17961.632690586841</v>
      </c>
      <c r="L188" s="444">
        <f t="shared" ca="1" si="3"/>
        <v>4328753.4784314288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4328753.4784314288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17951.60951319521</v>
      </c>
      <c r="L189" s="444">
        <f t="shared" ca="1" si="3"/>
        <v>4326337.8926800452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4326337.8926800452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17941.544572564442</v>
      </c>
      <c r="L190" s="444">
        <f t="shared" ca="1" si="3"/>
        <v>4323912.2419880312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4323912.2419880312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17931.437694681052</v>
      </c>
      <c r="L191" s="444">
        <f t="shared" ca="1" si="3"/>
        <v>4321476.4844181333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4321476.4844181333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17921.288704806477</v>
      </c>
      <c r="L192" s="444">
        <f t="shared" ca="1" si="3"/>
        <v>4319030.5778583614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4319030.5778583614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17911.097427474095</v>
      </c>
      <c r="L193" s="444">
        <f t="shared" ca="1" si="3"/>
        <v>4316574.480021257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4316574.480021257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17900.863686486158</v>
      </c>
      <c r="L194" s="444">
        <f t="shared" ca="1" si="3"/>
        <v>4314108.1484431643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4314108.1484431643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17890.587304910772</v>
      </c>
      <c r="L195" s="444">
        <f t="shared" ca="1" si="3"/>
        <v>4311631.5404834962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4311631.5404834962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17880.268105078823</v>
      </c>
      <c r="L196" s="444">
        <f t="shared" ca="1" si="3"/>
        <v>4309144.6133239958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4309144.6133239958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17869.905908580906</v>
      </c>
      <c r="L197" s="444">
        <f t="shared" ca="1" si="3"/>
        <v>4306647.3239679979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4306647.3239679979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17859.500536264248</v>
      </c>
      <c r="L198" s="444">
        <f t="shared" ca="1" si="3"/>
        <v>4304139.629239683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4304139.629239683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17849.0518082296</v>
      </c>
      <c r="L199" s="444">
        <f t="shared" ca="1" si="3"/>
        <v>4301621.4857833339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4301621.4857833339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17838.559543828145</v>
      </c>
      <c r="L200" s="444">
        <f t="shared" ca="1" si="3"/>
        <v>4299092.8500625836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4299092.8500625836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17828.023561658352</v>
      </c>
      <c r="L201" s="444">
        <f t="shared" ca="1" si="3"/>
        <v>4296553.6783596631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4296553.6783596631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17817.44367956285</v>
      </c>
      <c r="L202" s="444">
        <f t="shared" ca="1" si="3"/>
        <v>4294003.9267746471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4294003.9267746471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17806.819714625286</v>
      </c>
      <c r="L203" s="444">
        <f t="shared" ca="1" si="3"/>
        <v>4291443.5512246937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4291443.5512246937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17796.151483167145</v>
      </c>
      <c r="L204" s="444">
        <f t="shared" ca="1" si="3"/>
        <v>4288872.5074432818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4288872.5074432818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17785.438800744596</v>
      </c>
      <c r="L205" s="444">
        <f t="shared" ca="1" si="3"/>
        <v>4286290.7509794477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4286290.7509794477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17774.681482145286</v>
      </c>
      <c r="L206" s="444">
        <f t="shared" ca="1" si="3"/>
        <v>4283698.2371970145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4283698.2371970145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17763.879341385149</v>
      </c>
      <c r="L207" s="444">
        <f t="shared" ca="1" si="3"/>
        <v>4281094.921273821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4281094.921273821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17753.032191705177</v>
      </c>
      <c r="L208" s="444">
        <f t="shared" ca="1" si="3"/>
        <v>4278480.7582009472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4278480.7582009472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17742.139845568203</v>
      </c>
      <c r="L209" s="444">
        <f t="shared" ca="1" si="3"/>
        <v>4275855.7027819362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4275855.7027819362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17731.202114655654</v>
      </c>
      <c r="L210" s="444">
        <f t="shared" ca="1" si="3"/>
        <v>4273219.709632013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4273219.709632013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17720.218809864309</v>
      </c>
      <c r="L211" s="444">
        <f t="shared" ca="1" si="3"/>
        <v>4270572.7331772987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4270572.7331772987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17709.189741302998</v>
      </c>
      <c r="L212" s="444">
        <f t="shared" ca="1" si="3"/>
        <v>4267914.7276540231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4267914.7276540231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17698.114718289351</v>
      </c>
      <c r="L213" s="444">
        <f t="shared" ca="1" si="3"/>
        <v>4265245.6471077334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4265245.6471077334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17686.993549346476</v>
      </c>
      <c r="L214" s="444">
        <f t="shared" ca="1" si="3"/>
        <v>4262565.4453925015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4262565.4453925015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17675.826042199678</v>
      </c>
      <c r="L215" s="444">
        <f t="shared" ca="1" si="3"/>
        <v>4259874.0761701223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4259874.0761701223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17664.612003773098</v>
      </c>
      <c r="L216" s="444">
        <f t="shared" ca="1" si="3"/>
        <v>4257171.4929093169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4257171.4929093169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17653.35124018641</v>
      </c>
      <c r="L217" s="444">
        <f t="shared" ca="1" si="3"/>
        <v>4254457.6488849241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4254457.6488849241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17642.04355675144</v>
      </c>
      <c r="L218" s="444">
        <f t="shared" ca="1" si="3"/>
        <v>4251732.497177097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4251732.497177097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17630.688757968826</v>
      </c>
      <c r="L219" s="444">
        <f t="shared" ca="1" si="3"/>
        <v>4248995.9906704873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4248995.9906704873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17619.286647524619</v>
      </c>
      <c r="L220" s="444">
        <f t="shared" ca="1" si="3"/>
        <v>4246248.0820534332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4246248.0820534332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17607.837028286893</v>
      </c>
      <c r="L221" s="444">
        <f t="shared" ca="1" si="3"/>
        <v>4243488.7238171417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4243488.7238171417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17596.339702302346</v>
      </c>
      <c r="L222" s="444">
        <f t="shared" ca="1" si="3"/>
        <v>4240717.8682548655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4240717.8682548655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17584.794470792862</v>
      </c>
      <c r="L223" s="444">
        <f t="shared" ca="1" si="3"/>
        <v>4237935.4674610794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4237935.4674610794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17573.201134152085</v>
      </c>
      <c r="L224" s="444">
        <f t="shared" ca="1" si="3"/>
        <v>4235141.4733306523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4235141.4733306523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17561.559491941975</v>
      </c>
      <c r="L225" s="444">
        <f t="shared" ca="1" si="3"/>
        <v>4232335.8375580152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4232335.8375580152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17549.869342889317</v>
      </c>
      <c r="L226" s="444">
        <f t="shared" ca="1" si="3"/>
        <v>4229518.5116363261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4229518.5116363261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17538.13048488228</v>
      </c>
      <c r="L227" s="444">
        <f t="shared" ca="1" si="3"/>
        <v>4226689.44685663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4226689.44685663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17526.342714966879</v>
      </c>
      <c r="L228" s="444">
        <f t="shared" ca="1" si="3"/>
        <v>4223848.5943070184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4223848.5943070184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17514.505829343499</v>
      </c>
      <c r="L229" s="444">
        <f t="shared" ca="1" si="3"/>
        <v>4220995.9048717832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4220995.9048717832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17502.619623363353</v>
      </c>
      <c r="L230" s="444">
        <f t="shared" ca="1" si="3"/>
        <v>4218131.3292305674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4218131.3292305674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17490.683891524954</v>
      </c>
      <c r="L231" s="444">
        <f t="shared" ca="1" si="3"/>
        <v>4215254.8178575132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4215254.8178575132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17478.698427470561</v>
      </c>
      <c r="L232" s="444">
        <f t="shared" ca="1" si="3"/>
        <v>4212366.3210204048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4212366.3210204048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17466.663023982608</v>
      </c>
      <c r="L233" s="444">
        <f t="shared" ca="1" si="3"/>
        <v>4209465.7887798082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4209465.7887798082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17454.577472980123</v>
      </c>
      <c r="L234" s="444">
        <f t="shared" ca="1" si="3"/>
        <v>4206553.1709882095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4206553.1709882095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17442.441565515128</v>
      </c>
      <c r="L235" s="444">
        <f t="shared" ca="1" si="3"/>
        <v>4203628.4172891462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4203628.4172891462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17430.255091769031</v>
      </c>
      <c r="L236" s="444">
        <f t="shared" ca="1" si="3"/>
        <v>4200691.4771163361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4200691.4771163361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17418.01784104899</v>
      </c>
      <c r="L237" s="444">
        <f t="shared" ca="1" si="3"/>
        <v>4197742.2996928059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4197742.2996928059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17405.729601784278</v>
      </c>
      <c r="L238" s="444">
        <f t="shared" ca="1" si="3"/>
        <v>4194780.8340300117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4194780.8340300117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17393.390161522639</v>
      </c>
      <c r="L239" s="444">
        <f t="shared" ca="1" si="3"/>
        <v>4191807.0289269555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4191807.0289269555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17380.999306926569</v>
      </c>
      <c r="L240" s="444">
        <f t="shared" ca="1" si="3"/>
        <v>4188820.8329693032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4188820.8329693032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17368.556823769686</v>
      </c>
      <c r="L241" s="444">
        <f t="shared" ca="1" si="3"/>
        <v>4185822.194528494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4185822.194528494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17356.06249693298</v>
      </c>
      <c r="L242" s="444">
        <f t="shared" ca="1" si="3"/>
        <v>4182811.0617608484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4182811.0617608484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17343.51611040112</v>
      </c>
      <c r="L243" s="444">
        <f t="shared" ca="1" si="3"/>
        <v>4179787.3826066707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4179787.3826066707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17330.917447258715</v>
      </c>
      <c r="L244" s="444">
        <f t="shared" ca="1" si="3"/>
        <v>4176751.1047893506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4176751.1047893506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17318.266289686548</v>
      </c>
      <c r="L245" s="444">
        <f t="shared" ca="1" si="3"/>
        <v>4173702.1758144582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4173702.1758144582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17305.56241895783</v>
      </c>
      <c r="L246" s="444">
        <f t="shared" ca="1" si="3"/>
        <v>4170640.5429688371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4170640.5429688371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17292.805615434409</v>
      </c>
      <c r="L247" s="444">
        <f t="shared" ca="1" si="3"/>
        <v>4167566.1533196927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4167566.1533196927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17279.995658562973</v>
      </c>
      <c r="L248" s="444">
        <f t="shared" ca="1" si="3"/>
        <v>4164478.9537136769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4164478.9537136769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17267.13232687124</v>
      </c>
      <c r="L249" s="444">
        <f t="shared" ca="1" si="3"/>
        <v>4161378.8907759693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4161378.8907759693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17254.215397964126</v>
      </c>
      <c r="L250" s="444">
        <f t="shared" ca="1" si="3"/>
        <v>4158265.9109093547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4158265.9109093547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17241.2446485199</v>
      </c>
      <c r="L251" s="444">
        <f t="shared" ca="1" si="3"/>
        <v>4155139.9602932958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4155139.9602932958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17228.219854286319</v>
      </c>
      <c r="L252" s="444">
        <f t="shared" ca="1" si="3"/>
        <v>4152000.9848830034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4152000.9848830034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17215.140790076766</v>
      </c>
      <c r="L253" s="444">
        <f t="shared" ca="1" si="3"/>
        <v>4148848.9304085015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4148848.9304085015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17202.007229766343</v>
      </c>
      <c r="L254" s="444">
        <f t="shared" ca="1" si="3"/>
        <v>4145683.7423736891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4145683.7423736891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17188.81894628796</v>
      </c>
      <c r="L255" s="444">
        <f t="shared" ca="1" si="3"/>
        <v>4142505.3660553982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4142505.3660553982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17175.575711628415</v>
      </c>
      <c r="L256" s="444">
        <f t="shared" ca="1" si="3"/>
        <v>4139313.7465024479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4139313.7465024479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17162.277296824454</v>
      </c>
      <c r="L257" s="444">
        <f t="shared" ca="1" si="3"/>
        <v>4136108.8285346935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4136108.8285346935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17148.923471958809</v>
      </c>
      <c r="L258" s="444">
        <f t="shared" ca="1" si="3"/>
        <v>4132890.5567420735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4132890.5567420735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17135.514006156227</v>
      </c>
      <c r="L259" s="444">
        <f t="shared" ca="1" si="3"/>
        <v>4129658.8754836507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4129658.8754836507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17122.048667579467</v>
      </c>
      <c r="L260" s="444">
        <f t="shared" ca="1" si="3"/>
        <v>4126413.7288866513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4126413.7288866513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17108.527223425303</v>
      </c>
      <c r="L261" s="444">
        <f t="shared" ca="1" si="3"/>
        <v>4123155.060845498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4123155.060845498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17094.949439920496</v>
      </c>
      <c r="L262" s="444">
        <f t="shared" ca="1" si="3"/>
        <v>4119882.8150208397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4119882.8150208397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17081.315082317753</v>
      </c>
      <c r="L263" s="444">
        <f t="shared" ref="L263:L517" ca="1" si="28">I263-J263+K263</f>
        <v>4116596.9348385786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4116596.9348385786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17067.623914891665</v>
      </c>
      <c r="L264" s="444">
        <f t="shared" ca="1" si="28"/>
        <v>4113297.3634888916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4113297.3634888916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17053.875700934637</v>
      </c>
      <c r="L265" s="444">
        <f t="shared" ca="1" si="28"/>
        <v>4109984.0439252476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4109984.0439252476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17040.070202752788</v>
      </c>
      <c r="L266" s="444">
        <f t="shared" ca="1" si="28"/>
        <v>4106656.9188634218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4106656.9188634218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17026.207181661845</v>
      </c>
      <c r="L267" s="444">
        <f t="shared" ca="1" si="28"/>
        <v>4103315.9307805048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4103315.9307805048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17012.286397983025</v>
      </c>
      <c r="L268" s="444">
        <f t="shared" ca="1" si="28"/>
        <v>4099961.0219139089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4099961.0219139089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16998.307611038876</v>
      </c>
      <c r="L269" s="444">
        <f t="shared" ca="1" si="28"/>
        <v>4096592.134260369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4096592.134260369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16984.270579149124</v>
      </c>
      <c r="L270" s="444">
        <f t="shared" ca="1" si="28"/>
        <v>4093209.2095749392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4093209.2095749392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16970.175059626501</v>
      </c>
      <c r="L271" s="444">
        <f t="shared" ca="1" si="28"/>
        <v>4089812.1893699868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4089812.1893699868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16956.020808772533</v>
      </c>
      <c r="L272" s="444">
        <f t="shared" ca="1" si="28"/>
        <v>4086401.0149141806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4086401.0149141806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16941.807581873341</v>
      </c>
      <c r="L273" s="444">
        <f t="shared" ca="1" si="28"/>
        <v>4082975.627231475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4082975.627231475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16927.535133195397</v>
      </c>
      <c r="L274" s="444">
        <f t="shared" ca="1" si="28"/>
        <v>4079535.9671000917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4079535.9671000917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16913.203215981306</v>
      </c>
      <c r="L275" s="444">
        <f t="shared" ca="1" si="28"/>
        <v>4076081.9750514943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4076081.9750514943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16898.811582445484</v>
      </c>
      <c r="L276" s="444">
        <f t="shared" ca="1" si="28"/>
        <v>4072613.5913693612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4072613.5913693612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16884.359983769926</v>
      </c>
      <c r="L277" s="444">
        <f t="shared" ca="1" si="28"/>
        <v>4069130.7560885521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4069130.7560885521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16869.848170099885</v>
      </c>
      <c r="L278" s="444">
        <f t="shared" ca="1" si="28"/>
        <v>4065633.408994073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4065633.408994073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16855.27589053956</v>
      </c>
      <c r="L279" s="444">
        <f t="shared" ca="1" si="28"/>
        <v>4062121.4896200337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4062121.4896200337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16840.642893147728</v>
      </c>
      <c r="L280" s="444">
        <f t="shared" ca="1" si="28"/>
        <v>4058594.9372486025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4058594.9372486025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16825.948924933433</v>
      </c>
      <c r="L281" s="444">
        <f t="shared" ca="1" si="28"/>
        <v>4055053.6909089573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4055053.6909089573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16811.193731851577</v>
      </c>
      <c r="L282" s="444">
        <f t="shared" ca="1" si="28"/>
        <v>4051497.6893762299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4051497.6893762299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16796.377058798545</v>
      </c>
      <c r="L283" s="444">
        <f t="shared" ca="1" si="28"/>
        <v>4047926.8711704495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4047926.8711704495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16781.498649607798</v>
      </c>
      <c r="L284" s="444">
        <f t="shared" ca="1" si="28"/>
        <v>4044341.1745554786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4044341.1745554786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16766.558247045417</v>
      </c>
      <c r="L285" s="444">
        <f t="shared" ca="1" si="28"/>
        <v>4040740.5375379454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4040740.5375379454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16751.555592805693</v>
      </c>
      <c r="L286" s="444">
        <f t="shared" ca="1" si="28"/>
        <v>4037124.8978661723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4037124.8978661723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16736.49042750664</v>
      </c>
      <c r="L287" s="444">
        <f t="shared" ca="1" si="28"/>
        <v>4033494.1930291001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4033494.1930291001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16721.362490685508</v>
      </c>
      <c r="L288" s="444">
        <f t="shared" ca="1" si="28"/>
        <v>4029848.3602552069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4029848.3602552069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16706.171520794283</v>
      </c>
      <c r="L289" s="444">
        <f t="shared" ca="1" si="28"/>
        <v>4026187.3365114224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4026187.3365114224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16690.917255195178</v>
      </c>
      <c r="L290" s="444">
        <f t="shared" ca="1" si="28"/>
        <v>4022511.0585020389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4022511.0585020389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16675.599430156082</v>
      </c>
      <c r="L291" s="444">
        <f t="shared" ca="1" si="28"/>
        <v>4018819.4626676161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4018819.4626676161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16660.217780845986</v>
      </c>
      <c r="L292" s="444">
        <f t="shared" ca="1" si="28"/>
        <v>4015112.4851838835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4015112.4851838835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16644.772041330434</v>
      </c>
      <c r="L293" s="444">
        <f t="shared" ca="1" si="28"/>
        <v>4011390.0619606352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4011390.0619606352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16629.261944566901</v>
      </c>
      <c r="L294" s="444">
        <f t="shared" ca="1" si="28"/>
        <v>4007652.1286406233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4007652.1286406233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16613.687222400185</v>
      </c>
      <c r="L295" s="444">
        <f t="shared" ca="1" si="28"/>
        <v>4003898.6205984447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4003898.6205984447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16598.047605557775</v>
      </c>
      <c r="L296" s="444">
        <f t="shared" ca="1" si="28"/>
        <v>4000129.4729394238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4000129.4729394238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16582.342823645187</v>
      </c>
      <c r="L297" s="444">
        <f t="shared" ca="1" si="28"/>
        <v>3996344.6204984901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3996344.6204984901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16566.572605141297</v>
      </c>
      <c r="L298" s="444">
        <f t="shared" ca="1" si="28"/>
        <v>3992543.9978390527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3992543.9978390527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16550.736677393641</v>
      </c>
      <c r="L299" s="444">
        <f t="shared" ca="1" si="28"/>
        <v>3988727.5392518677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3988727.5392518677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16534.834766613705</v>
      </c>
      <c r="L300" s="444">
        <f t="shared" ca="1" si="28"/>
        <v>3984895.1787539027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3984895.1787539027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16518.866597872184</v>
      </c>
      <c r="L301" s="444">
        <f t="shared" ca="1" si="28"/>
        <v>3981046.8500871961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3981046.8500871961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16502.831895094238</v>
      </c>
      <c r="L302" s="444">
        <f t="shared" ca="1" si="28"/>
        <v>3977182.4867177117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3977182.4867177117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16486.73038105472</v>
      </c>
      <c r="L303" s="444">
        <f t="shared" ca="1" si="28"/>
        <v>3973302.0218341877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3973302.0218341877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16470.561777373368</v>
      </c>
      <c r="L304" s="444">
        <f t="shared" ca="1" si="28"/>
        <v>3969405.3883469822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3969405.3883469822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16454.325804510016</v>
      </c>
      <c r="L305" s="444">
        <f t="shared" ca="1" si="28"/>
        <v>3965492.5188869135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3965492.5188869135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16438.022181759727</v>
      </c>
      <c r="L306" s="444">
        <f t="shared" ca="1" si="28"/>
        <v>3961563.3458040943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3961563.3458040943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16421.650627247982</v>
      </c>
      <c r="L307" s="444">
        <f t="shared" ca="1" si="28"/>
        <v>3957617.8011667635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3957617.8011667635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16405.210857925769</v>
      </c>
      <c r="L308" s="444">
        <f t="shared" ca="1" si="28"/>
        <v>3953655.8167601107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3953655.8167601107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16388.702589564717</v>
      </c>
      <c r="L309" s="444">
        <f t="shared" ca="1" si="28"/>
        <v>3949677.3240850964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3949677.3240850964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16372.125536752159</v>
      </c>
      <c r="L310" s="444">
        <f t="shared" ca="1" si="28"/>
        <v>3945682.2543572695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3945682.2543572695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16355.479412886209</v>
      </c>
      <c r="L311" s="444">
        <f t="shared" ca="1" si="28"/>
        <v>3941670.538505577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3941670.538505577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16338.763930170826</v>
      </c>
      <c r="L312" s="444">
        <f t="shared" ca="1" si="28"/>
        <v>3937642.107171169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3937642.107171169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16321.978799610792</v>
      </c>
      <c r="L313" s="444">
        <f t="shared" ca="1" si="28"/>
        <v>3933596.8907062011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3933596.8907062011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16305.123731006761</v>
      </c>
      <c r="L314" s="444">
        <f t="shared" ca="1" si="28"/>
        <v>3929534.8191726292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3929534.8191726292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16288.19843295021</v>
      </c>
      <c r="L315" s="444">
        <f t="shared" ca="1" si="28"/>
        <v>3925455.8223410007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3925455.8223410007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16271.202612818422</v>
      </c>
      <c r="L316" s="444">
        <f t="shared" ca="1" si="28"/>
        <v>3921359.8296892401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3921359.8296892401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16254.135976769421</v>
      </c>
      <c r="L317" s="444">
        <f t="shared" ca="1" si="28"/>
        <v>3917246.7704014308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3917246.7704014308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16236.998229736881</v>
      </c>
      <c r="L318" s="444">
        <f t="shared" ca="1" si="28"/>
        <v>3913116.5733665889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3913116.5733665889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16219.789075425044</v>
      </c>
      <c r="L319" s="444">
        <f t="shared" ca="1" si="28"/>
        <v>3908969.167177435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3908969.167177435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16202.508216303569</v>
      </c>
      <c r="L320" s="444">
        <f t="shared" ca="1" si="28"/>
        <v>3904804.48012916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3904804.48012916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16185.15535360242</v>
      </c>
      <c r="L321" s="444">
        <f t="shared" ca="1" si="28"/>
        <v>3900622.4402181837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3900622.4402181837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16167.730187306686</v>
      </c>
      <c r="L322" s="444">
        <f t="shared" ca="1" si="28"/>
        <v>3896422.9751409115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3896422.9751409115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16150.232416151388</v>
      </c>
      <c r="L323" s="444">
        <f t="shared" ca="1" si="28"/>
        <v>3892206.0122924843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3892206.0122924843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16132.66173761627</v>
      </c>
      <c r="L324" s="444">
        <f t="shared" ca="1" si="28"/>
        <v>3887971.4787655217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3887971.4787655217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16115.017847920597</v>
      </c>
      <c r="L325" s="444">
        <f t="shared" ca="1" si="28"/>
        <v>3883719.3013488636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3883719.3013488636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16097.300442017853</v>
      </c>
      <c r="L326" s="444">
        <f t="shared" ca="1" si="28"/>
        <v>3879449.4065263029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3879449.4065263029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16079.509213590514</v>
      </c>
      <c r="L327" s="444">
        <f t="shared" ca="1" si="28"/>
        <v>3875161.7204753147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3875161.7204753147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16061.643855044733</v>
      </c>
      <c r="L328" s="444">
        <f t="shared" ca="1" si="28"/>
        <v>3870856.1690657805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3870856.1690657805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16043.704057505005</v>
      </c>
      <c r="L329" s="444">
        <f t="shared" ca="1" si="28"/>
        <v>3866532.6778587066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3866532.6778587066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16025.689510808867</v>
      </c>
      <c r="L330" s="444">
        <f t="shared" ca="1" si="28"/>
        <v>3862191.1721049366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3862191.1721049366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16007.599903501492</v>
      </c>
      <c r="L331" s="444">
        <f t="shared" ca="1" si="28"/>
        <v>3857831.5767438593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3857831.5767438593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15989.434922830334</v>
      </c>
      <c r="L332" s="444">
        <f t="shared" ca="1" si="28"/>
        <v>3853453.8164021107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3853453.8164021107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15971.194254739716</v>
      </c>
      <c r="L333" s="444">
        <f t="shared" ca="1" si="28"/>
        <v>3849057.8153922716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3849057.8153922716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15952.877583865387</v>
      </c>
      <c r="L334" s="444">
        <f t="shared" ca="1" si="28"/>
        <v>3844643.4977115584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3844643.4977115584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15934.484593529081</v>
      </c>
      <c r="L335" s="444">
        <f t="shared" ca="1" si="28"/>
        <v>3840210.7870405088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3840210.7870405088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15916.014965733042</v>
      </c>
      <c r="L336" s="444">
        <f t="shared" ca="1" si="28"/>
        <v>3835759.6067416631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3835759.6067416631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15897.46838115452</v>
      </c>
      <c r="L337" s="444">
        <f t="shared" ca="1" si="28"/>
        <v>3831289.8798582386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3831289.8798582386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15878.84451914025</v>
      </c>
      <c r="L338" s="444">
        <f t="shared" ca="1" si="28"/>
        <v>3826801.5291128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3826801.5291128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15860.143057700921</v>
      </c>
      <c r="L339" s="444">
        <f t="shared" ca="1" si="28"/>
        <v>3822294.4769059219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3822294.4769059219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15841.363673505597</v>
      </c>
      <c r="L340" s="444">
        <f t="shared" ca="1" si="28"/>
        <v>3817768.6453148485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3817768.6453148485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15822.506041876124</v>
      </c>
      <c r="L341" s="444">
        <f t="shared" ca="1" si="28"/>
        <v>3813223.9560921458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3813223.9560921458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15803.569836781531</v>
      </c>
      <c r="L342" s="444">
        <f t="shared" ca="1" si="28"/>
        <v>3808660.3306643483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3808660.3306643483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15784.554730832371</v>
      </c>
      <c r="L343" s="444">
        <f t="shared" ca="1" si="28"/>
        <v>3804077.6901306021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3804077.6901306021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15765.460395275097</v>
      </c>
      <c r="L344" s="444">
        <f t="shared" ca="1" si="28"/>
        <v>3799475.9552612985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3799475.9552612985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15746.286499986332</v>
      </c>
      <c r="L345" s="444">
        <f t="shared" ca="1" si="28"/>
        <v>3794855.0464967061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3794855.0464967061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15727.032713467197</v>
      </c>
      <c r="L346" s="444">
        <f t="shared" ca="1" si="28"/>
        <v>3790214.8839455945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3790214.8839455945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15707.698702837564</v>
      </c>
      <c r="L347" s="444">
        <f t="shared" ca="1" si="28"/>
        <v>3785555.3873838531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3785555.3873838531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15688.284133830308</v>
      </c>
      <c r="L348" s="444">
        <f t="shared" ca="1" si="28"/>
        <v>3780876.4762531044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3780876.4762531044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15668.788670785523</v>
      </c>
      <c r="L349" s="444">
        <f t="shared" ca="1" si="28"/>
        <v>3776178.0696593113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3776178.0696593113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15649.211976644719</v>
      </c>
      <c r="L350" s="444">
        <f t="shared" ca="1" si="28"/>
        <v>3771460.0863713771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3771460.0863713771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15629.553712944993</v>
      </c>
      <c r="L351" s="444">
        <f t="shared" ca="1" si="28"/>
        <v>3766722.4448197433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3766722.4448197433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15609.813539813185</v>
      </c>
      <c r="L352" s="444">
        <f t="shared" ca="1" si="28"/>
        <v>3761965.0630949778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3761965.0630949778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15589.991115959996</v>
      </c>
      <c r="L353" s="444">
        <f t="shared" ca="1" si="28"/>
        <v>3757187.8589463588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3757187.8589463588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15570.086098674084</v>
      </c>
      <c r="L354" s="444">
        <f t="shared" ca="1" si="28"/>
        <v>3752390.7497804542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3752390.7497804542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15550.098143816147</v>
      </c>
      <c r="L355" s="444">
        <f t="shared" ca="1" si="28"/>
        <v>3747573.6526596914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3747573.6526596914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15530.026905812969</v>
      </c>
      <c r="L356" s="444">
        <f t="shared" ca="1" si="28"/>
        <v>3742736.4843009254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3742736.4843009254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15509.872037651445</v>
      </c>
      <c r="L357" s="444">
        <f t="shared" ca="1" si="28"/>
        <v>3737879.1610739981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3737879.1610739981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15489.633190872581</v>
      </c>
      <c r="L358" s="444">
        <f t="shared" ca="1" si="28"/>
        <v>3733001.5990002919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3733001.5990002919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15469.310015565474</v>
      </c>
      <c r="L359" s="444">
        <f t="shared" ca="1" si="28"/>
        <v>3728103.7137512784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3728103.7137512784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15448.902160361247</v>
      </c>
      <c r="L360" s="444">
        <f t="shared" ca="1" si="28"/>
        <v>3723185.420647061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3723185.420647061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15428.409272427009</v>
      </c>
      <c r="L361" s="444">
        <f t="shared" ca="1" si="28"/>
        <v>3718246.6346549094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3718246.6346549094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15407.83099745971</v>
      </c>
      <c r="L362" s="444">
        <f t="shared" ca="1" si="28"/>
        <v>3713287.2703877902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3713287.2703877902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15387.166979680047</v>
      </c>
      <c r="L363" s="444">
        <f t="shared" ca="1" si="28"/>
        <v>3708307.2421028912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3708307.2421028912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15366.416861826301</v>
      </c>
      <c r="L364" s="444">
        <f t="shared" ca="1" si="28"/>
        <v>3703306.4637001385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3703306.4637001385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15345.580285148164</v>
      </c>
      <c r="L365" s="444">
        <f t="shared" ca="1" si="28"/>
        <v>3698284.8487207079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3698284.8487207079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15324.656889400536</v>
      </c>
      <c r="L366" s="444">
        <f t="shared" ca="1" si="28"/>
        <v>3693242.3103455296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3693242.3103455296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15303.646312837294</v>
      </c>
      <c r="L367" s="444">
        <f t="shared" ca="1" si="28"/>
        <v>3688178.7613937883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3688178.7613937883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15282.548192205039</v>
      </c>
      <c r="L368" s="444">
        <f t="shared" ca="1" si="28"/>
        <v>3683094.1143214144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3683094.1143214144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15261.362162736814</v>
      </c>
      <c r="L369" s="444">
        <f t="shared" ca="1" si="28"/>
        <v>3677988.2812195723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3677988.2812195723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15240.087858145806</v>
      </c>
      <c r="L370" s="444">
        <f t="shared" ca="1" si="28"/>
        <v>3672861.1738131391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3672861.1738131391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15218.724910619001</v>
      </c>
      <c r="L371" s="444">
        <f t="shared" ca="1" si="28"/>
        <v>3667712.7034591795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3667712.7034591795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15197.272950810837</v>
      </c>
      <c r="L372" s="444">
        <f t="shared" ca="1" si="28"/>
        <v>3662542.7811454115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3662542.7811454115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15175.731607836802</v>
      </c>
      <c r="L373" s="444">
        <f t="shared" ca="1" si="28"/>
        <v>3657351.3174886694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3657351.3174886694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15154.100509267046</v>
      </c>
      <c r="L374" s="444">
        <f t="shared" ca="1" si="28"/>
        <v>3652138.2227333575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3652138.2227333575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15132.379281119909</v>
      </c>
      <c r="L375" s="444">
        <f t="shared" ca="1" si="28"/>
        <v>3646903.4067498986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3646903.4067498986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15110.567547855499</v>
      </c>
      <c r="L376" s="444">
        <f t="shared" ca="1" si="28"/>
        <v>3641646.7790331752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3641646.7790331752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15088.664932369151</v>
      </c>
      <c r="L377" s="444">
        <f t="shared" ca="1" si="28"/>
        <v>3636368.2487009657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3636368.2487009657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15066.671055984945</v>
      </c>
      <c r="L378" s="444">
        <f t="shared" ca="1" si="28"/>
        <v>3631067.724492372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3631067.724492372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15044.585538449139</v>
      </c>
      <c r="L379" s="444">
        <f t="shared" ca="1" si="28"/>
        <v>3625745.1147662424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3625745.1147662424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15022.407997923599</v>
      </c>
      <c r="L380" s="444">
        <f t="shared" ca="1" si="28"/>
        <v>3620400.3274995871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3620400.3274995871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15000.138050979203</v>
      </c>
      <c r="L381" s="444">
        <f t="shared" ca="1" si="28"/>
        <v>3615033.2702859873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3615033.2702859873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14977.775312589201</v>
      </c>
      <c r="L382" s="444">
        <f t="shared" ca="1" si="28"/>
        <v>3609643.8503339975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3609643.8503339975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14955.319396122577</v>
      </c>
      <c r="L383" s="444">
        <f t="shared" ca="1" si="28"/>
        <v>3604231.9744655411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3604231.9744655411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14932.769913337341</v>
      </c>
      <c r="L384" s="444">
        <f t="shared" ca="1" si="28"/>
        <v>3598797.5491142995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3598797.5491142995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14910.126474373836</v>
      </c>
      <c r="L385" s="444">
        <f t="shared" ca="1" si="28"/>
        <v>3593340.4803240946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3593340.4803240946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14887.388687747982</v>
      </c>
      <c r="L386" s="444">
        <f t="shared" ca="1" si="28"/>
        <v>3587860.6737472638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3587860.6737472638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14864.55616034452</v>
      </c>
      <c r="L387" s="444">
        <f t="shared" ca="1" si="28"/>
        <v>3582358.0346430298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3582358.0346430298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14841.628497410213</v>
      </c>
      <c r="L388" s="444">
        <f t="shared" ca="1" si="28"/>
        <v>3576832.4678758611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3576832.4678758611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14818.60530254701</v>
      </c>
      <c r="L389" s="444">
        <f t="shared" ca="1" si="28"/>
        <v>3571283.8779138294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3571283.8779138294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14795.486177705208</v>
      </c>
      <c r="L390" s="444">
        <f t="shared" ca="1" si="28"/>
        <v>3565712.1688269558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3565712.1688269558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14772.270723176571</v>
      </c>
      <c r="L391" s="444">
        <f t="shared" ca="1" si="28"/>
        <v>3560117.2442855537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3560117.2442855537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14748.958537587396</v>
      </c>
      <c r="L392" s="444">
        <f t="shared" ca="1" si="28"/>
        <v>3554499.0075585623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3554499.0075585623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14725.549217891597</v>
      </c>
      <c r="L393" s="444">
        <f t="shared" ca="1" si="28"/>
        <v>3548857.3615118749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3548857.3615118749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14702.042359363733</v>
      </c>
      <c r="L394" s="444">
        <f t="shared" ca="1" si="28"/>
        <v>3543192.2086066599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3543192.2086066599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14678.437555592005</v>
      </c>
      <c r="L395" s="444">
        <f t="shared" ca="1" si="28"/>
        <v>3537503.4508976731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3537503.4508976731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14654.734398471226</v>
      </c>
      <c r="L396" s="444">
        <f t="shared" ca="1" si="28"/>
        <v>3531790.9900315655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3531790.9900315655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14630.932478195778</v>
      </c>
      <c r="L397" s="444">
        <f t="shared" ca="1" si="28"/>
        <v>3526054.7272451827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3526054.7272451827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14607.031383252519</v>
      </c>
      <c r="L398" s="444">
        <f t="shared" ca="1" si="28"/>
        <v>3520294.5633638566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3520294.5633638566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14583.030700413656</v>
      </c>
      <c r="L399" s="444">
        <f t="shared" ca="1" si="28"/>
        <v>3514510.3987996913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3514510.3987996913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14558.930014729636</v>
      </c>
      <c r="L400" s="444">
        <f t="shared" ca="1" si="28"/>
        <v>3508702.1335498421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3508702.1335498421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14534.728909521931</v>
      </c>
      <c r="L401" s="444">
        <f t="shared" ca="1" si="28"/>
        <v>3502869.6671947851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3502869.6671947851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14510.426966375857</v>
      </c>
      <c r="L402" s="444">
        <f t="shared" ca="1" si="28"/>
        <v>3497012.898896582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3497012.898896582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14486.023765133345</v>
      </c>
      <c r="L403" s="444">
        <f t="shared" ca="1" si="28"/>
        <v>3491131.7273971364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3491131.7273971364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14461.518883885656</v>
      </c>
      <c r="L404" s="444">
        <f t="shared" ca="1" si="28"/>
        <v>3485226.0510164434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3485226.0510164434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14436.911898966102</v>
      </c>
      <c r="L405" s="444">
        <f t="shared" ca="1" si="28"/>
        <v>3479295.7676508306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3479295.7676508306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14412.202384942715</v>
      </c>
      <c r="L406" s="444">
        <f t="shared" ca="1" si="28"/>
        <v>3473340.7747711944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3473340.7747711944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14387.389914610898</v>
      </c>
      <c r="L407" s="444">
        <f t="shared" ca="1" si="28"/>
        <v>3467360.9694212265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3467360.9694212265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14362.474058986032</v>
      </c>
      <c r="L408" s="444">
        <f t="shared" ca="1" si="28"/>
        <v>3461356.2482156339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3461356.2482156339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14337.454387296062</v>
      </c>
      <c r="L409" s="444">
        <f t="shared" ca="1" si="28"/>
        <v>3455326.5073383511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3455326.5073383511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14312.330466974052</v>
      </c>
      <c r="L410" s="444">
        <f t="shared" ca="1" si="28"/>
        <v>3449271.6425407464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3449271.6425407464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14287.101863650698</v>
      </c>
      <c r="L411" s="444">
        <f t="shared" ca="1" si="28"/>
        <v>3443191.5491398182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3443191.5491398182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14261.768141146831</v>
      </c>
      <c r="L412" s="444">
        <f t="shared" ca="1" si="28"/>
        <v>3437086.1220163861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3437086.1220163861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14236.328861465863</v>
      </c>
      <c r="L413" s="444">
        <f t="shared" ca="1" si="28"/>
        <v>3430955.255613273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3430955.255613273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14210.783584786226</v>
      </c>
      <c r="L414" s="444">
        <f t="shared" ca="1" si="28"/>
        <v>3424798.8439334803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3424798.8439334803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14185.131869453757</v>
      </c>
      <c r="L415" s="444">
        <f t="shared" ca="1" si="28"/>
        <v>3418616.7805383555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3418616.7805383555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14159.373271974069</v>
      </c>
      <c r="L416" s="444">
        <f t="shared" ca="1" si="28"/>
        <v>3412408.9585457509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3412408.9585457509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14133.507347004883</v>
      </c>
      <c r="L417" s="444">
        <f t="shared" ca="1" si="28"/>
        <v>3406175.2706281771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3406175.2706281771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14107.533647348326</v>
      </c>
      <c r="L418" s="444">
        <f t="shared" ca="1" si="28"/>
        <v>3399915.6090109465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3399915.6090109465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14081.451723943201</v>
      </c>
      <c r="L419" s="444">
        <f t="shared" ca="1" si="28"/>
        <v>3393629.8654703107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3393629.8654703107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14055.261125857216</v>
      </c>
      <c r="L420" s="444">
        <f t="shared" ca="1" si="28"/>
        <v>3387317.9313315889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3387317.9313315889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14028.961400279208</v>
      </c>
      <c r="L421" s="444">
        <f t="shared" ca="1" si="28"/>
        <v>3380979.6974672894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3380979.6974672894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14002.552092511294</v>
      </c>
      <c r="L422" s="444">
        <f t="shared" ca="1" si="28"/>
        <v>3374615.0542952218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3374615.0542952218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13976.032745961013</v>
      </c>
      <c r="L423" s="444">
        <f t="shared" ca="1" si="28"/>
        <v>3368223.8917766041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3368223.8917766041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13949.402902133439</v>
      </c>
      <c r="L424" s="444">
        <f t="shared" ca="1" si="28"/>
        <v>3361806.0994141586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3361806.0994141586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13922.662100623247</v>
      </c>
      <c r="L425" s="444">
        <f t="shared" ca="1" si="28"/>
        <v>3355361.5662502032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3355361.5662502032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13895.809879106766</v>
      </c>
      <c r="L426" s="444">
        <f t="shared" ca="1" si="28"/>
        <v>3348890.1808647313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3348890.1808647313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13868.845773333967</v>
      </c>
      <c r="L427" s="444">
        <f t="shared" ca="1" si="28"/>
        <v>3342391.8313734867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3342391.8313734867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13841.76931712045</v>
      </c>
      <c r="L428" s="444">
        <f t="shared" ca="1" si="28"/>
        <v>3335866.4054260282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3335866.4054260282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13814.580042339374</v>
      </c>
      <c r="L429" s="444">
        <f t="shared" ca="1" si="28"/>
        <v>3329313.7902037888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3329313.7902037888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13787.277478913373</v>
      </c>
      <c r="L430" s="444">
        <f t="shared" ca="1" si="28"/>
        <v>3322733.8724181233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3322733.8724181233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13759.861154806433</v>
      </c>
      <c r="L431" s="444">
        <f t="shared" ca="1" si="28"/>
        <v>3316126.5383083508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3316126.5383083508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13732.330596015718</v>
      </c>
      <c r="L432" s="444">
        <f t="shared" ca="1" si="28"/>
        <v>3309491.6736397878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3309491.6736397878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13704.685326563371</v>
      </c>
      <c r="L433" s="444">
        <f t="shared" ca="1" si="28"/>
        <v>3302829.1637017722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3302829.1637017722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13676.924868488306</v>
      </c>
      <c r="L434" s="444">
        <f t="shared" ca="1" si="28"/>
        <v>3296138.8933056816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3296138.8933056816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13649.048741837929</v>
      </c>
      <c r="L435" s="444">
        <f t="shared" ca="1" si="28"/>
        <v>3289420.7467829408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3289420.7467829408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13621.056464659843</v>
      </c>
      <c r="L436" s="444">
        <f t="shared" ca="1" si="28"/>
        <v>3282674.607983022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3282674.607983022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13592.947552993513</v>
      </c>
      <c r="L437" s="444">
        <f t="shared" ca="1" si="28"/>
        <v>3275900.3602714366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3275900.3602714366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13564.721520861907</v>
      </c>
      <c r="L438" s="444">
        <f t="shared" ca="1" si="28"/>
        <v>3269097.8865277199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3269097.8865277199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13536.377880263088</v>
      </c>
      <c r="L439" s="444">
        <f t="shared" ca="1" si="28"/>
        <v>3262267.0691434043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3262267.0691434043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13507.916141161773</v>
      </c>
      <c r="L440" s="444">
        <f t="shared" ca="1" si="28"/>
        <v>3255407.7900199872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3255407.7900199872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13479.335811480867</v>
      </c>
      <c r="L441" s="444">
        <f t="shared" ca="1" si="28"/>
        <v>3248519.9305668892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3248519.9305668892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13450.63639709296</v>
      </c>
      <c r="L442" s="444">
        <f t="shared" ca="1" si="28"/>
        <v>3241603.3716994035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3241603.3716994035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13421.81740181177</v>
      </c>
      <c r="L443" s="444">
        <f t="shared" ca="1" si="28"/>
        <v>3234657.9938366367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3234657.9938366367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13392.878327383574</v>
      </c>
      <c r="L444" s="444">
        <f t="shared" ca="1" si="28"/>
        <v>3227683.6768994415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3227683.6768994415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13363.818673478594</v>
      </c>
      <c r="L445" s="444">
        <f t="shared" ca="1" si="28"/>
        <v>3220680.3003083412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3220680.3003083412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13334.637937682342</v>
      </c>
      <c r="L446" s="444">
        <f t="shared" ca="1" si="28"/>
        <v>3213647.7429814446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3213647.7429814446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13305.33561548694</v>
      </c>
      <c r="L447" s="444">
        <f t="shared" ca="1" si="28"/>
        <v>3206585.8833323526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3206585.8833323526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13275.911200282391</v>
      </c>
      <c r="L448" s="444">
        <f t="shared" ca="1" si="28"/>
        <v>3199494.599268056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3199494.599268056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13246.364183347821</v>
      </c>
      <c r="L449" s="444">
        <f t="shared" ca="1" si="28"/>
        <v>3192373.7681868249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3192373.7681868249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13216.694053842692</v>
      </c>
      <c r="L450" s="444">
        <f t="shared" ca="1" si="28"/>
        <v>3185223.2669760888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3185223.2669760888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13186.900298797958</v>
      </c>
      <c r="L451" s="444">
        <f t="shared" ca="1" si="28"/>
        <v>3178042.9720103079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3178042.9720103079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13156.982403107204</v>
      </c>
      <c r="L452" s="444">
        <f t="shared" ca="1" si="28"/>
        <v>3170832.7591488361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3170832.7591488361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13126.939849517739</v>
      </c>
      <c r="L453" s="444">
        <f t="shared" ca="1" si="28"/>
        <v>3163592.5037337751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3163592.5037337751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13096.772118621651</v>
      </c>
      <c r="L454" s="444">
        <f t="shared" ca="1" si="28"/>
        <v>3156322.0805878178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3156322.0805878178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13066.47868884683</v>
      </c>
      <c r="L455" s="444">
        <f t="shared" ca="1" si="28"/>
        <v>3149021.3640120858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3149021.3640120858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13036.059036447947</v>
      </c>
      <c r="L456" s="444">
        <f t="shared" ca="1" si="28"/>
        <v>3141690.2277839552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3141690.2277839552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13005.512635497402</v>
      </c>
      <c r="L457" s="444">
        <f t="shared" ca="1" si="28"/>
        <v>3134328.5451548737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3134328.5451548737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12974.838957876229</v>
      </c>
      <c r="L458" s="444">
        <f t="shared" ca="1" si="28"/>
        <v>3126936.1888481714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3126936.1888481714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12944.037473264969</v>
      </c>
      <c r="L459" s="444">
        <f t="shared" ca="1" si="28"/>
        <v>3119513.0310568577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3119513.0310568577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12913.107649134496</v>
      </c>
      <c r="L460" s="444">
        <f t="shared" ca="1" si="28"/>
        <v>3112058.9434414133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3112058.9434414133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12882.048950736811</v>
      </c>
      <c r="L461" s="444">
        <f t="shared" ca="1" si="28"/>
        <v>3104573.7971275714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3104573.7971275714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12850.860841095802</v>
      </c>
      <c r="L462" s="444">
        <f t="shared" ca="1" si="28"/>
        <v>3097057.4627040885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3097057.4627040885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12819.542780997957</v>
      </c>
      <c r="L463" s="444">
        <f t="shared" ca="1" si="28"/>
        <v>3089509.8102205079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3089509.8102205079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12788.094228983038</v>
      </c>
      <c r="L464" s="444">
        <f t="shared" ca="1" si="28"/>
        <v>3081930.709184912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3081930.709184912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12756.514641334721</v>
      </c>
      <c r="L465" s="444">
        <f t="shared" ca="1" si="28"/>
        <v>3074320.028561668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3074320.028561668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12724.803472071206</v>
      </c>
      <c r="L466" s="444">
        <f t="shared" ca="1" si="28"/>
        <v>3066677.6367691606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3066677.6367691606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12692.960172935758</v>
      </c>
      <c r="L467" s="444">
        <f t="shared" ca="1" si="28"/>
        <v>3059003.4016775177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3059003.4016775177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12660.984193387245</v>
      </c>
      <c r="L468" s="444">
        <f t="shared" ca="1" si="28"/>
        <v>3051297.1906063263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3051297.1906063263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12628.874980590615</v>
      </c>
      <c r="L469" s="444">
        <f t="shared" ca="1" si="28"/>
        <v>3043558.8703223383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3043558.8703223383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12596.631979407332</v>
      </c>
      <c r="L470" s="444">
        <f t="shared" ca="1" si="28"/>
        <v>3035788.3070371668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3035788.3070371668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12564.254632385782</v>
      </c>
      <c r="L471" s="444">
        <f t="shared" ca="1" si="28"/>
        <v>3027985.3664049739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3027985.3664049739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12531.742379751646</v>
      </c>
      <c r="L472" s="444">
        <f t="shared" ca="1" si="28"/>
        <v>3020149.9135201466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3020149.9135201466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12499.094659398199</v>
      </c>
      <c r="L473" s="444">
        <f t="shared" ca="1" si="28"/>
        <v>3012281.8129149661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3012281.8129149661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12466.310906876613</v>
      </c>
      <c r="L474" s="444">
        <f t="shared" ca="1" si="28"/>
        <v>3004380.9285572642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3004380.9285572642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12433.39055538619</v>
      </c>
      <c r="L475" s="444">
        <f t="shared" ca="1" si="28"/>
        <v>2996447.1238480713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2996447.1238480713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12400.333035764552</v>
      </c>
      <c r="L476" s="444">
        <f t="shared" ca="1" si="28"/>
        <v>2988480.2616192573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2988480.2616192573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12367.137776477826</v>
      </c>
      <c r="L477" s="444">
        <f t="shared" ca="1" si="28"/>
        <v>2980480.2041311562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2980480.2041311562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12333.80420361074</v>
      </c>
      <c r="L478" s="444">
        <f t="shared" ca="1" si="28"/>
        <v>2972446.8130701883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2972446.8130701883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12300.331740856705</v>
      </c>
      <c r="L479" s="444">
        <f t="shared" ca="1" si="28"/>
        <v>2964379.9495464661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2964379.9495464661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12266.719809507864</v>
      </c>
      <c r="L480" s="444">
        <f t="shared" ca="1" si="28"/>
        <v>2956279.4740913953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2956279.4740913953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12232.967828445069</v>
      </c>
      <c r="L481" s="444">
        <f t="shared" ca="1" si="28"/>
        <v>2948145.2466552616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2948145.2466552616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12199.075214127844</v>
      </c>
      <c r="L482" s="444">
        <f t="shared" ca="1" si="28"/>
        <v>2939977.1266048108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2939977.1266048108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12165.0413805843</v>
      </c>
      <c r="L483" s="444">
        <f t="shared" ca="1" si="28"/>
        <v>2931774.9727208163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2931774.9727208163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12130.86573940099</v>
      </c>
      <c r="L484" s="444">
        <f t="shared" ca="1" si="28"/>
        <v>2923538.6431956384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2923538.6431956384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12096.547699712748</v>
      </c>
      <c r="L485" s="444">
        <f t="shared" ca="1" si="28"/>
        <v>2915267.9956307723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2915267.9956307723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12062.086668192473</v>
      </c>
      <c r="L486" s="444">
        <f t="shared" ca="1" si="28"/>
        <v>2906962.8870343859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2906962.8870343859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12027.482049040864</v>
      </c>
      <c r="L487" s="444">
        <f t="shared" ca="1" si="28"/>
        <v>2898623.1738188481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2898623.1738188481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11992.733243976121</v>
      </c>
      <c r="L488" s="444">
        <f t="shared" ca="1" si="28"/>
        <v>2890248.7117982456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2890248.7117982456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11957.839652223611</v>
      </c>
      <c r="L489" s="444">
        <f t="shared" ca="1" si="28"/>
        <v>2881839.3561858903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2881839.3561858903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11922.800670505465</v>
      </c>
      <c r="L490" s="444">
        <f t="shared" ca="1" si="28"/>
        <v>2873394.961591817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2873394.961591817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11887.615693030159</v>
      </c>
      <c r="L491" s="444">
        <f t="shared" ca="1" si="28"/>
        <v>2864915.3820202681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2864915.3820202681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11852.284111482038</v>
      </c>
      <c r="L492" s="444">
        <f t="shared" ca="1" si="28"/>
        <v>2856400.4708671714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2856400.4708671714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11816.805315010803</v>
      </c>
      <c r="L493" s="444">
        <f t="shared" ca="1" si="28"/>
        <v>2847850.0809176033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2847850.0809176033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11781.178690220935</v>
      </c>
      <c r="L494" s="444">
        <f t="shared" ca="1" si="28"/>
        <v>2839264.0643432457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2839264.0643432457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11745.403621161113</v>
      </c>
      <c r="L495" s="444">
        <f t="shared" ca="1" si="28"/>
        <v>2830642.2726998278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2830642.2726998278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11709.479489313537</v>
      </c>
      <c r="L496" s="444">
        <f t="shared" ca="1" si="28"/>
        <v>2821984.5569245624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2821984.5569245624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11673.405673583266</v>
      </c>
      <c r="L497" s="444">
        <f t="shared" ca="1" si="28"/>
        <v>2813290.7673335667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2813290.7673335667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11637.181550287449</v>
      </c>
      <c r="L498" s="444">
        <f t="shared" ca="1" si="28"/>
        <v>2804560.7536192755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2804560.7536192755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11600.80649314457</v>
      </c>
      <c r="L499" s="444">
        <f t="shared" ca="1" si="28"/>
        <v>2795794.3648478412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2795794.3648478412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11564.279873263593</v>
      </c>
      <c r="L500" s="444">
        <f t="shared" ca="1" si="28"/>
        <v>2786991.449456526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2786991.449456526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11527.601059133112</v>
      </c>
      <c r="L501" s="444">
        <f t="shared" ca="1" si="28"/>
        <v>2778151.8552510804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2778151.8552510804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11490.769416610423</v>
      </c>
      <c r="L502" s="444">
        <f t="shared" ca="1" si="28"/>
        <v>2769275.4294031118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2769275.4294031118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11453.784308910554</v>
      </c>
      <c r="L503" s="444">
        <f t="shared" ca="1" si="28"/>
        <v>2760362.0184474434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2760362.0184474434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11416.645096595268</v>
      </c>
      <c r="L504" s="444">
        <f t="shared" ca="1" si="28"/>
        <v>2751411.46827946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2751411.46827946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11379.351137562006</v>
      </c>
      <c r="L505" s="444">
        <f t="shared" ca="1" si="28"/>
        <v>2742423.6241524434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2742423.6241524434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11341.90178703277</v>
      </c>
      <c r="L506" s="444">
        <f t="shared" ca="1" si="28"/>
        <v>2733398.3306748974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2733398.3306748974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11304.296397542994</v>
      </c>
      <c r="L507" s="444">
        <f t="shared" ca="1" si="28"/>
        <v>2724335.4318078617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2724335.4318078617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11266.534318930346</v>
      </c>
      <c r="L508" s="444">
        <f t="shared" ca="1" si="28"/>
        <v>2715234.7708622133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2715234.7708622133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11228.614898323478</v>
      </c>
      <c r="L509" s="444">
        <f t="shared" ca="1" si="28"/>
        <v>2706096.1904959581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2706096.1904959581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11190.537480130746</v>
      </c>
      <c r="L510" s="444">
        <f t="shared" ca="1" si="28"/>
        <v>2696919.5327115101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2696919.5327115101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11152.301406028881</v>
      </c>
      <c r="L511" s="444">
        <f t="shared" ca="1" si="28"/>
        <v>2687704.63885296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2687704.63885296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11113.906014951588</v>
      </c>
      <c r="L512" s="444">
        <f t="shared" ca="1" si="28"/>
        <v>2678451.3496033326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2678451.3496033326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11075.35064307814</v>
      </c>
      <c r="L513" s="444">
        <f t="shared" ca="1" si="28"/>
        <v>2669159.5049818321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2669159.5049818321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11036.634623821888</v>
      </c>
      <c r="L514" s="444">
        <f t="shared" ca="1" si="28"/>
        <v>2659828.9443410751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2659828.9443410751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10997.757287818735</v>
      </c>
      <c r="L515" s="444">
        <f t="shared" ca="1" si="28"/>
        <v>2650459.5063643153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2650459.5063643153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10958.717962915569</v>
      </c>
      <c r="L516" s="444">
        <f t="shared" ca="1" si="28"/>
        <v>2641051.029062652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2641051.029062652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10919.515974158638</v>
      </c>
      <c r="L517" s="444">
        <f t="shared" ca="1" si="28"/>
        <v>2631603.3497722317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2631603.3497722317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10880.150643781886</v>
      </c>
      <c r="L518" s="444">
        <f t="shared" ref="L518:L772" ca="1" si="54">I518-J518+K518</f>
        <v>2622116.3051514346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2622116.3051514346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10840.621291195232</v>
      </c>
      <c r="L519" s="444">
        <f t="shared" ca="1" si="54"/>
        <v>2612589.7311780509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2612589.7311780509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10800.927232972801</v>
      </c>
      <c r="L520" s="444">
        <f t="shared" ca="1" si="54"/>
        <v>2603023.4631464449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2603023.4631464449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10761.067782841108</v>
      </c>
      <c r="L521" s="444">
        <f t="shared" ca="1" si="54"/>
        <v>2593417.3356647072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2593417.3356647072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10721.042251667202</v>
      </c>
      <c r="L522" s="444">
        <f t="shared" ca="1" si="54"/>
        <v>2583771.1826517954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2583771.1826517954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10680.849947446735</v>
      </c>
      <c r="L523" s="444">
        <f t="shared" ca="1" si="54"/>
        <v>2574084.8373346636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2574084.8373346636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10640.49017529202</v>
      </c>
      <c r="L524" s="444">
        <f t="shared" ca="1" si="54"/>
        <v>2564358.1322453767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2564358.1322453767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10599.962237419992</v>
      </c>
      <c r="L525" s="444">
        <f t="shared" ca="1" si="54"/>
        <v>2554590.8992182179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2554590.8992182179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10559.265433140163</v>
      </c>
      <c r="L526" s="444">
        <f t="shared" ca="1" si="54"/>
        <v>2544782.9693867792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2544782.9693867792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10518.399058842502</v>
      </c>
      <c r="L527" s="444">
        <f t="shared" ca="1" si="54"/>
        <v>2534934.173181043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2534934.173181043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10477.362407985267</v>
      </c>
      <c r="L528" s="444">
        <f t="shared" ca="1" si="54"/>
        <v>2525044.3403244494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2525044.3403244494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10436.154771082794</v>
      </c>
      <c r="L529" s="444">
        <f t="shared" ca="1" si="54"/>
        <v>2515113.2998309531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2515113.2998309531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10394.775435693226</v>
      </c>
      <c r="L530" s="444">
        <f t="shared" ca="1" si="54"/>
        <v>2505140.8800020674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2505140.8800020674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10353.223686406203</v>
      </c>
      <c r="L531" s="444">
        <f t="shared" ca="1" si="54"/>
        <v>2495126.908423895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2495126.908423895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10311.498804830484</v>
      </c>
      <c r="L532" s="444">
        <f t="shared" ca="1" si="54"/>
        <v>2485071.2119641467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2485071.2119641467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10269.600069581533</v>
      </c>
      <c r="L533" s="444">
        <f t="shared" ca="1" si="54"/>
        <v>2474973.6167691494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2474973.6167691494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10227.526756269044</v>
      </c>
      <c r="L534" s="444">
        <f t="shared" ca="1" si="54"/>
        <v>2464833.9482608396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2464833.9482608396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10185.27813748442</v>
      </c>
      <c r="L535" s="444">
        <f t="shared" ca="1" si="54"/>
        <v>2454652.0311337453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2454652.0311337453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10142.853482788194</v>
      </c>
      <c r="L536" s="444">
        <f t="shared" ca="1" si="54"/>
        <v>2444427.6893519545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2444427.6893519545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10100.252058697399</v>
      </c>
      <c r="L537" s="444">
        <f t="shared" ca="1" si="54"/>
        <v>2434160.7461460731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2434160.7461460731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10057.473128672893</v>
      </c>
      <c r="L538" s="444">
        <f t="shared" ca="1" si="54"/>
        <v>2423851.024010167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2423851.024010167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10014.515953106617</v>
      </c>
      <c r="L539" s="444">
        <f t="shared" ca="1" si="54"/>
        <v>2413498.344698695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2413498.344698695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9971.3797893088176</v>
      </c>
      <c r="L540" s="444">
        <f t="shared" ca="1" si="54"/>
        <v>2403102.5292234248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2403102.5292234248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9928.0638914951924</v>
      </c>
      <c r="L541" s="444">
        <f t="shared" ca="1" si="54"/>
        <v>2392663.3978503412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2392663.3978503412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9884.5675107740099</v>
      </c>
      <c r="L542" s="444">
        <f t="shared" ca="1" si="54"/>
        <v>2382180.7700965363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2382180.7700965363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9840.8898951331557</v>
      </c>
      <c r="L543" s="444">
        <f t="shared" ca="1" si="54"/>
        <v>2371654.4647270907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2371654.4647270907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9797.0302894271335</v>
      </c>
      <c r="L544" s="444">
        <f t="shared" ca="1" si="54"/>
        <v>2361084.2997519388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2361084.2997519388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9752.987935363999</v>
      </c>
      <c r="L545" s="444">
        <f t="shared" ca="1" si="54"/>
        <v>2350470.0924227238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2350470.0924227238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9708.7620714922705</v>
      </c>
      <c r="L546" s="444">
        <f t="shared" ca="1" si="54"/>
        <v>2339811.6592296371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2339811.6592296371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9664.3519331877433</v>
      </c>
      <c r="L547" s="444">
        <f t="shared" ca="1" si="54"/>
        <v>2329108.8158982461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2329108.8158982461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9619.75675264028</v>
      </c>
      <c r="L548" s="444">
        <f t="shared" ca="1" si="54"/>
        <v>2318361.3773863078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2318361.3773863078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9574.9757588405373</v>
      </c>
      <c r="L549" s="444">
        <f t="shared" ca="1" si="54"/>
        <v>2307569.1578805693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2307569.1578805693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9530.0081775666276</v>
      </c>
      <c r="L550" s="444">
        <f t="shared" ca="1" si="54"/>
        <v>2296731.9707935574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2296731.9707935574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9484.8532313707437</v>
      </c>
      <c r="L551" s="444">
        <f t="shared" ca="1" si="54"/>
        <v>2285849.6287603495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2285849.6287603495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9439.5101395657111</v>
      </c>
      <c r="L552" s="444">
        <f t="shared" ca="1" si="54"/>
        <v>2274921.9436353366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2274921.9436353366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9393.9781182114912</v>
      </c>
      <c r="L553" s="444">
        <f t="shared" ca="1" si="54"/>
        <v>2263948.7264889693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2263948.7264889693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9348.2563801016277</v>
      </c>
      <c r="L554" s="444">
        <f t="shared" ca="1" si="54"/>
        <v>2252929.7876044922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2252929.7876044922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9302.3441347496391</v>
      </c>
      <c r="L555" s="444">
        <f t="shared" ca="1" si="54"/>
        <v>2241864.9364746632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2241864.9364746632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9256.2405883753509</v>
      </c>
      <c r="L556" s="444">
        <f t="shared" ca="1" si="54"/>
        <v>2230753.9817984598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2230753.9817984598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9209.9449438911706</v>
      </c>
      <c r="L557" s="444">
        <f t="shared" ca="1" si="54"/>
        <v>2219596.7314777724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2219596.7314777724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9163.4564008883062</v>
      </c>
      <c r="L558" s="444">
        <f t="shared" ca="1" si="54"/>
        <v>2208392.9926140821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2208392.9926140821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9116.7741556229303</v>
      </c>
      <c r="L559" s="444">
        <f t="shared" ca="1" si="54"/>
        <v>2197142.5715051261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2197142.5715051261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9069.8974010022794</v>
      </c>
      <c r="L560" s="444">
        <f t="shared" ca="1" si="54"/>
        <v>2185845.2736415495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2185845.2736415495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9022.8253265707117</v>
      </c>
      <c r="L561" s="444">
        <f t="shared" ca="1" si="54"/>
        <v>2174500.9037035415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2174500.9037035415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8975.5571184956771</v>
      </c>
      <c r="L562" s="444">
        <f t="shared" ca="1" si="54"/>
        <v>2163109.2655574582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2163109.2655574582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8928.0919595536634</v>
      </c>
      <c r="L563" s="444">
        <f t="shared" ca="1" si="54"/>
        <v>2151670.1622524331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2151670.1622524331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8880.4290291160596</v>
      </c>
      <c r="L564" s="444">
        <f t="shared" ca="1" si="54"/>
        <v>2140183.3960169703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2140183.3960169703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8832.5675031349638</v>
      </c>
      <c r="L565" s="444">
        <f t="shared" ca="1" si="54"/>
        <v>2128648.7682555267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2128648.7682555267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8784.5065541289496</v>
      </c>
      <c r="L566" s="444">
        <f t="shared" ca="1" si="54"/>
        <v>2117066.0795450769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2117066.0795450769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8736.2453511687418</v>
      </c>
      <c r="L567" s="444">
        <f t="shared" ca="1" si="54"/>
        <v>2105435.1296316669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2105435.1296316669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8687.7830598628661</v>
      </c>
      <c r="L568" s="444">
        <f t="shared" ca="1" si="54"/>
        <v>2093755.717426951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2093755.717426951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8639.1188423432159</v>
      </c>
      <c r="L569" s="444">
        <f t="shared" ca="1" si="54"/>
        <v>2082027.6410047153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2082027.6410047153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8590.2518572505687</v>
      </c>
      <c r="L570" s="444">
        <f t="shared" ca="1" si="54"/>
        <v>2070250.697597387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2070250.697597387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8541.1812597200333</v>
      </c>
      <c r="L571" s="444">
        <f t="shared" ca="1" si="54"/>
        <v>2058424.6835925283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2058424.6835925283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8491.906201366457</v>
      </c>
      <c r="L572" s="444">
        <f t="shared" ca="1" si="54"/>
        <v>2046549.3945293161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2046549.3945293161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8442.4258302697381</v>
      </c>
      <c r="L573" s="444">
        <f t="shared" ca="1" si="54"/>
        <v>2034624.625095007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2034624.625095007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8392.7392909601167</v>
      </c>
      <c r="L574" s="444">
        <f t="shared" ca="1" si="54"/>
        <v>2022650.1691213883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2022650.1691213883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8342.8457244033725</v>
      </c>
      <c r="L575" s="444">
        <f t="shared" ca="1" si="54"/>
        <v>2010625.8195812129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2010625.8195812129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8292.744267985976</v>
      </c>
      <c r="L576" s="444">
        <f t="shared" ca="1" si="54"/>
        <v>1998551.3685846201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1998551.3685846201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8242.4340555001727</v>
      </c>
      <c r="L577" s="444">
        <f t="shared" ca="1" si="54"/>
        <v>1986426.6073755415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1986426.6073755415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8191.9142171290114</v>
      </c>
      <c r="L578" s="444">
        <f t="shared" ca="1" si="54"/>
        <v>1974251.3263280918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1974251.3263280918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8141.1838794313035</v>
      </c>
      <c r="L579" s="444">
        <f t="shared" ca="1" si="54"/>
        <v>1962025.3149429443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1962025.3149429443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8090.2421653265228</v>
      </c>
      <c r="L580" s="444">
        <f t="shared" ca="1" si="54"/>
        <v>1949748.3618436921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1949748.3618436921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8039.0881940796389</v>
      </c>
      <c r="L581" s="444">
        <f t="shared" ca="1" si="54"/>
        <v>1937420.254773193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1937420.254773193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7987.7210812858939</v>
      </c>
      <c r="L582" s="444">
        <f t="shared" ca="1" si="54"/>
        <v>1925040.7805899002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1925040.7805899002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7936.1399388555055</v>
      </c>
      <c r="L583" s="444">
        <f t="shared" ca="1" si="54"/>
        <v>1912609.725264177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1912609.725264177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7884.3438749983261</v>
      </c>
      <c r="L584" s="444">
        <f t="shared" ca="1" si="54"/>
        <v>1900126.8738745966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1900126.8738745966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7832.3319942084072</v>
      </c>
      <c r="L585" s="444">
        <f t="shared" ca="1" si="54"/>
        <v>1887592.0106042263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1887592.0106042263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7780.103397248532</v>
      </c>
      <c r="L586" s="444">
        <f t="shared" ca="1" si="54"/>
        <v>1875004.918736896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1875004.918736896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7727.6571811346548</v>
      </c>
      <c r="L587" s="444">
        <f t="shared" ca="1" si="54"/>
        <v>1862365.3806534519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1862365.3806534519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7674.9924391203058</v>
      </c>
      <c r="L588" s="444">
        <f t="shared" ca="1" si="54"/>
        <v>1849673.1778279934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1849673.1778279934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7622.108260680895</v>
      </c>
      <c r="L589" s="444">
        <f t="shared" ca="1" si="54"/>
        <v>1836928.0908240955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1836928.0908240955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7569.0037314979863</v>
      </c>
      <c r="L590" s="444">
        <f t="shared" ca="1" si="54"/>
        <v>1824129.8992910148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1824129.8992910148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7515.6779334434841</v>
      </c>
      <c r="L591" s="444">
        <f t="shared" ca="1" si="54"/>
        <v>1811278.3819598795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1811278.3819598795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7462.1299445637542</v>
      </c>
      <c r="L592" s="444">
        <f t="shared" ca="1" si="54"/>
        <v>1798373.3166398646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1798373.3166398646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7408.3588390636914</v>
      </c>
      <c r="L593" s="444">
        <f t="shared" ca="1" si="54"/>
        <v>1785414.4802143495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1785414.4802143495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7354.3636872907109</v>
      </c>
      <c r="L594" s="444">
        <f t="shared" ca="1" si="54"/>
        <v>1772401.6486370615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1772401.6486370615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7300.1435557186778</v>
      </c>
      <c r="L595" s="444">
        <f t="shared" ca="1" si="54"/>
        <v>1759334.5969282014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1759334.5969282014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7245.6975069317605</v>
      </c>
      <c r="L596" s="444">
        <f t="shared" ca="1" si="54"/>
        <v>1746213.0991705544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1746213.0991705544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7191.0245996082313</v>
      </c>
      <c r="L597" s="444">
        <f t="shared" ca="1" si="54"/>
        <v>1733036.9285055839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1733036.9285055839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7136.1238885041885</v>
      </c>
      <c r="L598" s="444">
        <f t="shared" ca="1" si="54"/>
        <v>1719805.8571295093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1719805.8571295093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7080.9944244372118</v>
      </c>
      <c r="L599" s="444">
        <f t="shared" ca="1" si="54"/>
        <v>1706519.6562893677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1706519.6562893677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7025.6352542699524</v>
      </c>
      <c r="L600" s="444">
        <f t="shared" ca="1" si="54"/>
        <v>1693178.0962790588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1693178.0962790588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6970.0454208936671</v>
      </c>
      <c r="L601" s="444">
        <f t="shared" ca="1" si="54"/>
        <v>1679780.9464353737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1679780.9464353737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6914.2239632116452</v>
      </c>
      <c r="L602" s="444">
        <f t="shared" ca="1" si="54"/>
        <v>1666327.9751340067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1666327.9751340067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6858.1699161226161</v>
      </c>
      <c r="L603" s="444">
        <f t="shared" ca="1" si="54"/>
        <v>1652818.9497855506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1652818.9497855506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6801.8823105040492</v>
      </c>
      <c r="L604" s="444">
        <f t="shared" ca="1" si="54"/>
        <v>1639253.6368314759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1639253.6368314759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6745.3601731954041</v>
      </c>
      <c r="L605" s="444">
        <f t="shared" ca="1" si="54"/>
        <v>1625631.8017400925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1625631.8017400925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6688.6025269813072</v>
      </c>
      <c r="L606" s="444">
        <f t="shared" ca="1" si="54"/>
        <v>1611953.209002495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1611953.209002495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6631.6083905746509</v>
      </c>
      <c r="L607" s="444">
        <f t="shared" ca="1" si="54"/>
        <v>1598217.6221284908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1598217.6221284908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6574.3767785996333</v>
      </c>
      <c r="L608" s="444">
        <f t="shared" ca="1" si="54"/>
        <v>1584424.8036425116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1584424.8036425116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6516.9067015747196</v>
      </c>
      <c r="L609" s="444">
        <f t="shared" ca="1" si="54"/>
        <v>1570574.5150795076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1570574.5150795076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6459.1971658955363</v>
      </c>
      <c r="L610" s="444">
        <f t="shared" ca="1" si="54"/>
        <v>1556666.5169808243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1556666.5169808243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6401.2471738176891</v>
      </c>
      <c r="L611" s="444">
        <f t="shared" ca="1" si="54"/>
        <v>1542700.5688900631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1542700.5688900631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6343.0557234395183</v>
      </c>
      <c r="L612" s="444">
        <f t="shared" ca="1" si="54"/>
        <v>1528676.4293489237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1528676.4293489237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6284.6218086847703</v>
      </c>
      <c r="L613" s="444">
        <f t="shared" ca="1" si="54"/>
        <v>1514593.8558930296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1514593.8558930296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6225.9444192852116</v>
      </c>
      <c r="L614" s="444">
        <f t="shared" ca="1" si="54"/>
        <v>1500452.6050477361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1500452.6050477361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6167.0225407631551</v>
      </c>
      <c r="L615" s="444">
        <f t="shared" ca="1" si="54"/>
        <v>1486252.4323239205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1486252.4323239205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6107.8551544139236</v>
      </c>
      <c r="L616" s="444">
        <f t="shared" ca="1" si="54"/>
        <v>1471993.0922137557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1471993.0922137557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6048.4412372882371</v>
      </c>
      <c r="L617" s="444">
        <f t="shared" ca="1" si="54"/>
        <v>1457674.3381864652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1457674.3381864652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5988.7797621745267</v>
      </c>
      <c r="L618" s="444">
        <f t="shared" ca="1" si="54"/>
        <v>1443295.9226840609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1443295.9226840609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5928.8696975811754</v>
      </c>
      <c r="L619" s="444">
        <f t="shared" ca="1" si="54"/>
        <v>1428857.5971170634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1428857.5971170634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5868.710007718686</v>
      </c>
      <c r="L620" s="444">
        <f t="shared" ca="1" si="54"/>
        <v>1414359.1118602033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1414359.1118602033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5808.299652481769</v>
      </c>
      <c r="L621" s="444">
        <f t="shared" ca="1" si="54"/>
        <v>1399800.2162481062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1399800.2162481062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5747.6375874313644</v>
      </c>
      <c r="L622" s="444">
        <f t="shared" ca="1" si="54"/>
        <v>1385180.6585709588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1385180.6585709588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5686.7227637765827</v>
      </c>
      <c r="L623" s="444">
        <f t="shared" ca="1" si="54"/>
        <v>1370500.1860701565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1370500.1860701565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5625.5541283565735</v>
      </c>
      <c r="L624" s="444">
        <f t="shared" ca="1" si="54"/>
        <v>1355758.5449339342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1355758.5449339342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5564.1306236223145</v>
      </c>
      <c r="L625" s="444">
        <f t="shared" ca="1" si="54"/>
        <v>1340955.4802929778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1340955.4802929778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5502.4511876183287</v>
      </c>
      <c r="L626" s="444">
        <f t="shared" ca="1" si="54"/>
        <v>1326090.7362160173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1326090.7362160173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5440.5147539643267</v>
      </c>
      <c r="L627" s="444">
        <f t="shared" ca="1" si="54"/>
        <v>1311164.0557054027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1311164.0557054027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5378.3202518367661</v>
      </c>
      <c r="L628" s="444">
        <f t="shared" ca="1" si="54"/>
        <v>1296175.1806926606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1296175.1806926606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5315.8666059503412</v>
      </c>
      <c r="L629" s="444">
        <f t="shared" ca="1" si="54"/>
        <v>1281123.8520340321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1281123.8520340321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5253.1527365393886</v>
      </c>
      <c r="L630" s="444">
        <f t="shared" ca="1" si="54"/>
        <v>1266009.8095059928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1266009.8095059928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5190.1775593392249</v>
      </c>
      <c r="L631" s="444">
        <f t="shared" ca="1" si="54"/>
        <v>1250832.7918007532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1250832.7918007532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5126.9399855673937</v>
      </c>
      <c r="L632" s="444">
        <f t="shared" ca="1" si="54"/>
        <v>1235592.5365217419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1235592.5365217419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5063.4389219048462</v>
      </c>
      <c r="L633" s="444">
        <f t="shared" ca="1" si="54"/>
        <v>1220288.780179068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1220288.780179068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4999.6732704770384</v>
      </c>
      <c r="L634" s="444">
        <f t="shared" ca="1" si="54"/>
        <v>1204921.2581849662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1204921.2581849662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4935.6419288349471</v>
      </c>
      <c r="L635" s="444">
        <f t="shared" ca="1" si="54"/>
        <v>1189489.7048492222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1189489.7048492222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4871.3437899360142</v>
      </c>
      <c r="L636" s="444">
        <f t="shared" ca="1" si="54"/>
        <v>1173993.8533745795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1173993.8533745795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4806.777742125003</v>
      </c>
      <c r="L637" s="444">
        <f t="shared" ca="1" si="54"/>
        <v>1158433.4358521258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1158433.4358521258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4741.9426691147792</v>
      </c>
      <c r="L638" s="444">
        <f t="shared" ca="1" si="54"/>
        <v>1142808.1832566618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1142808.1832566618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4676.8374499670126</v>
      </c>
      <c r="L639" s="444">
        <f t="shared" ca="1" si="54"/>
        <v>1127117.8254420499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1127117.8254420499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4611.460959072796</v>
      </c>
      <c r="L640" s="444">
        <f t="shared" ca="1" si="54"/>
        <v>1111362.0911365438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1111362.0911365438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4545.8120661331877</v>
      </c>
      <c r="L641" s="444">
        <f t="shared" ca="1" si="54"/>
        <v>1095540.7079380981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1095540.7079380981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4479.8896361396637</v>
      </c>
      <c r="L642" s="444">
        <f t="shared" ca="1" si="54"/>
        <v>1079653.4023096589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1079653.4023096589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4413.6925293545009</v>
      </c>
      <c r="L643" s="444">
        <f t="shared" ca="1" si="54"/>
        <v>1063699.8995744346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1063699.8995744346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4347.2196012910663</v>
      </c>
      <c r="L644" s="444">
        <f t="shared" ca="1" si="54"/>
        <v>1047679.9239111469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1047679.9239111469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4280.4697026940339</v>
      </c>
      <c r="L645" s="444">
        <f t="shared" ca="1" si="54"/>
        <v>1031593.1983492621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1031593.1983492621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4213.4416795195139</v>
      </c>
      <c r="L646" s="444">
        <f t="shared" ca="1" si="54"/>
        <v>1015439.4447642028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1015439.4447642028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4146.1343729150994</v>
      </c>
      <c r="L647" s="444">
        <f t="shared" ca="1" si="54"/>
        <v>999218.38387253915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999218.38387253915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4078.5466191998348</v>
      </c>
      <c r="L648" s="444">
        <f t="shared" ca="1" si="54"/>
        <v>982929.73522716016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982929.73522716016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4010.6772498440891</v>
      </c>
      <c r="L649" s="444">
        <f t="shared" ca="1" si="54"/>
        <v>966573.21721242543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966573.21721242543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3942.5250914493608</v>
      </c>
      <c r="L650" s="444">
        <f t="shared" ca="1" si="54"/>
        <v>950148.54703929601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950148.54703929601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3874.0889657279881</v>
      </c>
      <c r="L651" s="444">
        <f t="shared" ca="1" si="54"/>
        <v>933655.44074044516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933655.44074044516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3805.3676894827763</v>
      </c>
      <c r="L652" s="444">
        <f t="shared" ca="1" si="54"/>
        <v>917093.61316534912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917093.61316534912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3736.3600745865429</v>
      </c>
      <c r="L653" s="444">
        <f t="shared" ca="1" si="54"/>
        <v>900462.7779753569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900462.7779753569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3667.0649279615754</v>
      </c>
      <c r="L654" s="444">
        <f t="shared" ca="1" si="54"/>
        <v>883762.64763873967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883762.64763873967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3597.4810515590034</v>
      </c>
      <c r="L655" s="444">
        <f t="shared" ca="1" si="54"/>
        <v>866992.93342571985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866992.93342571985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3527.607242338087</v>
      </c>
      <c r="L656" s="444">
        <f t="shared" ca="1" si="54"/>
        <v>850153.34540347918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850153.34540347918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3457.4422922454182</v>
      </c>
      <c r="L657" s="444">
        <f t="shared" ca="1" si="54"/>
        <v>833243.59243114584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833243.59243114584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3386.9849881940295</v>
      </c>
      <c r="L658" s="444">
        <f t="shared" ca="1" si="54"/>
        <v>816263.38215476112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816263.38215476112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3316.2341120424262</v>
      </c>
      <c r="L659" s="444">
        <f t="shared" ca="1" si="54"/>
        <v>799212.42100222479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799212.42100222479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3245.188440573525</v>
      </c>
      <c r="L660" s="444">
        <f t="shared" ca="1" si="54"/>
        <v>782090.41417821951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782090.41417821951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3173.8467454735028</v>
      </c>
      <c r="L661" s="444">
        <f t="shared" ca="1" si="54"/>
        <v>764897.06565911416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764897.06565911416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3102.2077933105638</v>
      </c>
      <c r="L662" s="444">
        <f t="shared" ca="1" si="54"/>
        <v>747632.07818784588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747632.07818784588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3030.2703455136129</v>
      </c>
      <c r="L663" s="444">
        <f t="shared" ca="1" si="54"/>
        <v>730295.15326878068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730295.15326878068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2958.0331583508409</v>
      </c>
      <c r="L664" s="444">
        <f t="shared" ca="1" si="54"/>
        <v>712885.99116255273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712885.99116255273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2885.4949829082248</v>
      </c>
      <c r="L665" s="444">
        <f t="shared" ca="1" si="54"/>
        <v>695404.29088088218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695404.29088088218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2812.6545650679309</v>
      </c>
      <c r="L666" s="444">
        <f t="shared" ca="1" si="54"/>
        <v>677849.75018137135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677849.75018137135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2739.5106454866354</v>
      </c>
      <c r="L667" s="444">
        <f t="shared" ca="1" si="54"/>
        <v>660222.0655622792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660222.0655622792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2666.0619595737517</v>
      </c>
      <c r="L668" s="444">
        <f t="shared" ca="1" si="54"/>
        <v>642520.93225727417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642520.93225727417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2592.3072374695639</v>
      </c>
      <c r="L669" s="444">
        <f t="shared" ca="1" si="54"/>
        <v>624746.04423016496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624746.04423016496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2518.2452040232756</v>
      </c>
      <c r="L670" s="444">
        <f t="shared" ca="1" si="54"/>
        <v>606897.09416960948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606897.09416960948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2443.8745787709613</v>
      </c>
      <c r="L671" s="444">
        <f t="shared" ca="1" si="54"/>
        <v>588973.77348380163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588973.77348380163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2369.1940759134286</v>
      </c>
      <c r="L672" s="444">
        <f t="shared" ca="1" si="54"/>
        <v>570975.77229513624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570975.77229513624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2294.2024042939893</v>
      </c>
      <c r="L673" s="444">
        <f t="shared" ca="1" si="54"/>
        <v>552902.77943485149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552902.77943485149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2218.8982673761361</v>
      </c>
      <c r="L674" s="444">
        <f t="shared" ca="1" si="54"/>
        <v>534754.48243764881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534754.48243764881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2143.2803632211248</v>
      </c>
      <c r="L675" s="444">
        <f t="shared" ca="1" si="54"/>
        <v>516530.56753629114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516530.56753629114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2067.3473844654682</v>
      </c>
      <c r="L676" s="444">
        <f t="shared" ca="1" si="54"/>
        <v>498230.7196561778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498230.7196561778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1991.0980182983292</v>
      </c>
      <c r="L677" s="444">
        <f t="shared" ca="1" si="54"/>
        <v>479854.62240989733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479854.62240989733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1914.5309464388272</v>
      </c>
      <c r="L678" s="444">
        <f t="shared" ca="1" si="54"/>
        <v>461401.95809175738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461401.95809175738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1837.6448451132444</v>
      </c>
      <c r="L679" s="444">
        <f t="shared" ca="1" si="54"/>
        <v>442872.4076722918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442872.4076722918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1760.4383850321376</v>
      </c>
      <c r="L680" s="444">
        <f t="shared" ca="1" si="54"/>
        <v>424265.65079274512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424265.65079274512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1682.9102313673595</v>
      </c>
      <c r="L681" s="444">
        <f t="shared" ca="1" si="54"/>
        <v>405581.36575953366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405581.36575953366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1605.0590437289786</v>
      </c>
      <c r="L682" s="444">
        <f t="shared" ca="1" si="54"/>
        <v>386819.22953868384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386819.22953868384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1526.8834761421044</v>
      </c>
      <c r="L683" s="444">
        <f t="shared" ca="1" si="54"/>
        <v>367978.91775024717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367978.91775024717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1448.3821770236182</v>
      </c>
      <c r="L684" s="444">
        <f t="shared" ca="1" si="54"/>
        <v>349060.104662692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349060.104662692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1369.5537891588051</v>
      </c>
      <c r="L685" s="444">
        <f t="shared" ca="1" si="54"/>
        <v>330062.46318727202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330062.46318727202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1290.3969496778884</v>
      </c>
      <c r="L686" s="444">
        <f t="shared" ca="1" si="54"/>
        <v>310985.66487237113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310985.66487237113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1210.9102900324681</v>
      </c>
      <c r="L687" s="444">
        <f t="shared" ca="1" si="54"/>
        <v>291829.37989782478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291829.37989782478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1131.0924359718583</v>
      </c>
      <c r="L688" s="444">
        <f t="shared" ca="1" si="54"/>
        <v>272593.27706921782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272593.27706921782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1050.9420075193293</v>
      </c>
      <c r="L689" s="444">
        <f t="shared" ca="1" si="54"/>
        <v>253277.02381215835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253277.02381215835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970.4576189482483</v>
      </c>
      <c r="L690" s="444">
        <f t="shared" ca="1" si="54"/>
        <v>233880.2861665278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233880.2861665278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889.63787875812079</v>
      </c>
      <c r="L691" s="444">
        <f t="shared" ca="1" si="54"/>
        <v>214402.72878070714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214402.72878070714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808.48138965053477</v>
      </c>
      <c r="L692" s="444">
        <f t="shared" ca="1" si="54"/>
        <v>194844.01490577887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194844.01490577887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726.98674850500026</v>
      </c>
      <c r="L693" s="444">
        <f t="shared" ca="1" si="54"/>
        <v>175203.80638970507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175203.80638970507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645.15254635469284</v>
      </c>
      <c r="L694" s="444">
        <f t="shared" ca="1" si="54"/>
        <v>155481.76367148096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155481.76367148096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562.97736836209231</v>
      </c>
      <c r="L695" s="444">
        <f t="shared" ca="1" si="54"/>
        <v>135677.54577526427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135677.54577526427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480.45979379452285</v>
      </c>
      <c r="L696" s="444">
        <f t="shared" ca="1" si="54"/>
        <v>115790.81030448001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115790.81030448001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397.59839599958843</v>
      </c>
      <c r="L697" s="444">
        <f t="shared" ca="1" si="54"/>
        <v>95821.21343590082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95821.21343590082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314.3917423805085</v>
      </c>
      <c r="L698" s="444">
        <f t="shared" ca="1" si="54"/>
        <v>75768.409913702548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75768.409913702548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230.83839437134904</v>
      </c>
      <c r="L699" s="444">
        <f t="shared" ca="1" si="54"/>
        <v>55632.053043495114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55632.053043495114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146.93690741215136</v>
      </c>
      <c r="L700" s="444">
        <f t="shared" ca="1" si="54"/>
        <v>35411.794686328474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35411.794686328474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62.685830923957035</v>
      </c>
      <c r="L701" s="444">
        <f t="shared" ca="1" si="54"/>
        <v>15107.285252673646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15107.285252673646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-21.916291716271417</v>
      </c>
      <c r="L702" s="444">
        <f t="shared" ca="1" si="54"/>
        <v>-5281.8263036214112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-5281.8263036214112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-106.87092320083416</v>
      </c>
      <c r="L703" s="444">
        <f t="shared" ca="1" si="54"/>
        <v>-25755.892491401031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-25755.892491401031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-192.17953231658257</v>
      </c>
      <c r="L704" s="444">
        <f t="shared" ca="1" si="54"/>
        <v>-46315.267288296403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-46315.267288296403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-277.84359397031329</v>
      </c>
      <c r="L705" s="444">
        <f t="shared" ca="1" si="54"/>
        <v>-66960.306146845513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-66960.306146845513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-363.86458921426788</v>
      </c>
      <c r="L706" s="444">
        <f t="shared" ca="1" si="54"/>
        <v>-87691.366000638562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-87691.366000638562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-450.2440052717389</v>
      </c>
      <c r="L707" s="444">
        <f t="shared" ca="1" si="54"/>
        <v>-108508.80527048909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-108508.80527048909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-536.98333556278271</v>
      </c>
      <c r="L708" s="444">
        <f t="shared" ca="1" si="54"/>
        <v>-129412.98387063065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-129412.98387063065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-624.08407973003932</v>
      </c>
      <c r="L709" s="444">
        <f t="shared" ca="1" si="54"/>
        <v>-150404.26321493948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-150404.26321493948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-711.54774366465949</v>
      </c>
      <c r="L710" s="444">
        <f t="shared" ca="1" si="54"/>
        <v>-171483.00622318292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-171483.00622318292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-799.37583953234048</v>
      </c>
      <c r="L711" s="444">
        <f t="shared" ca="1" si="54"/>
        <v>-192649.57732729407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-192649.57732729407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-887.56988579947028</v>
      </c>
      <c r="L712" s="444">
        <f t="shared" ca="1" si="54"/>
        <v>-213904.34247767233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-213904.34247767233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-976.13140725937956</v>
      </c>
      <c r="L713" s="444">
        <f t="shared" ca="1" si="54"/>
        <v>-235247.6691495105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-235247.6691495105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-1065.0619350587053</v>
      </c>
      <c r="L714" s="444">
        <f t="shared" ca="1" si="54"/>
        <v>-256679.92634914801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-256679.92634914801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-1154.3630067238616</v>
      </c>
      <c r="L715" s="444">
        <f t="shared" ca="1" si="54"/>
        <v>-278201.48462045065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-278201.48462045065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-1244.0361661876227</v>
      </c>
      <c r="L716" s="444">
        <f t="shared" ca="1" si="54"/>
        <v>-299812.71605121705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-299812.71605121705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-1334.0829638158161</v>
      </c>
      <c r="L717" s="444">
        <f t="shared" ca="1" si="54"/>
        <v>-321513.99427961168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-321513.99427961168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-1424.5049564341271</v>
      </c>
      <c r="L718" s="444">
        <f t="shared" ca="1" si="54"/>
        <v>-343305.69450062461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-343305.69450062461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-1515.3037073550142</v>
      </c>
      <c r="L719" s="444">
        <f t="shared" ca="1" si="54"/>
        <v>-365188.1934725584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-365188.1934725584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-1606.4807864047384</v>
      </c>
      <c r="L720" s="444">
        <f t="shared" ca="1" si="54"/>
        <v>-387161.86952354194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-387161.86952354194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-1698.0377699505032</v>
      </c>
      <c r="L721" s="444">
        <f t="shared" ca="1" si="54"/>
        <v>-409227.10255807126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-409227.10255807126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-1789.9762409277084</v>
      </c>
      <c r="L722" s="444">
        <f t="shared" ca="1" si="54"/>
        <v>-431384.27406357776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-431384.27406357776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-1882.297788867319</v>
      </c>
      <c r="L723" s="444">
        <f t="shared" ca="1" si="54"/>
        <v>-453633.76711702388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-453633.76711702388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-1975.0040099233445</v>
      </c>
      <c r="L724" s="444">
        <f t="shared" ca="1" si="54"/>
        <v>-475975.96639152599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-475975.96639152599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-2068.0965069004365</v>
      </c>
      <c r="L725" s="444">
        <f t="shared" ca="1" si="54"/>
        <v>-498411.25816300523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-498411.25816300523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-2161.5768892816</v>
      </c>
      <c r="L726" s="444">
        <f t="shared" ca="1" si="54"/>
        <v>-520940.03031686565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-520940.03031686565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-2255.4467732560183</v>
      </c>
      <c r="L727" s="444">
        <f t="shared" ca="1" si="54"/>
        <v>-543562.67235470051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-543562.67235470051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-2349.7077817469972</v>
      </c>
      <c r="L728" s="444">
        <f t="shared" ca="1" si="54"/>
        <v>-566279.57540102629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-566279.57540102629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-2444.3615444400211</v>
      </c>
      <c r="L729" s="444">
        <f t="shared" ca="1" si="54"/>
        <v>-589091.13221004512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-589091.13221004512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-2539.4096978109328</v>
      </c>
      <c r="L730" s="444">
        <f t="shared" ca="1" si="54"/>
        <v>-611997.7371724348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-611997.7371724348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-2634.8538851542235</v>
      </c>
      <c r="L731" s="444">
        <f t="shared" ca="1" si="54"/>
        <v>-634999.78632216784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-634999.78632216784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-2730.6957566114443</v>
      </c>
      <c r="L732" s="444">
        <f t="shared" ca="1" si="54"/>
        <v>-658097.67734335805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-658097.67734335805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-2826.9369691997367</v>
      </c>
      <c r="L733" s="444">
        <f t="shared" ca="1" si="54"/>
        <v>-681291.80957713653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-681291.80957713653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-2923.5791868404804</v>
      </c>
      <c r="L734" s="444">
        <f t="shared" ca="1" si="54"/>
        <v>-704582.58402855578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-704582.58402855578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-3020.6240803880605</v>
      </c>
      <c r="L735" s="444">
        <f t="shared" ca="1" si="54"/>
        <v>-727970.40337352268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-727970.40337352268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-3118.0733276587562</v>
      </c>
      <c r="L736" s="444">
        <f t="shared" ca="1" si="54"/>
        <v>-751455.67196576018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-751455.67196576018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-3215.9286134597455</v>
      </c>
      <c r="L737" s="444">
        <f t="shared" ca="1" si="54"/>
        <v>-775038.79584379867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-775038.79584379867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-3314.1916296182394</v>
      </c>
      <c r="L738" s="444">
        <f t="shared" ca="1" si="54"/>
        <v>-798720.18273799575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-798720.18273799575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-3412.8640750107279</v>
      </c>
      <c r="L739" s="444">
        <f t="shared" ca="1" si="54"/>
        <v>-822500.24207758531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-822500.24207758531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-3511.9476555923502</v>
      </c>
      <c r="L740" s="444">
        <f t="shared" ca="1" si="54"/>
        <v>-846379.38499775645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-846379.38499775645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-3611.4440844263968</v>
      </c>
      <c r="L741" s="444">
        <f t="shared" ca="1" si="54"/>
        <v>-870358.02434676164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-870358.02434676164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-3711.3550817139185</v>
      </c>
      <c r="L742" s="444">
        <f t="shared" ca="1" si="54"/>
        <v>-894436.57469305431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-894436.57469305431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-3811.682374823471</v>
      </c>
      <c r="L743" s="444">
        <f t="shared" ca="1" si="54"/>
        <v>-918615.4523324566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-918615.4523324566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-3912.4276983209807</v>
      </c>
      <c r="L744" s="444">
        <f t="shared" ca="1" si="54"/>
        <v>-942895.07529535634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-942895.07529535634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-4013.5927939997291</v>
      </c>
      <c r="L745" s="444">
        <f t="shared" ca="1" si="54"/>
        <v>-967275.86335393484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-967275.86335393484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-4115.1794109104731</v>
      </c>
      <c r="L746" s="444">
        <f t="shared" ca="1" si="54"/>
        <v>-991758.2380294241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-991758.2380294241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-4217.1893053916783</v>
      </c>
      <c r="L747" s="444">
        <f t="shared" ca="1" si="54"/>
        <v>-1016342.6225993945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-1016342.6225993945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-4319.6242410998893</v>
      </c>
      <c r="L748" s="444">
        <f t="shared" ca="1" si="54"/>
        <v>-1041029.4421050732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-1041029.4421050732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-4422.4859890402167</v>
      </c>
      <c r="L749" s="444">
        <f t="shared" ca="1" si="54"/>
        <v>-1065819.1233586923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-1065819.1233586923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-4525.7763275969628</v>
      </c>
      <c r="L750" s="444">
        <f t="shared" ca="1" si="54"/>
        <v>-1090712.094950868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-1090712.094950868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-4629.4970425643614</v>
      </c>
      <c r="L751" s="444">
        <f t="shared" ca="1" si="54"/>
        <v>-1115708.7872580113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-1115708.7872580113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-4733.6499271774583</v>
      </c>
      <c r="L752" s="444">
        <f t="shared" ca="1" si="54"/>
        <v>-1140809.6324497676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-1140809.6324497676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-4838.2367821431098</v>
      </c>
      <c r="L753" s="444">
        <f t="shared" ca="1" si="54"/>
        <v>-1166015.0644964895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-1166015.0644964895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-4943.2594156711175</v>
      </c>
      <c r="L754" s="444">
        <f t="shared" ca="1" si="54"/>
        <v>-1191325.5191767395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-1191325.5191767395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-5048.719643505493</v>
      </c>
      <c r="L755" s="444">
        <f t="shared" ca="1" si="54"/>
        <v>-1216741.4340848238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-1216741.4340848238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-5154.6192889558442</v>
      </c>
      <c r="L756" s="444">
        <f t="shared" ca="1" si="54"/>
        <v>-1242263.2486383584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-1242263.2486383584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-5260.9601829289049</v>
      </c>
      <c r="L757" s="444">
        <f t="shared" ca="1" si="54"/>
        <v>-1267891.4040858662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-1267891.4040858662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-5367.7441639601875</v>
      </c>
      <c r="L758" s="444">
        <f t="shared" ca="1" si="54"/>
        <v>-1293626.3435144052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-1293626.3435144052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-5474.9730782457664</v>
      </c>
      <c r="L759" s="444">
        <f t="shared" ca="1" si="54"/>
        <v>-1319468.5118572298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-1319468.5118572298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-5582.6487796742022</v>
      </c>
      <c r="L760" s="444">
        <f t="shared" ca="1" si="54"/>
        <v>-1345418.3559014827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-1345418.3559014827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-5690.7731298585895</v>
      </c>
      <c r="L761" s="444">
        <f t="shared" ca="1" si="54"/>
        <v>-1371476.3242959201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-1371476.3242959201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-5799.3479981687451</v>
      </c>
      <c r="L762" s="444">
        <f t="shared" ca="1" si="54"/>
        <v>-1397642.8675586677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-1397642.8675586677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-5908.3752617635273</v>
      </c>
      <c r="L763" s="444">
        <f t="shared" ca="1" si="54"/>
        <v>-1423918.43808501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-1423918.43808501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-6017.8568056232871</v>
      </c>
      <c r="L764" s="444">
        <f t="shared" ca="1" si="54"/>
        <v>-1450303.4901552121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-1450303.4901552121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-6127.7945225824624</v>
      </c>
      <c r="L765" s="444">
        <f t="shared" ca="1" si="54"/>
        <v>-1476798.4799423735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-1476798.4799423735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-6238.1903133623009</v>
      </c>
      <c r="L766" s="444">
        <f t="shared" ca="1" si="54"/>
        <v>-1503403.8655203145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-1503403.8655203145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-6349.046086603722</v>
      </c>
      <c r="L767" s="444">
        <f t="shared" ca="1" si="54"/>
        <v>-1530120.1068714971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-1530120.1068714971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-6460.3637589003165</v>
      </c>
      <c r="L768" s="444">
        <f t="shared" ca="1" si="54"/>
        <v>-1556947.6658949761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-1556947.6658949761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-6572.1452548314783</v>
      </c>
      <c r="L769" s="444">
        <f t="shared" ca="1" si="54"/>
        <v>-1583887.0064143864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-1583887.0064143864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-6684.3925069956886</v>
      </c>
      <c r="L770" s="444">
        <f t="shared" ca="1" si="54"/>
        <v>-1610938.5941859609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-1610938.5941859609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-6797.1074560439156</v>
      </c>
      <c r="L771" s="444">
        <f t="shared" ca="1" si="54"/>
        <v>-1638102.8969065836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-1638102.8969065836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-6910.2920507131776</v>
      </c>
      <c r="L772" s="444">
        <f t="shared" ca="1" si="54"/>
        <v>-1665380.3842218756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-1665380.3842218756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-7023.9482478602267</v>
      </c>
      <c r="L773" s="444">
        <f t="shared" ref="L773:L1027" ca="1" si="80">I773-J773+K773</f>
        <v>-1692771.5277343146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-1692771.5277343146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-7138.078012495389</v>
      </c>
      <c r="L774" s="444">
        <f t="shared" ca="1" si="80"/>
        <v>-1720276.8010113887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-1720276.8010113887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-7252.6833178165307</v>
      </c>
      <c r="L775" s="444">
        <f t="shared" ca="1" si="80"/>
        <v>-1747896.679593784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-1747896.679593784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-7367.7661452431785</v>
      </c>
      <c r="L776" s="444">
        <f t="shared" ca="1" si="80"/>
        <v>-1775631.6410036059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-1775631.6410036059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-7483.3284844507689</v>
      </c>
      <c r="L777" s="444">
        <f t="shared" ca="1" si="80"/>
        <v>-1803482.1647526354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-1803482.1647526354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-7599.3723334050583</v>
      </c>
      <c r="L778" s="444">
        <f t="shared" ca="1" si="80"/>
        <v>-1831448.7323506193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-1831448.7323506193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-7715.8996983966581</v>
      </c>
      <c r="L779" s="444">
        <f t="shared" ca="1" si="80"/>
        <v>-1859531.8273135948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-1859531.8273135948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-7832.9125940757231</v>
      </c>
      <c r="L780" s="444">
        <f t="shared" ca="1" si="80"/>
        <v>-1887731.9351722493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-1887731.9351722493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-7950.413043486783</v>
      </c>
      <c r="L781" s="444">
        <f t="shared" ca="1" si="80"/>
        <v>-1916049.543480315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-1916049.543480315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-8068.4030781037245</v>
      </c>
      <c r="L782" s="444">
        <f t="shared" ca="1" si="80"/>
        <v>-1944485.1418229975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-1944485.1418229975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-8186.8847378649007</v>
      </c>
      <c r="L783" s="444">
        <f t="shared" ca="1" si="80"/>
        <v>-1973039.2218254411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-1973039.2218254411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-8305.8600712084153</v>
      </c>
      <c r="L784" s="444">
        <f t="shared" ca="1" si="80"/>
        <v>-2001712.2771612282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-2001712.2771612282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-8425.3311351075299</v>
      </c>
      <c r="L785" s="444">
        <f t="shared" ca="1" si="80"/>
        <v>-2030504.8035609145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-2030504.8035609145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-8545.2999951062211</v>
      </c>
      <c r="L786" s="444">
        <f t="shared" ca="1" si="80"/>
        <v>-2059417.2988205994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-2059417.2988205994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-8665.7687253549084</v>
      </c>
      <c r="L787" s="444">
        <f t="shared" ca="1" si="80"/>
        <v>-2088450.2628105332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-2088450.2628105332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-8786.7394086462991</v>
      </c>
      <c r="L788" s="444">
        <f t="shared" ca="1" si="80"/>
        <v>-2117604.197483758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-2117604.197483758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-8908.2141364514027</v>
      </c>
      <c r="L789" s="444">
        <f t="shared" ca="1" si="80"/>
        <v>-2146879.6068847883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-2146879.6068847883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-9030.1950089556958</v>
      </c>
      <c r="L790" s="444">
        <f t="shared" ca="1" si="80"/>
        <v>-2176276.9971583229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-2176276.9971583229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-9152.6841350954237</v>
      </c>
      <c r="L791" s="444">
        <f t="shared" ca="1" si="80"/>
        <v>-2205796.876557997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-2205796.876557997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-9275.6836325940658</v>
      </c>
      <c r="L792" s="444">
        <f t="shared" ca="1" si="80"/>
        <v>-2235439.7554551698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-2235439.7554551698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-9399.1956279989517</v>
      </c>
      <c r="L793" s="444">
        <f t="shared" ca="1" si="80"/>
        <v>-2265206.1463477476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-2265206.1463477476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-9523.222256718027</v>
      </c>
      <c r="L794" s="444">
        <f t="shared" ca="1" si="80"/>
        <v>-2295096.5638690447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-2295096.5638690447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-9647.7656630567635</v>
      </c>
      <c r="L795" s="444">
        <f t="shared" ca="1" si="80"/>
        <v>-2325111.5247966801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-2325111.5247966801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-9772.8280002552456</v>
      </c>
      <c r="L796" s="444">
        <f t="shared" ca="1" si="80"/>
        <v>-2355251.5480615143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-2355251.5480615143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-9898.4114305253879</v>
      </c>
      <c r="L797" s="444">
        <f t="shared" ca="1" si="80"/>
        <v>-2385517.1547566187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-2385517.1547566187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-10024.518125088323</v>
      </c>
      <c r="L798" s="444">
        <f t="shared" ca="1" si="80"/>
        <v>-2415908.8681462859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-2415908.8681462859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-10151.150264211936</v>
      </c>
      <c r="L799" s="444">
        <f t="shared" ca="1" si="80"/>
        <v>-2446427.2136750766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-2446427.2136750766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-10278.310037248564</v>
      </c>
      <c r="L800" s="444">
        <f t="shared" ca="1" si="80"/>
        <v>-2477072.7189769042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-2477072.7189769042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-10405.999642672845</v>
      </c>
      <c r="L801" s="444">
        <f t="shared" ca="1" si="80"/>
        <v>-2507845.9138841559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-2507845.9138841559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-10534.221288119728</v>
      </c>
      <c r="L802" s="444">
        <f t="shared" ca="1" si="80"/>
        <v>-2538747.3304368546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-2538747.3304368546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-10662.97719042264</v>
      </c>
      <c r="L803" s="444">
        <f t="shared" ca="1" si="80"/>
        <v>-2569777.5028918562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-2569777.5028918562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-10792.269575651813</v>
      </c>
      <c r="L804" s="444">
        <f t="shared" ca="1" si="80"/>
        <v>-2600936.9677320868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-2600936.9677320868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-10922.100679152772</v>
      </c>
      <c r="L805" s="444">
        <f t="shared" ca="1" si="80"/>
        <v>-2632226.2636758182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-2632226.2636758182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-11052.472745584988</v>
      </c>
      <c r="L806" s="444">
        <f t="shared" ca="1" si="80"/>
        <v>-2663645.9316859818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-2663645.9316859818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-11183.38802896067</v>
      </c>
      <c r="L807" s="444">
        <f t="shared" ca="1" si="80"/>
        <v>-2695196.5149795213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-2695196.5149795213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-11314.84879268375</v>
      </c>
      <c r="L808" s="444">
        <f t="shared" ca="1" si="80"/>
        <v>-2726878.5590367839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-2726878.5590367839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-11446.857309589011</v>
      </c>
      <c r="L809" s="444">
        <f t="shared" ca="1" si="80"/>
        <v>-2758692.6116109518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-2758692.6116109518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-11579.415861981377</v>
      </c>
      <c r="L810" s="444">
        <f t="shared" ca="1" si="80"/>
        <v>-2790639.2227375121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-2790639.2227375121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-11712.526741675378</v>
      </c>
      <c r="L811" s="444">
        <f t="shared" ca="1" si="80"/>
        <v>-2822718.9447437664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-2822718.9447437664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-11846.192250034772</v>
      </c>
      <c r="L812" s="444">
        <f t="shared" ca="1" si="80"/>
        <v>-2854932.33225838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-2854932.33225838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-11980.414698012328</v>
      </c>
      <c r="L813" s="444">
        <f t="shared" ca="1" si="80"/>
        <v>-2887279.942220971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-2887279.942220971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-12115.196406189791</v>
      </c>
      <c r="L814" s="444">
        <f t="shared" ca="1" si="80"/>
        <v>-2919762.3338917396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-2919762.3338917396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-12250.539704817993</v>
      </c>
      <c r="L815" s="444">
        <f t="shared" ca="1" si="80"/>
        <v>-2952380.0688611362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-2952380.0688611362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-12386.446933857145</v>
      </c>
      <c r="L816" s="444">
        <f t="shared" ca="1" si="80"/>
        <v>-2985133.7110595722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-2985133.7110595722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-12522.920443017296</v>
      </c>
      <c r="L817" s="444">
        <f t="shared" ca="1" si="80"/>
        <v>-3018023.8267671685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-3018023.8267671685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-12659.962591798947</v>
      </c>
      <c r="L818" s="444">
        <f t="shared" ca="1" si="80"/>
        <v>-3051050.9846235462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-3051050.9846235462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-12797.575749533855</v>
      </c>
      <c r="L819" s="444">
        <f t="shared" ca="1" si="80"/>
        <v>-3084215.7556376588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-3084215.7556376588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-12935.76229542599</v>
      </c>
      <c r="L820" s="444">
        <f t="shared" ca="1" si="80"/>
        <v>-3117518.7131976634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-3117518.7131976634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-13074.524618592675</v>
      </c>
      <c r="L821" s="444">
        <f t="shared" ca="1" si="80"/>
        <v>-3150960.4330808348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-3150960.4330808348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-13213.86511810589</v>
      </c>
      <c r="L822" s="444">
        <f t="shared" ca="1" si="80"/>
        <v>-3184541.4934635195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-3184541.4934635195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-13353.786203033742</v>
      </c>
      <c r="L823" s="444">
        <f t="shared" ca="1" si="80"/>
        <v>-3218262.474931132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-3218262.474931132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-13494.290292482128</v>
      </c>
      <c r="L824" s="444">
        <f t="shared" ca="1" si="80"/>
        <v>-3252123.9604881932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-3252123.9604881932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-13635.379815636552</v>
      </c>
      <c r="L825" s="444">
        <f t="shared" ca="1" si="80"/>
        <v>-3286126.5355684087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-3286126.5355684087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-13777.057211804115</v>
      </c>
      <c r="L826" s="444">
        <f t="shared" ca="1" si="80"/>
        <v>-3320270.7880447917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-3320270.7880447917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-13919.32493045571</v>
      </c>
      <c r="L827" s="444">
        <f t="shared" ca="1" si="80"/>
        <v>-3354557.308239826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-3354557.308239826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-14062.185431268355</v>
      </c>
      <c r="L828" s="444">
        <f t="shared" ca="1" si="80"/>
        <v>-3388986.6889356733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-3388986.6889356733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-14205.641184167715</v>
      </c>
      <c r="L829" s="444">
        <f t="shared" ca="1" si="80"/>
        <v>-3423559.5253844201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-3423559.5253844201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-14349.694669370829</v>
      </c>
      <c r="L830" s="444">
        <f t="shared" ca="1" si="80"/>
        <v>-3458276.4153183699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-3458276.4153183699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-14494.348377428953</v>
      </c>
      <c r="L831" s="444">
        <f t="shared" ca="1" si="80"/>
        <v>-3493137.9589603776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-3493137.9589603776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-14639.604809270653</v>
      </c>
      <c r="L832" s="444">
        <f t="shared" ca="1" si="80"/>
        <v>-3528144.7590342271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-3528144.7590342271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-14785.466476245025</v>
      </c>
      <c r="L833" s="444">
        <f t="shared" ca="1" si="80"/>
        <v>-3563297.4207750508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-3563297.4207750508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-14931.935900165121</v>
      </c>
      <c r="L834" s="444">
        <f t="shared" ca="1" si="80"/>
        <v>-3598596.5519397948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-3598596.5519397948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-15079.015613351556</v>
      </c>
      <c r="L835" s="444">
        <f t="shared" ca="1" si="80"/>
        <v>-3634042.7628177251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-3634042.7628177251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-15226.708158676265</v>
      </c>
      <c r="L836" s="444">
        <f t="shared" ca="1" si="80"/>
        <v>-3669636.6662409799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-3669636.6662409799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-15375.016089606497</v>
      </c>
      <c r="L837" s="444">
        <f t="shared" ca="1" si="80"/>
        <v>-3705378.8775951653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-3705378.8775951653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-15523.941970248934</v>
      </c>
      <c r="L838" s="444">
        <f t="shared" ca="1" si="80"/>
        <v>-3741270.0148299928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-3741270.0148299928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-15673.488375394048</v>
      </c>
      <c r="L839" s="444">
        <f t="shared" ca="1" si="80"/>
        <v>-3777310.6984699657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-3777310.6984699657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-15823.657890560602</v>
      </c>
      <c r="L840" s="444">
        <f t="shared" ca="1" si="80"/>
        <v>-3813501.5516251051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-3813501.5516251051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-15974.453112040352</v>
      </c>
      <c r="L841" s="444">
        <f t="shared" ca="1" si="80"/>
        <v>-3849843.2000017241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-3849843.2000017241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-16125.876646942927</v>
      </c>
      <c r="L842" s="444">
        <f t="shared" ca="1" si="80"/>
        <v>-3886336.2719132458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-3886336.2719132458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-16277.931113240933</v>
      </c>
      <c r="L843" s="444">
        <f t="shared" ca="1" si="80"/>
        <v>-3922981.3982910654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-3922981.3982910654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-16430.619139815182</v>
      </c>
      <c r="L844" s="444">
        <f t="shared" ca="1" si="80"/>
        <v>-3959779.2126954594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-3959779.2126954594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-16583.94336650016</v>
      </c>
      <c r="L845" s="444">
        <f t="shared" ca="1" si="80"/>
        <v>-3996730.3513265382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-3996730.3513265382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-16737.906444129658</v>
      </c>
      <c r="L846" s="444">
        <f t="shared" ca="1" si="80"/>
        <v>-4033835.4530352466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-4033835.4530352466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-16892.511034582607</v>
      </c>
      <c r="L847" s="444">
        <f t="shared" ca="1" si="80"/>
        <v>-4071095.1593344081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-4071095.1593344081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-17047.759810829109</v>
      </c>
      <c r="L848" s="444">
        <f t="shared" ca="1" si="80"/>
        <v>-4108510.114409816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-4108510.114409816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-17203.655456976645</v>
      </c>
      <c r="L849" s="444">
        <f t="shared" ca="1" si="80"/>
        <v>-4146080.9651313713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-4146080.9651313713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-17360.200668316458</v>
      </c>
      <c r="L850" s="444">
        <f t="shared" ca="1" si="80"/>
        <v>-4183808.3610642664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-4183808.3610642664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-17517.398151370187</v>
      </c>
      <c r="L851" s="444">
        <f t="shared" ca="1" si="80"/>
        <v>-4221692.954480215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-4221692.954480215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-17675.250623936641</v>
      </c>
      <c r="L852" s="444">
        <f t="shared" ca="1" si="80"/>
        <v>-4259735.4003687305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-4259735.4003687305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-17833.76081513879</v>
      </c>
      <c r="L853" s="444">
        <f t="shared" ca="1" si="80"/>
        <v>-4297936.3564484483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-4297936.3564484483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-17992.931465470945</v>
      </c>
      <c r="L854" s="444">
        <f t="shared" ca="1" si="80"/>
        <v>-4336296.4831784982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-4336296.4831784982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-18152.765326846154</v>
      </c>
      <c r="L855" s="444">
        <f t="shared" ca="1" si="80"/>
        <v>-4374816.4437699234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-4374816.4437699234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-18313.265162643758</v>
      </c>
      <c r="L856" s="444">
        <f t="shared" ca="1" si="80"/>
        <v>-4413496.9041971462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-4413496.9041971462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-18474.433747757186</v>
      </c>
      <c r="L857" s="444">
        <f t="shared" ca="1" si="80"/>
        <v>-4452338.5332094822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-4452338.5332094822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-18636.273868641922</v>
      </c>
      <c r="L858" s="444">
        <f t="shared" ca="1" si="80"/>
        <v>-4491342.0023427028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-4491342.0023427028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-18798.788323363675</v>
      </c>
      <c r="L859" s="444">
        <f t="shared" ca="1" si="80"/>
        <v>-4530507.9859306449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-4530507.9859306449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-18961.979921646765</v>
      </c>
      <c r="L860" s="444">
        <f t="shared" ca="1" si="80"/>
        <v>-4569837.1611168701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-4569837.1611168701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-19125.851484922703</v>
      </c>
      <c r="L861" s="444">
        <f t="shared" ca="1" si="80"/>
        <v>-4609330.2078663716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-4609330.2078663716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-19290.405846378959</v>
      </c>
      <c r="L862" s="444">
        <f t="shared" ca="1" si="80"/>
        <v>-4648987.8089773292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-4648987.8089773292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-19455.64585100795</v>
      </c>
      <c r="L863" s="444">
        <f t="shared" ca="1" si="80"/>
        <v>-4688810.6500929156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-4688810.6500929156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-19621.574355656227</v>
      </c>
      <c r="L864" s="444">
        <f t="shared" ca="1" si="80"/>
        <v>-4728799.4197131507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-4728799.4197131507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-19788.194229073873</v>
      </c>
      <c r="L865" s="444">
        <f t="shared" ca="1" si="80"/>
        <v>-4768954.8092068033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-4768954.8092068033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-19955.50835196409</v>
      </c>
      <c r="L866" s="444">
        <f t="shared" ca="1" si="80"/>
        <v>-4809277.5128233461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-4809277.5128233461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-20123.51961703302</v>
      </c>
      <c r="L867" s="444">
        <f t="shared" ca="1" si="80"/>
        <v>-4849768.2277049581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-4849768.2277049581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-20292.230929039735</v>
      </c>
      <c r="L868" s="444">
        <f t="shared" ca="1" si="80"/>
        <v>-4890427.6538985763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-4890427.6538985763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-20461.645204846478</v>
      </c>
      <c r="L869" s="444">
        <f t="shared" ca="1" si="80"/>
        <v>-4931256.4943680018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-4931256.4943680018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-20631.765373469087</v>
      </c>
      <c r="L870" s="444">
        <f t="shared" ca="1" si="80"/>
        <v>-4972255.4550060499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-4972255.4550060499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-20802.594376127621</v>
      </c>
      <c r="L871" s="444">
        <f t="shared" ca="1" si="80"/>
        <v>-5013425.244646756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-5013425.244646756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-20974.135166297227</v>
      </c>
      <c r="L872" s="444">
        <f t="shared" ca="1" si="80"/>
        <v>-5054766.5750776324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-5054766.5750776324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-21146.390709759213</v>
      </c>
      <c r="L873" s="444">
        <f t="shared" ca="1" si="80"/>
        <v>-5096280.1610519709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-5096280.1610519709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-21319.363984652289</v>
      </c>
      <c r="L874" s="444">
        <f t="shared" ca="1" si="80"/>
        <v>-5137966.7203012016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-5137966.7203012016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-21493.057981524085</v>
      </c>
      <c r="L875" s="444">
        <f t="shared" ca="1" si="80"/>
        <v>-5179826.973547304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-5179826.973547304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-21667.475703382846</v>
      </c>
      <c r="L876" s="444">
        <f t="shared" ca="1" si="80"/>
        <v>-5221861.6445152657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-5221861.6445152657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-21842.620165749351</v>
      </c>
      <c r="L877" s="444">
        <f t="shared" ca="1" si="80"/>
        <v>-5264071.459945594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-5264071.459945594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-22018.494396709051</v>
      </c>
      <c r="L878" s="444">
        <f t="shared" ca="1" si="80"/>
        <v>-5306457.1496068817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-5306457.1496068817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-22195.101436964418</v>
      </c>
      <c r="L879" s="444">
        <f t="shared" ca="1" si="80"/>
        <v>-5349019.4463084247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-5349019.4463084247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-22372.444339887516</v>
      </c>
      <c r="L880" s="444">
        <f t="shared" ca="1" si="80"/>
        <v>-5391759.0859128907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-5391759.0859128907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-22550.52617157279</v>
      </c>
      <c r="L881" s="444">
        <f t="shared" ca="1" si="80"/>
        <v>-5434676.807349042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-5434676.807349042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-22729.350010890088</v>
      </c>
      <c r="L882" s="444">
        <f t="shared" ca="1" si="80"/>
        <v>-5477773.3526245113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-5477773.3526245113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-22908.918949537874</v>
      </c>
      <c r="L883" s="444">
        <f t="shared" ca="1" si="80"/>
        <v>-5521049.4668386281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-5521049.4668386281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-23089.236092096697</v>
      </c>
      <c r="L884" s="444">
        <f t="shared" ca="1" si="80"/>
        <v>-5564505.898195304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-5564505.898195304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-23270.304556082843</v>
      </c>
      <c r="L885" s="444">
        <f t="shared" ca="1" si="80"/>
        <v>-5608143.3980159657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-5608143.3980159657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-23452.12747200227</v>
      </c>
      <c r="L886" s="444">
        <f t="shared" ca="1" si="80"/>
        <v>-5651962.7207525466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-5651962.7207525466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-23634.707983404689</v>
      </c>
      <c r="L887" s="444">
        <f t="shared" ca="1" si="80"/>
        <v>-5695964.6240005298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-5695964.6240005298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-23818.049246937953</v>
      </c>
      <c r="L888" s="444">
        <f t="shared" ca="1" si="80"/>
        <v>-5740149.8685120465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-5740149.8685120465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-24002.154432402604</v>
      </c>
      <c r="L889" s="444">
        <f t="shared" ca="1" si="80"/>
        <v>-5784519.2182090282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-5784519.2182090282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-24187.026722806695</v>
      </c>
      <c r="L890" s="444">
        <f t="shared" ca="1" si="80"/>
        <v>-5829073.4401964135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-5829073.4401964135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-24372.6693144208</v>
      </c>
      <c r="L891" s="444">
        <f t="shared" ca="1" si="80"/>
        <v>-5873813.3047754131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-5873813.3047754131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-24559.085416833299</v>
      </c>
      <c r="L892" s="444">
        <f t="shared" ca="1" si="80"/>
        <v>-5918739.5854568249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-5918739.5854568249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-24746.278253005847</v>
      </c>
      <c r="L893" s="444">
        <f t="shared" ca="1" si="80"/>
        <v>-5963853.0589744095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-5963853.0589744095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-24934.251059329119</v>
      </c>
      <c r="L894" s="444">
        <f t="shared" ca="1" si="80"/>
        <v>-6009154.5052983174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-6009154.5052983174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-25123.007085678735</v>
      </c>
      <c r="L895" s="444">
        <f t="shared" ca="1" si="80"/>
        <v>-6054644.7076485753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-6054644.7076485753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-25312.549595471475</v>
      </c>
      <c r="L896" s="444">
        <f t="shared" ca="1" si="80"/>
        <v>-6100324.4525086256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-6100324.4525086256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-25502.881865721683</v>
      </c>
      <c r="L897" s="444">
        <f t="shared" ca="1" si="80"/>
        <v>-6146194.5296389265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-6146194.5296389265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-25694.007187097937</v>
      </c>
      <c r="L898" s="444">
        <f t="shared" ca="1" si="80"/>
        <v>-6192255.7320906036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-6192255.7320906036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-25885.928863979927</v>
      </c>
      <c r="L899" s="444">
        <f t="shared" ca="1" si="80"/>
        <v>-6238508.8562191622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-6238508.8562191622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-26078.650214515586</v>
      </c>
      <c r="L900" s="444">
        <f t="shared" ca="1" si="80"/>
        <v>-6284954.7016982567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-6284954.7016982567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-26272.174570678482</v>
      </c>
      <c r="L901" s="444">
        <f t="shared" ca="1" si="80"/>
        <v>-6331594.0715335142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-6331594.0715335142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-26466.505278325389</v>
      </c>
      <c r="L902" s="444">
        <f t="shared" ca="1" si="80"/>
        <v>-6378427.7720764186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-6378427.7720764186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-26661.645697254156</v>
      </c>
      <c r="L903" s="444">
        <f t="shared" ca="1" si="80"/>
        <v>-6425456.6130382512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-6425456.6130382512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-26857.59920126179</v>
      </c>
      <c r="L904" s="444">
        <f t="shared" ca="1" si="80"/>
        <v>-6472681.407504092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-6472681.407504092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-27054.369178202793</v>
      </c>
      <c r="L905" s="444">
        <f t="shared" ca="1" si="80"/>
        <v>-6520102.9719468737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-6520102.9719468737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-27251.959030047721</v>
      </c>
      <c r="L906" s="444">
        <f t="shared" ca="1" si="80"/>
        <v>-6567722.1262415005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-6567722.1262415005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-27450.372172941996</v>
      </c>
      <c r="L907" s="444">
        <f t="shared" ca="1" si="80"/>
        <v>-6615539.6936790217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-6615539.6936790217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-27649.612037265</v>
      </c>
      <c r="L908" s="444">
        <f t="shared" ca="1" si="80"/>
        <v>-6663556.5009808652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-6663556.5009808652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-27849.682067689344</v>
      </c>
      <c r="L909" s="444">
        <f t="shared" ca="1" si="80"/>
        <v>-6711773.3783131335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-6711773.3783131335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-28050.585723240471</v>
      </c>
      <c r="L910" s="444">
        <f t="shared" ca="1" si="80"/>
        <v>-6760191.1593009531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-6760191.1593009531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-28252.326477356379</v>
      </c>
      <c r="L911" s="444">
        <f t="shared" ca="1" si="80"/>
        <v>-6808810.6810428882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-6808810.6810428882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-28454.90781794778</v>
      </c>
      <c r="L912" s="444">
        <f t="shared" ca="1" si="80"/>
        <v>-6857632.7841254147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-6857632.7841254147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-28658.333247458311</v>
      </c>
      <c r="L913" s="444">
        <f t="shared" ca="1" si="80"/>
        <v>-6906658.312637452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-6906658.312637452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-28862.606282925128</v>
      </c>
      <c r="L914" s="444">
        <f t="shared" ca="1" si="80"/>
        <v>-6955888.1141849561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-6955888.1141849561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-29067.730456039724</v>
      </c>
      <c r="L915" s="444">
        <f t="shared" ca="1" si="80"/>
        <v>-7005323.0399055742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-7005323.0399055742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-29273.709313208969</v>
      </c>
      <c r="L916" s="444">
        <f t="shared" ca="1" si="80"/>
        <v>-7054963.9444833621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-7054963.9444833621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-29480.546415616416</v>
      </c>
      <c r="L917" s="444">
        <f t="shared" ca="1" si="80"/>
        <v>-7104811.6861635577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-7104811.6861635577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-29688.245339283898</v>
      </c>
      <c r="L918" s="444">
        <f t="shared" ca="1" si="80"/>
        <v>-7154867.1267674202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-7154867.1267674202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-29896.809675133329</v>
      </c>
      <c r="L919" s="444">
        <f t="shared" ca="1" si="80"/>
        <v>-7205131.1317071328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-7205131.1317071328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-30106.243029048797</v>
      </c>
      <c r="L920" s="444">
        <f t="shared" ca="1" si="80"/>
        <v>-7255604.5700007603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-7255604.5700007603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-30316.549021938907</v>
      </c>
      <c r="L921" s="444">
        <f t="shared" ca="1" si="80"/>
        <v>-7306288.3142872779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-7306288.3142872779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-30527.731289799402</v>
      </c>
      <c r="L922" s="444">
        <f t="shared" ca="1" si="80"/>
        <v>-7357183.240841656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-7357183.240841656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-30739.793483775979</v>
      </c>
      <c r="L923" s="444">
        <f t="shared" ca="1" si="80"/>
        <v>-7408290.2295900108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-7408290.2295900108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-30952.739270227456</v>
      </c>
      <c r="L924" s="444">
        <f t="shared" ca="1" si="80"/>
        <v>-7459610.1641248167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-7459610.1641248167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-31166.572330789146</v>
      </c>
      <c r="L925" s="444">
        <f t="shared" ca="1" si="80"/>
        <v>-7511143.9317201842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-7511143.9317201842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-31381.296362436511</v>
      </c>
      <c r="L926" s="444">
        <f t="shared" ca="1" si="80"/>
        <v>-7562892.4233471993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-7562892.4233471993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-31596.915077549074</v>
      </c>
      <c r="L927" s="444">
        <f t="shared" ca="1" si="80"/>
        <v>-7614856.5336893275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-7614856.5336893275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-31813.432203974608</v>
      </c>
      <c r="L928" s="444">
        <f t="shared" ca="1" si="80"/>
        <v>-7667037.1611578809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-7667037.1611578809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-32030.851485093583</v>
      </c>
      <c r="L929" s="444">
        <f t="shared" ca="1" si="80"/>
        <v>-7719435.2079075528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-7719435.2079075528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-32249.17667988388</v>
      </c>
      <c r="L930" s="444">
        <f t="shared" ca="1" si="80"/>
        <v>-7772051.5798520157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-7772051.5798520157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-32468.41156298581</v>
      </c>
      <c r="L931" s="444">
        <f t="shared" ca="1" si="80"/>
        <v>-7824887.1866795802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-7824887.1866795802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-32688.559924767327</v>
      </c>
      <c r="L932" s="444">
        <f t="shared" ca="1" si="80"/>
        <v>-7877942.9418689264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-7877942.9418689264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-32909.625571389603</v>
      </c>
      <c r="L933" s="444">
        <f t="shared" ca="1" si="80"/>
        <v>-7931219.7627048949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-7931219.7627048949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-33131.612324872804</v>
      </c>
      <c r="L934" s="444">
        <f t="shared" ca="1" si="80"/>
        <v>-7984718.5702943467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-7984718.5702943467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-33354.524023162186</v>
      </c>
      <c r="L935" s="444">
        <f t="shared" ca="1" si="80"/>
        <v>-8038440.2895820877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-8038440.2895820877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-33578.364520194446</v>
      </c>
      <c r="L936" s="444">
        <f t="shared" ca="1" si="80"/>
        <v>-8092385.8493668605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-8092385.8493668605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-33803.137685964328</v>
      </c>
      <c r="L937" s="444">
        <f t="shared" ca="1" si="80"/>
        <v>-8146556.1823174031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-8146556.1823174031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-34028.847406591594</v>
      </c>
      <c r="L938" s="444">
        <f t="shared" ca="1" si="80"/>
        <v>-8200952.2249885732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-8200952.2249885732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-34255.497584388133</v>
      </c>
      <c r="L939" s="444">
        <f t="shared" ca="1" si="80"/>
        <v>-8255574.9178375406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-8255574.9178375406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-34483.092137925494</v>
      </c>
      <c r="L940" s="444">
        <f t="shared" ca="1" si="80"/>
        <v>-8310425.2052400447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-8310425.2052400447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-34711.635002102601</v>
      </c>
      <c r="L941" s="444">
        <f t="shared" ca="1" si="80"/>
        <v>-8365504.0355067262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-8365504.0355067262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-34941.130128213772</v>
      </c>
      <c r="L942" s="444">
        <f t="shared" ca="1" si="80"/>
        <v>-8420812.3608995192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-8420812.3608995192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-35171.581484017071</v>
      </c>
      <c r="L943" s="444">
        <f t="shared" ca="1" si="80"/>
        <v>-8476351.1376481149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-8476351.1376481149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-35402.993053802886</v>
      </c>
      <c r="L944" s="444">
        <f t="shared" ca="1" si="80"/>
        <v>-8532121.325966496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-8532121.325966496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-35635.368838462804</v>
      </c>
      <c r="L945" s="444">
        <f t="shared" ca="1" si="80"/>
        <v>-8588123.8900695369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-8588123.8900695369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-35868.712855558813</v>
      </c>
      <c r="L946" s="444">
        <f t="shared" ca="1" si="80"/>
        <v>-8644359.7981896736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-8644359.7981896736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-36103.029139392711</v>
      </c>
      <c r="L947" s="444">
        <f t="shared" ca="1" si="80"/>
        <v>-8700830.0225936435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-8700830.0225936435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-36338.321741075924</v>
      </c>
      <c r="L948" s="444">
        <f t="shared" ca="1" si="80"/>
        <v>-8757535.5395992976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-8757535.5395992976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-36574.594728599477</v>
      </c>
      <c r="L949" s="444">
        <f t="shared" ca="1" si="80"/>
        <v>-8814477.3295924757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-8814477.3295924757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-36811.852186904391</v>
      </c>
      <c r="L950" s="444">
        <f t="shared" ca="1" si="80"/>
        <v>-8871656.3770439588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-8871656.3770439588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-37050.098217952233</v>
      </c>
      <c r="L951" s="444">
        <f t="shared" ca="1" si="80"/>
        <v>-8929073.6705264896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-8929073.6705264896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-37289.336940796115</v>
      </c>
      <c r="L952" s="444">
        <f t="shared" ca="1" si="80"/>
        <v>-8986730.2027318627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-8986730.2027318627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-37529.572491651837</v>
      </c>
      <c r="L953" s="444">
        <f t="shared" ca="1" si="80"/>
        <v>-9044626.9704880919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-9044626.9704880919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-37770.809023969457</v>
      </c>
      <c r="L954" s="444">
        <f t="shared" ca="1" si="80"/>
        <v>-9102764.9747766387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-9102764.9747766387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-38013.05070850507</v>
      </c>
      <c r="L955" s="444">
        <f t="shared" ca="1" si="80"/>
        <v>-9161145.2207497209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-9161145.2207497209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-38256.301733392909</v>
      </c>
      <c r="L956" s="444">
        <f t="shared" ca="1" si="80"/>
        <v>-9219768.717747692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-9219768.717747692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-38500.566304217791</v>
      </c>
      <c r="L957" s="444">
        <f t="shared" ca="1" si="80"/>
        <v>-9278636.4793164879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-9278636.4793164879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-38745.848644087775</v>
      </c>
      <c r="L958" s="444">
        <f t="shared" ca="1" si="80"/>
        <v>-9337749.5232251529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-9337749.5232251529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-38992.152993707212</v>
      </c>
      <c r="L959" s="444">
        <f t="shared" ca="1" si="80"/>
        <v>-9397108.8714834377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-9397108.8714834377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-39239.483611450065</v>
      </c>
      <c r="L960" s="444">
        <f t="shared" ca="1" si="80"/>
        <v>-9456715.5503594652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-9456715.5503594652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-39487.844773433513</v>
      </c>
      <c r="L961" s="444">
        <f t="shared" ca="1" si="80"/>
        <v>-9516570.5903974771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-9516570.5903974771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-39737.240773591897</v>
      </c>
      <c r="L962" s="444">
        <f t="shared" ca="1" si="80"/>
        <v>-9576675.0264356472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-9576675.0264356472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-39987.67592375094</v>
      </c>
      <c r="L963" s="444">
        <f t="shared" ca="1" si="80"/>
        <v>-9637029.8976239767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-9637029.8976239767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-40239.154553702312</v>
      </c>
      <c r="L964" s="444">
        <f t="shared" ca="1" si="80"/>
        <v>-9697636.2474422567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-9697636.2474422567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-40491.681011278473</v>
      </c>
      <c r="L965" s="444">
        <f t="shared" ca="1" si="80"/>
        <v>-9758495.1237181127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-9758495.1237181127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-40745.259662427874</v>
      </c>
      <c r="L966" s="444">
        <f t="shared" ca="1" si="80"/>
        <v>-9819607.5786451176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-9819607.5786451176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-40999.894891290394</v>
      </c>
      <c r="L967" s="444">
        <f t="shared" ca="1" si="80"/>
        <v>-9880974.6688009854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-9880974.6688009854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-41255.591100273181</v>
      </c>
      <c r="L968" s="444">
        <f t="shared" ca="1" si="80"/>
        <v>-9942597.455165837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-9942597.455165837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-41512.352710126725</v>
      </c>
      <c r="L969" s="444">
        <f t="shared" ca="1" si="80"/>
        <v>-10004477.003140541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-10004477.003140541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-41770.18416002133</v>
      </c>
      <c r="L970" s="444">
        <f t="shared" ca="1" si="80"/>
        <v>-10066614.382565141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-10066614.382565141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-42029.089907623827</v>
      </c>
      <c r="L971" s="444">
        <f t="shared" ca="1" si="80"/>
        <v>-10129010.667737342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-10129010.667737342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-42289.074429174667</v>
      </c>
      <c r="L972" s="444">
        <f t="shared" ca="1" si="80"/>
        <v>-10191666.937431095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-10191666.937431095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-42550.142219565307</v>
      </c>
      <c r="L973" s="444">
        <f t="shared" ca="1" si="80"/>
        <v>-10254584.274915239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-10254584.274915239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-42812.297792415906</v>
      </c>
      <c r="L974" s="444">
        <f t="shared" ca="1" si="80"/>
        <v>-10317763.767972233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-10317763.767972233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-43075.54568015338</v>
      </c>
      <c r="L975" s="444">
        <f t="shared" ca="1" si="80"/>
        <v>-10381206.508916965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-10381206.508916965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-43339.890434089757</v>
      </c>
      <c r="L976" s="444">
        <f t="shared" ca="1" si="80"/>
        <v>-10444913.594615633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-10444913.594615633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-43605.33662450088</v>
      </c>
      <c r="L977" s="444">
        <f t="shared" ca="1" si="80"/>
        <v>-10508886.126504712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-10508886.126504712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-43871.888840705375</v>
      </c>
      <c r="L978" s="444">
        <f t="shared" ca="1" si="80"/>
        <v>-10573125.210609995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-10573125.210609995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-44139.55169114405</v>
      </c>
      <c r="L979" s="444">
        <f t="shared" ca="1" si="80"/>
        <v>-10637631.957565717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-10637631.957565717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-44408.329803459565</v>
      </c>
      <c r="L980" s="444">
        <f t="shared" ca="1" si="80"/>
        <v>-10702407.482633755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-10702407.482633755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-44678.227824576388</v>
      </c>
      <c r="L981" s="444">
        <f t="shared" ca="1" si="80"/>
        <v>-10767452.905722909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-10767452.905722909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-44949.250420781194</v>
      </c>
      <c r="L982" s="444">
        <f t="shared" ca="1" si="80"/>
        <v>-10832769.351408267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-10832769.351408267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-45221.402277803521</v>
      </c>
      <c r="L983" s="444">
        <f t="shared" ca="1" si="80"/>
        <v>-10898357.948950648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-10898357.948950648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-45494.688100896776</v>
      </c>
      <c r="L984" s="444">
        <f t="shared" ca="1" si="80"/>
        <v>-10964219.832316123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-10964219.832316123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-45769.112614919584</v>
      </c>
      <c r="L985" s="444">
        <f t="shared" ca="1" si="80"/>
        <v>-11030356.140195621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-11030356.140195621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-46044.680564417496</v>
      </c>
      <c r="L986" s="444">
        <f t="shared" ca="1" si="80"/>
        <v>-11096768.016024616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-11096768.016024616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-46321.396713704969</v>
      </c>
      <c r="L987" s="444">
        <f t="shared" ca="1" si="80"/>
        <v>-11163456.608002899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-11163456.608002899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-46599.265846947819</v>
      </c>
      <c r="L988" s="444">
        <f t="shared" ca="1" si="80"/>
        <v>-11230423.069114424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-11230423.069114424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-46878.292768245839</v>
      </c>
      <c r="L989" s="444">
        <f t="shared" ca="1" si="80"/>
        <v>-11297668.557147248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-11297668.557147248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-47158.482301715936</v>
      </c>
      <c r="L990" s="444">
        <f t="shared" ca="1" si="80"/>
        <v>-11365194.234713541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-11365194.234713541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-47439.839291575496</v>
      </c>
      <c r="L991" s="444">
        <f t="shared" ca="1" si="80"/>
        <v>-11433001.269269696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-11433001.269269696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-47722.368602226139</v>
      </c>
      <c r="L992" s="444">
        <f t="shared" ca="1" si="80"/>
        <v>-11501090.833136499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-11501090.833136499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-48006.075118337816</v>
      </c>
      <c r="L993" s="444">
        <f t="shared" ca="1" si="80"/>
        <v>-11569464.103519415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-11569464.103519415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-48290.963744933302</v>
      </c>
      <c r="L994" s="444">
        <f t="shared" ca="1" si="80"/>
        <v>-11638122.262528926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-11638122.262528926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-48577.039407472934</v>
      </c>
      <c r="L995" s="444">
        <f t="shared" ca="1" si="80"/>
        <v>-11707066.497200977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-11707066.497200977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-48864.30705193981</v>
      </c>
      <c r="L996" s="444">
        <f t="shared" ca="1" si="80"/>
        <v>-11776297.999517495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-11776297.999517495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-49152.771644925306</v>
      </c>
      <c r="L997" s="444">
        <f t="shared" ca="1" si="80"/>
        <v>-11845817.966426998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-11845817.966426998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-49442.438173714901</v>
      </c>
      <c r="L998" s="444">
        <f t="shared" ca="1" si="80"/>
        <v>-11915627.599865291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-11915627.599865291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-49733.311646374452</v>
      </c>
      <c r="L999" s="444">
        <f t="shared" ca="1" si="80"/>
        <v>-11985728.106776243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-11985728.106776243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-50025.397091836756</v>
      </c>
      <c r="L1000" s="444">
        <f t="shared" ca="1" si="80"/>
        <v>-12056120.699132659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-12056120.699132659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-50318.699559988483</v>
      </c>
      <c r="L1001" s="444">
        <f t="shared" ca="1" si="80"/>
        <v>-12126806.593957225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-12126806.593957225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-50613.224121757514</v>
      </c>
      <c r="L1002" s="444">
        <f t="shared" ca="1" si="80"/>
        <v>-12197787.01334356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-12197787.01334356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-50908.975869200571</v>
      </c>
      <c r="L1003" s="444">
        <f t="shared" ca="1" si="80"/>
        <v>-12269063.184477339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-12269063.184477339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-51205.959915591317</v>
      </c>
      <c r="L1004" s="444">
        <f t="shared" ca="1" si="80"/>
        <v>-12340636.339657508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-12340636.339657508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-51504.181395508691</v>
      </c>
      <c r="L1005" s="444">
        <f t="shared" ca="1" si="80"/>
        <v>-12412507.716317594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-12412507.716317594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-51803.645464925714</v>
      </c>
      <c r="L1006" s="444">
        <f t="shared" ca="1" si="80"/>
        <v>-12484678.557047097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-12484678.557047097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-52104.357301298645</v>
      </c>
      <c r="L1007" s="444">
        <f t="shared" ca="1" si="80"/>
        <v>-12557150.109612973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-12557150.109612973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-52406.322103656465</v>
      </c>
      <c r="L1008" s="444">
        <f t="shared" ca="1" si="80"/>
        <v>-12629923.626981208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-12629923.626981208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-52709.545092690772</v>
      </c>
      <c r="L1009" s="444">
        <f t="shared" ca="1" si="80"/>
        <v>-12703000.367338477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-12703000.367338477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-53014.031510846056</v>
      </c>
      <c r="L1010" s="444">
        <f t="shared" ca="1" si="80"/>
        <v>-12776381.594113901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-12776381.594113901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-53319.786622410327</v>
      </c>
      <c r="L1011" s="444">
        <f t="shared" ca="1" si="80"/>
        <v>-12850068.57600089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-12850068.57600089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-53626.815713606113</v>
      </c>
      <c r="L1012" s="444">
        <f t="shared" ca="1" si="80"/>
        <v>-12924062.586979074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-12924062.586979074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-53935.124092681886</v>
      </c>
      <c r="L1013" s="444">
        <f t="shared" ca="1" si="80"/>
        <v>-12998364.906336334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-12998364.906336334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-54244.717090003796</v>
      </c>
      <c r="L1014" s="444">
        <f t="shared" ca="1" si="80"/>
        <v>-13072976.818690915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-13072976.818690915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-54555.60005814788</v>
      </c>
      <c r="L1015" s="444">
        <f t="shared" ca="1" si="80"/>
        <v>-13147899.61401364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-13147899.61401364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-54867.778371992565</v>
      </c>
      <c r="L1016" s="444">
        <f t="shared" ca="1" si="80"/>
        <v>-13223134.587650212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-13223134.587650212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-55181.257428811623</v>
      </c>
      <c r="L1017" s="444">
        <f t="shared" ca="1" si="80"/>
        <v>-13298683.040343601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-13298683.040343601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-55496.042648367409</v>
      </c>
      <c r="L1018" s="444">
        <f t="shared" ca="1" si="80"/>
        <v>-13374546.278256547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-13374546.278256547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-55812.139473004681</v>
      </c>
      <c r="L1019" s="444">
        <f t="shared" ca="1" si="80"/>
        <v>-13450725.612994129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-13450725.612994129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-56129.553367744615</v>
      </c>
      <c r="L1020" s="444">
        <f t="shared" ca="1" si="80"/>
        <v>-13527222.361626452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-13527222.361626452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-56448.289820379287</v>
      </c>
      <c r="L1021" s="444">
        <f t="shared" ca="1" si="80"/>
        <v>-13604037.846711408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-13604037.846711408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-56768.354341566606</v>
      </c>
      <c r="L1022" s="444">
        <f t="shared" ca="1" si="80"/>
        <v>-13681173.396317553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-13681173.396317553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-57089.752464925543</v>
      </c>
      <c r="L1023" s="444">
        <f t="shared" ca="1" si="80"/>
        <v>-13758630.344047057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-13758630.344047057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-57412.489747131804</v>
      </c>
      <c r="L1024" s="444">
        <f t="shared" ca="1" si="80"/>
        <v>-13836410.029058766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-13836410.029058766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-57736.571768013928</v>
      </c>
      <c r="L1025" s="444">
        <f t="shared" ca="1" si="80"/>
        <v>-13914513.796091357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-13914513.796091357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-58062.00413064973</v>
      </c>
      <c r="L1026" s="444">
        <f t="shared" ca="1" si="80"/>
        <v>-13992942.995486585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-13992942.995486585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-58388.792461463177</v>
      </c>
      <c r="L1027" s="444">
        <f t="shared" ca="1" si="80"/>
        <v>-14071698.983212626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-14071698.983212626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-58716.942410321681</v>
      </c>
      <c r="L1028" s="444">
        <f t="shared" ref="L1028:L1282" ca="1" si="104">I1028-J1028+K1028</f>
        <v>-14150783.120887525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-14150783.120887525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-59046.459650633762</v>
      </c>
      <c r="L1029" s="444">
        <f t="shared" ca="1" si="104"/>
        <v>-14230196.775802737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-14230196.775802737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-59377.349879447145</v>
      </c>
      <c r="L1030" s="444">
        <f t="shared" ca="1" si="104"/>
        <v>-14309941.320946762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-14309941.320946762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-59709.618817547249</v>
      </c>
      <c r="L1031" s="444">
        <f t="shared" ca="1" si="104"/>
        <v>-14390018.135028888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-14390018.135028888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-60043.272209556097</v>
      </c>
      <c r="L1032" s="444">
        <f t="shared" ca="1" si="104"/>
        <v>-14470428.602503022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-14470428.602503022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-60378.315824031662</v>
      </c>
      <c r="L1033" s="444">
        <f t="shared" ca="1" si="104"/>
        <v>-14551174.113591632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-14551174.113591632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-60714.755453567537</v>
      </c>
      <c r="L1034" s="444">
        <f t="shared" ca="1" si="104"/>
        <v>-14632256.064309778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-14632256.064309778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-61052.596914893154</v>
      </c>
      <c r="L1035" s="444">
        <f t="shared" ca="1" si="104"/>
        <v>-14713675.856489249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-14713675.856489249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-61391.846048974279</v>
      </c>
      <c r="L1036" s="444">
        <f t="shared" ca="1" si="104"/>
        <v>-14795434.8978028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-14795434.8978028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-61732.508721114071</v>
      </c>
      <c r="L1037" s="444">
        <f t="shared" ca="1" si="104"/>
        <v>-14877534.601788491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-14877534.601788491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-62074.590821054451</v>
      </c>
      <c r="L1038" s="444">
        <f t="shared" ca="1" si="104"/>
        <v>-14959976.387874123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-14959976.387874123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-62418.098263077918</v>
      </c>
      <c r="L1039" s="444">
        <f t="shared" ca="1" si="104"/>
        <v>-15042761.681401778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-15042761.681401778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-62763.036986109815</v>
      </c>
      <c r="L1040" s="444">
        <f t="shared" ca="1" si="104"/>
        <v>-15125891.913652467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-15125891.913652467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-63109.412953821018</v>
      </c>
      <c r="L1041" s="444">
        <f t="shared" ca="1" si="104"/>
        <v>-15209368.521870866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-15209368.521870866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-63457.23215473102</v>
      </c>
      <c r="L1042" s="444">
        <f t="shared" ca="1" si="104"/>
        <v>-15293192.949290175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-15293192.949290175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-63806.500602311477</v>
      </c>
      <c r="L1043" s="444">
        <f t="shared" ca="1" si="104"/>
        <v>-15377366.645157065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-15377366.645157065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-64157.224335090177</v>
      </c>
      <c r="L1044" s="444">
        <f t="shared" ca="1" si="104"/>
        <v>-15461891.064756732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-15461891.064756732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-64509.409416755465</v>
      </c>
      <c r="L1045" s="444">
        <f t="shared" ca="1" si="104"/>
        <v>-15546767.669438066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-15546767.669438066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-64863.061936261023</v>
      </c>
      <c r="L1046" s="444">
        <f t="shared" ca="1" si="104"/>
        <v>-15631997.926638905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-15631997.926638905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-65218.188007931174</v>
      </c>
      <c r="L1047" s="444">
        <f t="shared" ca="1" si="104"/>
        <v>-15717583.309911413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-15717583.309911413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-65574.793771566634</v>
      </c>
      <c r="L1048" s="444">
        <f t="shared" ca="1" si="104"/>
        <v>-15803525.298947558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-15803525.298947558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-65932.885392550554</v>
      </c>
      <c r="L1049" s="444">
        <f t="shared" ca="1" si="104"/>
        <v>-15889825.379604686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-15889825.379604686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-66292.469061955271</v>
      </c>
      <c r="L1050" s="444">
        <f t="shared" ca="1" si="104"/>
        <v>-15976485.04393122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-15976485.04393122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-66653.550996649152</v>
      </c>
      <c r="L1051" s="444">
        <f t="shared" ca="1" si="104"/>
        <v>-16063505.790192448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-16063505.790192448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-67016.137439404265</v>
      </c>
      <c r="L1052" s="444">
        <f t="shared" ca="1" si="104"/>
        <v>-16150889.122896429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-16150889.122896429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-67380.2346590042</v>
      </c>
      <c r="L1053" s="444">
        <f t="shared" ca="1" si="104"/>
        <v>-16238636.552820012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-16238636.552820012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-67745.848950352447</v>
      </c>
      <c r="L1054" s="444">
        <f t="shared" ca="1" si="104"/>
        <v>-16326749.597034942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-16326749.597034942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-68112.986634581335</v>
      </c>
      <c r="L1055" s="444">
        <f t="shared" ca="1" si="104"/>
        <v>-16415229.778934101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-16415229.778934101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-68481.65405916117</v>
      </c>
      <c r="L1056" s="444">
        <f t="shared" ca="1" si="104"/>
        <v>-16504078.628257839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-16504078.628257839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-68851.857598010072</v>
      </c>
      <c r="L1057" s="444">
        <f t="shared" ca="1" si="104"/>
        <v>-16593297.681120427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-16593297.681120427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-69223.603651604193</v>
      </c>
      <c r="L1058" s="444">
        <f t="shared" ca="1" si="104"/>
        <v>-16682888.480036609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-16682888.480036609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-69596.898647088281</v>
      </c>
      <c r="L1059" s="444">
        <f t="shared" ca="1" si="104"/>
        <v>-16772852.573948275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-16772852.573948275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-69971.749038386886</v>
      </c>
      <c r="L1060" s="444">
        <f t="shared" ca="1" si="104"/>
        <v>-16863191.51825124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-16863191.51825124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-70348.161306315902</v>
      </c>
      <c r="L1061" s="444">
        <f t="shared" ca="1" si="104"/>
        <v>-16953906.874822132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-16953906.874822132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-70726.141958694629</v>
      </c>
      <c r="L1062" s="444">
        <f t="shared" ca="1" si="104"/>
        <v>-17045000.212045405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-17045000.212045405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-71105.697530458259</v>
      </c>
      <c r="L1063" s="444">
        <f t="shared" ca="1" si="104"/>
        <v>-17136473.104840443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-17136473.104840443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-71486.83458377092</v>
      </c>
      <c r="L1064" s="444">
        <f t="shared" ca="1" si="104"/>
        <v>-17228327.134688791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-17228327.134688791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-71869.55970813903</v>
      </c>
      <c r="L1065" s="444">
        <f t="shared" ca="1" si="104"/>
        <v>-17320563.88966151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-17320563.88966151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-72253.87952052537</v>
      </c>
      <c r="L1066" s="444">
        <f t="shared" ca="1" si="104"/>
        <v>-17413184.964446612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-17413184.964446612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-72639.800665463292</v>
      </c>
      <c r="L1067" s="444">
        <f t="shared" ca="1" si="104"/>
        <v>-17506191.960376654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-17506191.960376654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-73027.329815171805</v>
      </c>
      <c r="L1068" s="444">
        <f t="shared" ca="1" si="104"/>
        <v>-17599586.485456403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-17599586.485456403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-73416.473669670755</v>
      </c>
      <c r="L1069" s="444">
        <f t="shared" ca="1" si="104"/>
        <v>-17693370.154390652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-17693370.154390652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-73807.238956896792</v>
      </c>
      <c r="L1070" s="444">
        <f t="shared" ca="1" si="104"/>
        <v>-17787544.588612128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-17787544.588612128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-74199.632432819606</v>
      </c>
      <c r="L1071" s="444">
        <f t="shared" ca="1" si="104"/>
        <v>-17882111.416309524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-17882111.416309524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-74593.660881558753</v>
      </c>
      <c r="L1072" s="444">
        <f t="shared" ca="1" si="104"/>
        <v>-17977072.272455662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-17977072.272455662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-74989.331115501001</v>
      </c>
      <c r="L1073" s="444">
        <f t="shared" ca="1" si="104"/>
        <v>-18072428.798835739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-18072428.798835739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-75386.649975417982</v>
      </c>
      <c r="L1074" s="444">
        <f t="shared" ca="1" si="104"/>
        <v>-18168182.644075736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-18168182.644075736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-75785.624330584644</v>
      </c>
      <c r="L1075" s="444">
        <f t="shared" ca="1" si="104"/>
        <v>-18264335.463670898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-18264335.463670898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-76186.26107889782</v>
      </c>
      <c r="L1076" s="444">
        <f t="shared" ca="1" si="104"/>
        <v>-18360888.920014374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-18360888.920014374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-76588.567146995629</v>
      </c>
      <c r="L1077" s="444">
        <f t="shared" ca="1" si="104"/>
        <v>-18457844.682425946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-18457844.682425946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-76992.549490377176</v>
      </c>
      <c r="L1078" s="444">
        <f t="shared" ca="1" si="104"/>
        <v>-18555204.427180901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-18555204.427180901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-77398.215093522827</v>
      </c>
      <c r="L1079" s="444">
        <f t="shared" ca="1" si="104"/>
        <v>-18652969.837539002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-18652969.837539002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-77805.570970014916</v>
      </c>
      <c r="L1080" s="444">
        <f t="shared" ca="1" si="104"/>
        <v>-18751142.603773594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-18751142.603773594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-78214.624162659049</v>
      </c>
      <c r="L1081" s="444">
        <f t="shared" ca="1" si="104"/>
        <v>-18849724.423200831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-18849724.423200831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-78625.381743605874</v>
      </c>
      <c r="L1082" s="444">
        <f t="shared" ca="1" si="104"/>
        <v>-18948717.000209015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-18948717.000209015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-79037.850814473306</v>
      </c>
      <c r="L1083" s="444">
        <f t="shared" ca="1" si="104"/>
        <v>-19048122.046288066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-19048122.046288066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-79452.03850646934</v>
      </c>
      <c r="L1084" s="444">
        <f t="shared" ca="1" si="104"/>
        <v>-19147941.280059114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-19147941.280059114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-79867.951980515383</v>
      </c>
      <c r="L1085" s="444">
        <f t="shared" ca="1" si="104"/>
        <v>-19248176.427304208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-19248176.427304208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-80285.598427369943</v>
      </c>
      <c r="L1086" s="444">
        <f t="shared" ca="1" si="104"/>
        <v>-19348829.220996156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-19348829.220996156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-80704.985067753063</v>
      </c>
      <c r="L1087" s="444">
        <f t="shared" ca="1" si="104"/>
        <v>-19449901.401328485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-19449901.401328485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-81126.119152471103</v>
      </c>
      <c r="L1088" s="444">
        <f t="shared" ca="1" si="104"/>
        <v>-19551394.715745535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-19551394.715745535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-81549.007962542135</v>
      </c>
      <c r="L1089" s="444">
        <f t="shared" ca="1" si="104"/>
        <v>-19653310.918972656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-19653310.918972656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-81973.658809321802</v>
      </c>
      <c r="L1090" s="444">
        <f t="shared" ca="1" si="104"/>
        <v>-19755651.773046557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-19755651.773046557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-82400.079034629729</v>
      </c>
      <c r="L1091" s="444">
        <f t="shared" ca="1" si="104"/>
        <v>-19858419.047345765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-19858419.047345765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-82828.276010876434</v>
      </c>
      <c r="L1092" s="444">
        <f t="shared" ca="1" si="104"/>
        <v>-19961614.518621217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-19961614.518621217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-83258.257141190814</v>
      </c>
      <c r="L1093" s="444">
        <f t="shared" ca="1" si="104"/>
        <v>-20065239.971026987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-20065239.971026987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-83690.029859548187</v>
      </c>
      <c r="L1094" s="444">
        <f t="shared" ca="1" si="104"/>
        <v>-20169297.196151111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-20169297.196151111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-84123.601630898702</v>
      </c>
      <c r="L1095" s="444">
        <f t="shared" ca="1" si="104"/>
        <v>-20273787.993046589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-20273787.993046589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-84558.979951296526</v>
      </c>
      <c r="L1096" s="444">
        <f t="shared" ca="1" si="104"/>
        <v>-20378714.168262463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-20378714.168262463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-84996.172348029329</v>
      </c>
      <c r="L1097" s="444">
        <f t="shared" ca="1" si="104"/>
        <v>-20484077.535875071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-20484077.535875071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-85435.186379748542</v>
      </c>
      <c r="L1098" s="444">
        <f t="shared" ca="1" si="104"/>
        <v>-20589879.917519398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-20589879.917519398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-85876.029636599895</v>
      </c>
      <c r="L1099" s="444">
        <f t="shared" ca="1" si="104"/>
        <v>-20696123.142420575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-20696123.142420575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-86318.709740354796</v>
      </c>
      <c r="L1100" s="444">
        <f t="shared" ca="1" si="104"/>
        <v>-20802809.047425508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-20802809.047425508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-86763.234344542027</v>
      </c>
      <c r="L1101" s="444">
        <f t="shared" ca="1" si="104"/>
        <v>-20909939.477034628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-20909939.477034628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-87209.611134580031</v>
      </c>
      <c r="L1102" s="444">
        <f t="shared" ca="1" si="104"/>
        <v>-21017516.283433788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-21017516.283433788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-87657.847827909849</v>
      </c>
      <c r="L1103" s="444">
        <f t="shared" ca="1" si="104"/>
        <v>-21125541.326526277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-21125541.326526277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-88107.952174128557</v>
      </c>
      <c r="L1104" s="444">
        <f t="shared" ca="1" si="104"/>
        <v>-21234016.473964982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-21234016.473964982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-88559.93195512316</v>
      </c>
      <c r="L1105" s="444">
        <f t="shared" ca="1" si="104"/>
        <v>-21342943.601184681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-21342943.601184681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-89013.794985205241</v>
      </c>
      <c r="L1106" s="444">
        <f t="shared" ca="1" si="104"/>
        <v>-21452324.591434464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-21452324.591434464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-89469.549111246</v>
      </c>
      <c r="L1107" s="444">
        <f t="shared" ca="1" si="104"/>
        <v>-21562161.335810289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-21562161.335810289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-89927.202212811942</v>
      </c>
      <c r="L1108" s="444">
        <f t="shared" ca="1" si="104"/>
        <v>-21672455.733287677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-21672455.733287677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-90386.762202301063</v>
      </c>
      <c r="L1109" s="444">
        <f t="shared" ca="1" si="104"/>
        <v>-21783209.690754555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-21783209.690754555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-90848.237025079725</v>
      </c>
      <c r="L1110" s="444">
        <f t="shared" ca="1" si="104"/>
        <v>-21894425.123044211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-21894425.123044211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-91311.634659619958</v>
      </c>
      <c r="L1111" s="444">
        <f t="shared" ca="1" si="104"/>
        <v>-22006103.952968407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-22006103.952968407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-91776.963117637439</v>
      </c>
      <c r="L1112" s="444">
        <f t="shared" ca="1" si="104"/>
        <v>-22118248.111350622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-22118248.111350622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-92244.230444229994</v>
      </c>
      <c r="L1113" s="444">
        <f t="shared" ca="1" si="104"/>
        <v>-22230859.53705943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-22230859.53705943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-92713.444718016704</v>
      </c>
      <c r="L1114" s="444">
        <f t="shared" ca="1" si="104"/>
        <v>-22343940.177042026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-22343940.177042026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-93184.614051277516</v>
      </c>
      <c r="L1115" s="444">
        <f t="shared" ca="1" si="104"/>
        <v>-22457491.986357883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-22457491.986357883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-93657.746590093579</v>
      </c>
      <c r="L1116" s="444">
        <f t="shared" ca="1" si="104"/>
        <v>-22571516.928212553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-22571516.928212553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-94132.850514488047</v>
      </c>
      <c r="L1117" s="444">
        <f t="shared" ca="1" si="104"/>
        <v>-22686016.973991618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-22686016.973991618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-94609.934038567473</v>
      </c>
      <c r="L1118" s="444">
        <f t="shared" ca="1" si="104"/>
        <v>-22800994.103294764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-22800994.103294764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-95089.005410663929</v>
      </c>
      <c r="L1119" s="444">
        <f t="shared" ca="1" si="104"/>
        <v>-22916450.303970005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-22916450.303970005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-95570.07291347743</v>
      </c>
      <c r="L1120" s="444">
        <f t="shared" ca="1" si="104"/>
        <v>-23032387.572148062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-23032387.572148062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-96053.144864219328</v>
      </c>
      <c r="L1121" s="444">
        <f t="shared" ca="1" si="104"/>
        <v>-23148807.91227686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-23148807.91227686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-96538.229614755997</v>
      </c>
      <c r="L1122" s="444">
        <f t="shared" ca="1" si="104"/>
        <v>-23265713.337156195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-23265713.337156195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-97025.335551753218</v>
      </c>
      <c r="L1123" s="444">
        <f t="shared" ca="1" si="104"/>
        <v>-23383105.867972527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-23383105.867972527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-97514.471096821275</v>
      </c>
      <c r="L1124" s="444">
        <f t="shared" ca="1" si="104"/>
        <v>-23500987.534333926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-23500987.534333926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-98005.644706660431</v>
      </c>
      <c r="L1125" s="444">
        <f t="shared" ca="1" si="104"/>
        <v>-23619360.374305163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-23619360.374305163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-98498.864873207247</v>
      </c>
      <c r="L1126" s="444">
        <f t="shared" ca="1" si="104"/>
        <v>-23738226.434442949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-23738226.434442949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-98994.140123781355</v>
      </c>
      <c r="L1127" s="444">
        <f t="shared" ca="1" si="104"/>
        <v>-23857587.769831307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-23857587.769831307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-99491.479021232852</v>
      </c>
      <c r="L1128" s="444">
        <f t="shared" ca="1" si="104"/>
        <v>-23977446.444117118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-23977446.444117118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-99990.890164090393</v>
      </c>
      <c r="L1129" s="444">
        <f t="shared" ca="1" si="104"/>
        <v>-24097804.529545788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-24097804.529545788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-100492.38218670986</v>
      </c>
      <c r="L1130" s="444">
        <f t="shared" ca="1" si="104"/>
        <v>-24218664.106997076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-24218664.106997076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-100995.96375942355</v>
      </c>
      <c r="L1131" s="444">
        <f t="shared" ca="1" si="104"/>
        <v>-24340027.266021077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-24340027.266021077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-101501.64358869023</v>
      </c>
      <c r="L1132" s="444">
        <f t="shared" ca="1" si="104"/>
        <v>-24461896.104874346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-24461896.104874346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-102009.43041724552</v>
      </c>
      <c r="L1133" s="444">
        <f t="shared" ca="1" si="104"/>
        <v>-24584272.730556171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-24584272.730556171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-102519.33302425312</v>
      </c>
      <c r="L1134" s="444">
        <f t="shared" ca="1" si="104"/>
        <v>-24707159.258845001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-24707159.258845001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-103031.36022545658</v>
      </c>
      <c r="L1135" s="444">
        <f t="shared" ca="1" si="104"/>
        <v>-24830557.814335037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-24830557.814335037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-103545.52087333173</v>
      </c>
      <c r="L1136" s="444">
        <f t="shared" ca="1" si="104"/>
        <v>-24954470.530472945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-24954470.530472945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-104061.82385723968</v>
      </c>
      <c r="L1137" s="444">
        <f t="shared" ca="1" si="104"/>
        <v>-25078899.549594764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-25078899.549594764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-104580.27810358058</v>
      </c>
      <c r="L1138" s="444">
        <f t="shared" ca="1" si="104"/>
        <v>-25203847.02296292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-25203847.02296292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-105100.8925759479</v>
      </c>
      <c r="L1139" s="444">
        <f t="shared" ca="1" si="104"/>
        <v>-25329315.110803448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-25329315.110803448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-105623.67627528343</v>
      </c>
      <c r="L1140" s="444">
        <f t="shared" ca="1" si="104"/>
        <v>-25455305.982343309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-25455305.982343309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-106148.63824003286</v>
      </c>
      <c r="L1141" s="444">
        <f t="shared" ca="1" si="104"/>
        <v>-25581821.815847918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-25581821.815847918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-106675.78754630206</v>
      </c>
      <c r="L1142" s="444">
        <f t="shared" ca="1" si="104"/>
        <v>-25708864.798658799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-25708864.798658799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-107205.13330801408</v>
      </c>
      <c r="L1143" s="444">
        <f t="shared" ca="1" si="104"/>
        <v>-25836437.127231393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-25836437.127231393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-107736.68467706654</v>
      </c>
      <c r="L1144" s="444">
        <f t="shared" ca="1" si="104"/>
        <v>-25964541.007173039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-25964541.007173039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-108270.45084349006</v>
      </c>
      <c r="L1145" s="444">
        <f t="shared" ca="1" si="104"/>
        <v>-26093178.653281108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-26093178.653281108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-108806.44103560701</v>
      </c>
      <c r="L1146" s="444">
        <f t="shared" ca="1" si="104"/>
        <v>-26222352.289581291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-26222352.289581291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-109344.66452019112</v>
      </c>
      <c r="L1147" s="444">
        <f t="shared" ca="1" si="104"/>
        <v>-26352064.149366062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-26352064.149366062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-109885.13060262769</v>
      </c>
      <c r="L1148" s="444">
        <f t="shared" ca="1" si="104"/>
        <v>-26482316.475233268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-26482316.475233268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-110427.84862707436</v>
      </c>
      <c r="L1149" s="444">
        <f t="shared" ca="1" si="104"/>
        <v>-26613111.519124921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-26613111.519124921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-110972.82797662291</v>
      </c>
      <c r="L1150" s="444">
        <f t="shared" ca="1" si="104"/>
        <v>-26744451.542366121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-26744451.542366121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-111520.07807346125</v>
      </c>
      <c r="L1151" s="444">
        <f t="shared" ca="1" si="104"/>
        <v>-26876338.815704159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-26876338.815704159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-112069.60837903639</v>
      </c>
      <c r="L1152" s="444">
        <f t="shared" ca="1" si="104"/>
        <v>-27008775.619347773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-27008775.619347773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-112621.42839421815</v>
      </c>
      <c r="L1153" s="444">
        <f t="shared" ca="1" si="104"/>
        <v>-27141764.243006568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-27141764.243006568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-113175.54765946312</v>
      </c>
      <c r="L1154" s="444">
        <f t="shared" ca="1" si="104"/>
        <v>-27275306.98593061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-27275306.98593061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-113731.97575497995</v>
      </c>
      <c r="L1155" s="444">
        <f t="shared" ca="1" si="104"/>
        <v>-27409406.156950168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-27409406.156950168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-114290.72230089478</v>
      </c>
      <c r="L1156" s="444">
        <f t="shared" ca="1" si="104"/>
        <v>-27544064.074515641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-27544064.074515641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-114851.79695741757</v>
      </c>
      <c r="L1157" s="444">
        <f t="shared" ca="1" si="104"/>
        <v>-27679283.066737637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-27679283.066737637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-115415.20942500922</v>
      </c>
      <c r="L1158" s="444">
        <f t="shared" ca="1" si="104"/>
        <v>-27815065.471427225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-27815065.471427225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-115980.96944454918</v>
      </c>
      <c r="L1159" s="444">
        <f t="shared" ca="1" si="104"/>
        <v>-27951413.636136353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-27951413.636136353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-116549.08679750386</v>
      </c>
      <c r="L1160" s="444">
        <f t="shared" ca="1" si="104"/>
        <v>-28088329.918198436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-28088329.918198436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-117119.57130609591</v>
      </c>
      <c r="L1161" s="444">
        <f t="shared" ca="1" si="104"/>
        <v>-28225816.684769109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-28225816.684769109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-117692.43283347369</v>
      </c>
      <c r="L1162" s="444">
        <f t="shared" ca="1" si="104"/>
        <v>-28363876.312867161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-28363876.312867161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-118267.68128388224</v>
      </c>
      <c r="L1163" s="444">
        <f t="shared" ca="1" si="104"/>
        <v>-28502511.189415623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-28502511.189415623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-118845.32660283417</v>
      </c>
      <c r="L1164" s="444">
        <f t="shared" ca="1" si="104"/>
        <v>-28641723.711283036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-28641723.711283036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-119425.37877728172</v>
      </c>
      <c r="L1165" s="444">
        <f t="shared" ca="1" si="104"/>
        <v>-28781516.285324894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-28781516.285324894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-120007.84783578945</v>
      </c>
      <c r="L1166" s="444">
        <f t="shared" ca="1" si="104"/>
        <v>-28921891.328425262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-28921891.328425262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-120592.74384870766</v>
      </c>
      <c r="L1167" s="444">
        <f t="shared" ca="1" si="104"/>
        <v>-29062851.267538548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-29062851.267538548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-121180.07692834637</v>
      </c>
      <c r="L1168" s="444">
        <f t="shared" ca="1" si="104"/>
        <v>-29204398.539731473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-29204398.539731473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-121684.99391554781</v>
      </c>
      <c r="L1169" s="444">
        <f t="shared" ca="1" si="104"/>
        <v>-29326083.533647019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-29326083.533647019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-122192.01472352924</v>
      </c>
      <c r="L1170" s="444">
        <f t="shared" ca="1" si="104"/>
        <v>-29448275.548370548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-29448275.548370548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-122701.14811821061</v>
      </c>
      <c r="L1171" s="444">
        <f t="shared" ca="1" si="104"/>
        <v>-29570976.696488757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-29570976.696488757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-123212.40290203647</v>
      </c>
      <c r="L1172" s="444">
        <f t="shared" ca="1" si="104"/>
        <v>-29694189.099390794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-29694189.099390794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-123725.7879141283</v>
      </c>
      <c r="L1173" s="444">
        <f t="shared" ca="1" si="104"/>
        <v>-29817914.887304921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-29817914.887304921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-124241.31203043717</v>
      </c>
      <c r="L1174" s="444">
        <f t="shared" ca="1" si="104"/>
        <v>-29942156.199335359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-29942156.199335359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-124758.98416389733</v>
      </c>
      <c r="L1175" s="444">
        <f t="shared" ca="1" si="104"/>
        <v>-30066915.183499258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-30066915.183499258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-125278.81326458024</v>
      </c>
      <c r="L1176" s="444">
        <f t="shared" ca="1" si="104"/>
        <v>-30192193.996763837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-30192193.996763837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-125800.80831984931</v>
      </c>
      <c r="L1177" s="444">
        <f t="shared" ca="1" si="104"/>
        <v>-30317994.805083685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-30317994.805083685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-126324.97835451536</v>
      </c>
      <c r="L1178" s="444">
        <f t="shared" ca="1" si="104"/>
        <v>-30444319.783438198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-30444319.783438198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-126851.33243099249</v>
      </c>
      <c r="L1179" s="444">
        <f t="shared" ca="1" si="104"/>
        <v>-30571171.115869191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-30571171.115869191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-127379.87964945496</v>
      </c>
      <c r="L1180" s="444">
        <f t="shared" ca="1" si="104"/>
        <v>-30698550.995518647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-30698550.995518647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-127910.62914799436</v>
      </c>
      <c r="L1181" s="444">
        <f t="shared" ca="1" si="104"/>
        <v>-30826461.624666642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-30826461.624666642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-128443.59010277767</v>
      </c>
      <c r="L1182" s="444">
        <f t="shared" ca="1" si="104"/>
        <v>-30954905.214769419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-30954905.214769419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-128978.77172820592</v>
      </c>
      <c r="L1183" s="444">
        <f t="shared" ca="1" si="104"/>
        <v>-31083883.986497626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-31083883.986497626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-129516.18327707343</v>
      </c>
      <c r="L1184" s="444">
        <f t="shared" ca="1" si="104"/>
        <v>-31213400.1697747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-31213400.1697747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-130055.83404072793</v>
      </c>
      <c r="L1185" s="444">
        <f t="shared" ca="1" si="104"/>
        <v>-31343456.003815427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-31343456.003815427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-130597.73334923094</v>
      </c>
      <c r="L1186" s="444">
        <f t="shared" ca="1" si="104"/>
        <v>-31474053.737164658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-31474053.737164658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-131141.89057151938</v>
      </c>
      <c r="L1187" s="444">
        <f t="shared" ca="1" si="104"/>
        <v>-31605195.627736177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-31605195.627736177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-131688.31511556741</v>
      </c>
      <c r="L1188" s="444">
        <f t="shared" ca="1" si="104"/>
        <v>-31736883.942851745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-31736883.942851745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-132237.01642854896</v>
      </c>
      <c r="L1189" s="444">
        <f t="shared" ca="1" si="104"/>
        <v>-31869120.959280293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-31869120.959280293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-132788.00399700121</v>
      </c>
      <c r="L1190" s="444">
        <f t="shared" ca="1" si="104"/>
        <v>-32001908.963277295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-32001908.963277295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-133341.28734698874</v>
      </c>
      <c r="L1191" s="444">
        <f t="shared" ca="1" si="104"/>
        <v>-32135250.250624284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-32135250.250624284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-133896.87604426785</v>
      </c>
      <c r="L1192" s="444">
        <f t="shared" ca="1" si="104"/>
        <v>-32269147.126668554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-32269147.126668554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-134454.7796944523</v>
      </c>
      <c r="L1193" s="444">
        <f t="shared" ca="1" si="104"/>
        <v>-32403601.906363007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-32403601.906363007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-135015.00794317917</v>
      </c>
      <c r="L1194" s="444">
        <f t="shared" ca="1" si="104"/>
        <v>-32538616.914306186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-32538616.914306186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-135577.57047627578</v>
      </c>
      <c r="L1195" s="444">
        <f t="shared" ca="1" si="104"/>
        <v>-32674194.484782461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-32674194.484782461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-136142.47701992691</v>
      </c>
      <c r="L1196" s="444">
        <f t="shared" ca="1" si="104"/>
        <v>-32810336.961802389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-32810336.961802389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-136709.73734084328</v>
      </c>
      <c r="L1197" s="444">
        <f t="shared" ca="1" si="104"/>
        <v>-32947046.699143231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-32947046.699143231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-137279.36124643014</v>
      </c>
      <c r="L1198" s="444">
        <f t="shared" ca="1" si="104"/>
        <v>-33084326.06038966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-33084326.06038966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-137851.35858495691</v>
      </c>
      <c r="L1199" s="444">
        <f t="shared" ca="1" si="104"/>
        <v>-33222177.418974616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-33222177.418974616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-138425.73924572757</v>
      </c>
      <c r="L1200" s="444">
        <f t="shared" ca="1" si="104"/>
        <v>-33360603.158220343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-33360603.158220343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-139002.51315925142</v>
      </c>
      <c r="L1201" s="444">
        <f t="shared" ca="1" si="104"/>
        <v>-33499605.671379596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-33499605.671379596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-139581.69029741499</v>
      </c>
      <c r="L1202" s="444">
        <f t="shared" ca="1" si="104"/>
        <v>-33639187.361677013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-33639187.361677013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-140163.28067365423</v>
      </c>
      <c r="L1203" s="444">
        <f t="shared" ca="1" si="104"/>
        <v>-33779350.642350666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-33779350.642350666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-140747.29434312778</v>
      </c>
      <c r="L1204" s="444">
        <f t="shared" ca="1" si="104"/>
        <v>-33920097.936693795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-33920097.936693795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-141333.74140289082</v>
      </c>
      <c r="L1205" s="444">
        <f t="shared" ca="1" si="104"/>
        <v>-34061431.678096689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-34061431.678096689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-141922.63199206954</v>
      </c>
      <c r="L1206" s="444">
        <f t="shared" ca="1" si="104"/>
        <v>-34203354.310088761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-34203354.310088761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-142513.9762920365</v>
      </c>
      <c r="L1207" s="444">
        <f t="shared" ca="1" si="104"/>
        <v>-34345868.286380798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-34345868.286380798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-143107.78452658665</v>
      </c>
      <c r="L1208" s="444">
        <f t="shared" ca="1" si="104"/>
        <v>-34488976.070907384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-34488976.070907384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-143704.0669621141</v>
      </c>
      <c r="L1209" s="444">
        <f t="shared" ca="1" si="104"/>
        <v>-34632680.1378695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-34632680.1378695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-144302.83390778958</v>
      </c>
      <c r="L1210" s="444">
        <f t="shared" ca="1" si="104"/>
        <v>-34776982.97177729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-34776982.97177729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-144904.09571573872</v>
      </c>
      <c r="L1211" s="444">
        <f t="shared" ca="1" si="104"/>
        <v>-34921887.067493029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-34921887.067493029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-145507.86278122096</v>
      </c>
      <c r="L1212" s="444">
        <f t="shared" ca="1" si="104"/>
        <v>-35067394.930274248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-35067394.930274248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-146114.14554280936</v>
      </c>
      <c r="L1213" s="444">
        <f t="shared" ca="1" si="104"/>
        <v>-35213509.075817056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-35213509.075817056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-146722.95448257108</v>
      </c>
      <c r="L1214" s="444">
        <f t="shared" ca="1" si="104"/>
        <v>-35360232.030299626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-35360232.030299626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-147334.30012624845</v>
      </c>
      <c r="L1215" s="444">
        <f t="shared" ca="1" si="104"/>
        <v>-35507566.330425873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-35507566.330425873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-147948.19304344113</v>
      </c>
      <c r="L1216" s="444">
        <f t="shared" ca="1" si="104"/>
        <v>-35655514.523469314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-35655514.523469314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-148564.6438477888</v>
      </c>
      <c r="L1217" s="444">
        <f t="shared" ca="1" si="104"/>
        <v>-35804079.1673171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-35804079.1673171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-149183.66319715459</v>
      </c>
      <c r="L1218" s="444">
        <f t="shared" ca="1" si="104"/>
        <v>-35953262.830514252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-35953262.830514252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-149805.26179380939</v>
      </c>
      <c r="L1219" s="444">
        <f t="shared" ca="1" si="104"/>
        <v>-36103068.092308059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-36103068.092308059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-150429.45038461691</v>
      </c>
      <c r="L1220" s="444">
        <f t="shared" ca="1" si="104"/>
        <v>-36253497.542692676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-36253497.542692676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-151056.23976121948</v>
      </c>
      <c r="L1221" s="444">
        <f t="shared" ca="1" si="104"/>
        <v>-36404553.782453895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-36404553.782453895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-151685.64076022455</v>
      </c>
      <c r="L1222" s="444">
        <f t="shared" ca="1" si="104"/>
        <v>-36556239.423214123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-36556239.423214123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-152317.66426339219</v>
      </c>
      <c r="L1223" s="444">
        <f t="shared" ca="1" si="104"/>
        <v>-36708557.087477513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-36708557.087477513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-152952.32119782298</v>
      </c>
      <c r="L1224" s="444">
        <f t="shared" ca="1" si="104"/>
        <v>-36861509.408675335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-36861509.408675335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-153589.62253614722</v>
      </c>
      <c r="L1225" s="444">
        <f t="shared" ca="1" si="104"/>
        <v>-37015099.03121148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-37015099.03121148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-154229.57929671451</v>
      </c>
      <c r="L1226" s="444">
        <f t="shared" ca="1" si="104"/>
        <v>-37169328.610508196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-37169328.610508196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-154872.20254378414</v>
      </c>
      <c r="L1227" s="444">
        <f t="shared" ca="1" si="104"/>
        <v>-37324200.813051984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-37324200.813051984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-155517.5033877166</v>
      </c>
      <c r="L1228" s="444">
        <f t="shared" ca="1" si="104"/>
        <v>-37479718.316439703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-37479718.316439703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-156165.49298516542</v>
      </c>
      <c r="L1229" s="444">
        <f t="shared" ca="1" si="104"/>
        <v>-37635883.80942487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-37635883.80942487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-156816.18253927029</v>
      </c>
      <c r="L1230" s="444">
        <f t="shared" ca="1" si="104"/>
        <v>-37792699.991964139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-37792699.991964139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-157469.58329985058</v>
      </c>
      <c r="L1231" s="444">
        <f t="shared" ca="1" si="104"/>
        <v>-37950169.575263992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-37950169.575263992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-158125.70656359996</v>
      </c>
      <c r="L1232" s="444">
        <f t="shared" ca="1" si="104"/>
        <v>-38108295.281827591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-38108295.281827591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-158784.56367428164</v>
      </c>
      <c r="L1233" s="444">
        <f t="shared" ca="1" si="104"/>
        <v>-38267079.84550187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-38267079.84550187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-159446.16602292444</v>
      </c>
      <c r="L1234" s="444">
        <f t="shared" ca="1" si="104"/>
        <v>-38426526.011524796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-38426526.011524796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-160110.52504801998</v>
      </c>
      <c r="L1235" s="444">
        <f t="shared" ca="1" si="104"/>
        <v>-38586636.536572814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-38586636.536572814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-160777.65223572004</v>
      </c>
      <c r="L1236" s="444">
        <f t="shared" ca="1" si="104"/>
        <v>-38747414.188808531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-38747414.188808531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-161447.55912003556</v>
      </c>
      <c r="L1237" s="444">
        <f t="shared" ca="1" si="104"/>
        <v>-38908861.747928567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-38908861.747928567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-162120.25728303569</v>
      </c>
      <c r="L1238" s="444">
        <f t="shared" ca="1" si="104"/>
        <v>-39070982.005211607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-39070982.005211607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-162795.75835504837</v>
      </c>
      <c r="L1239" s="444">
        <f t="shared" ca="1" si="104"/>
        <v>-39233777.763566658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-39233777.763566658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-163474.07401486108</v>
      </c>
      <c r="L1240" s="444">
        <f t="shared" ca="1" si="104"/>
        <v>-39397251.837581515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-39397251.837581515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-164155.21598992299</v>
      </c>
      <c r="L1241" s="444">
        <f t="shared" ca="1" si="104"/>
        <v>-39561407.05357144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-39561407.05357144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-164839.19605654766</v>
      </c>
      <c r="L1242" s="444">
        <f t="shared" ca="1" si="104"/>
        <v>-39726246.249627985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-39726246.249627985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-165526.02604011662</v>
      </c>
      <c r="L1243" s="444">
        <f t="shared" ca="1" si="104"/>
        <v>-39891772.2756681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-39891772.2756681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-166215.71781528374</v>
      </c>
      <c r="L1244" s="444">
        <f t="shared" ca="1" si="104"/>
        <v>-40057987.993483387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-40057987.993483387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-166908.28330618079</v>
      </c>
      <c r="L1245" s="444">
        <f t="shared" ca="1" si="104"/>
        <v>-40224896.276789568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-40224896.276789568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-167603.7344866232</v>
      </c>
      <c r="L1246" s="444">
        <f t="shared" ca="1" si="104"/>
        <v>-40392500.011276193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-40392500.011276193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-168302.08338031746</v>
      </c>
      <c r="L1247" s="444">
        <f t="shared" ca="1" si="104"/>
        <v>-40560802.094656512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-40560802.094656512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-169003.3420610688</v>
      </c>
      <c r="L1248" s="444">
        <f t="shared" ca="1" si="104"/>
        <v>-40729805.436717577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-40729805.436717577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-169707.52265298989</v>
      </c>
      <c r="L1249" s="444">
        <f t="shared" ca="1" si="104"/>
        <v>-40899512.959370568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-40899512.959370568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-170414.63733071071</v>
      </c>
      <c r="L1250" s="444">
        <f t="shared" ca="1" si="104"/>
        <v>-41069927.596701279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-41069927.596701279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-171124.69831958867</v>
      </c>
      <c r="L1251" s="444">
        <f t="shared" ca="1" si="104"/>
        <v>-41241052.295020871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-41241052.295020871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-171837.7178959203</v>
      </c>
      <c r="L1252" s="444">
        <f t="shared" ca="1" si="104"/>
        <v>-41412890.012916788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-41412890.012916788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-172553.70838715328</v>
      </c>
      <c r="L1253" s="444">
        <f t="shared" ca="1" si="104"/>
        <v>-41585443.72130394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-41585443.72130394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-173272.68217209974</v>
      </c>
      <c r="L1254" s="444">
        <f t="shared" ca="1" si="104"/>
        <v>-41758716.403476037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-41758716.403476037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-173994.65168115016</v>
      </c>
      <c r="L1255" s="444">
        <f t="shared" ca="1" si="104"/>
        <v>-41932711.055157185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-41932711.055157185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-174719.62939648828</v>
      </c>
      <c r="L1256" s="444">
        <f t="shared" ca="1" si="104"/>
        <v>-42107430.684553675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-42107430.684553675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-175447.62785230699</v>
      </c>
      <c r="L1257" s="444">
        <f t="shared" ca="1" si="104"/>
        <v>-42282878.312405981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-42282878.312405981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-176178.65963502493</v>
      </c>
      <c r="L1258" s="444">
        <f t="shared" ca="1" si="104"/>
        <v>-42459056.972041003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-42459056.972041003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-176912.73738350417</v>
      </c>
      <c r="L1259" s="444">
        <f t="shared" ca="1" si="104"/>
        <v>-42635969.709424511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-42635969.709424511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-177649.87378926878</v>
      </c>
      <c r="L1260" s="444">
        <f t="shared" ca="1" si="104"/>
        <v>-42813619.583213776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-42813619.583213776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-178390.08159672408</v>
      </c>
      <c r="L1261" s="444">
        <f t="shared" ca="1" si="104"/>
        <v>-42992009.664810501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-42992009.664810501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-179133.37360337708</v>
      </c>
      <c r="L1262" s="444">
        <f t="shared" ca="1" si="104"/>
        <v>-43171143.038413875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-43171143.038413875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-179879.76266005781</v>
      </c>
      <c r="L1263" s="444">
        <f t="shared" ca="1" si="104"/>
        <v>-43351022.801073931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-43351022.801073931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-180629.26167114137</v>
      </c>
      <c r="L1264" s="444">
        <f t="shared" ca="1" si="104"/>
        <v>-43531652.062745072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-43531652.062745072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-181381.88359477112</v>
      </c>
      <c r="L1265" s="444">
        <f t="shared" ca="1" si="104"/>
        <v>-43713033.946339846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-43713033.946339846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-182137.64144308268</v>
      </c>
      <c r="L1266" s="444">
        <f t="shared" ca="1" si="104"/>
        <v>-43895171.587782927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-43895171.587782927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-182896.54828242885</v>
      </c>
      <c r="L1267" s="444">
        <f t="shared" ca="1" si="104"/>
        <v>-44078068.136065356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-44078068.136065356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-183658.61723360565</v>
      </c>
      <c r="L1268" s="444">
        <f t="shared" ca="1" si="104"/>
        <v>-44261726.753298961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-44261726.753298961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-184423.86147207901</v>
      </c>
      <c r="L1269" s="444">
        <f t="shared" ca="1" si="104"/>
        <v>-44446150.614771038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-44446150.614771038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-185192.29422821265</v>
      </c>
      <c r="L1270" s="444">
        <f t="shared" ca="1" si="104"/>
        <v>-44631342.908999249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-44631342.908999249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-185963.92878749687</v>
      </c>
      <c r="L1271" s="444">
        <f t="shared" ca="1" si="104"/>
        <v>-44817306.837786749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-44817306.837786749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-186738.77849077812</v>
      </c>
      <c r="L1272" s="444">
        <f t="shared" ca="1" si="104"/>
        <v>-45004045.616277531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-45004045.616277531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-187516.8567344897</v>
      </c>
      <c r="L1273" s="444">
        <f t="shared" ca="1" si="104"/>
        <v>-45191562.473012023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-45191562.473012023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-188298.17697088342</v>
      </c>
      <c r="L1274" s="444">
        <f t="shared" ca="1" si="104"/>
        <v>-45379860.649982907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-45379860.649982907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-189082.75270826212</v>
      </c>
      <c r="L1275" s="444">
        <f t="shared" ca="1" si="104"/>
        <v>-45568943.402691171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-45568943.402691171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-189870.59751121321</v>
      </c>
      <c r="L1276" s="444">
        <f t="shared" ca="1" si="104"/>
        <v>-45758814.00020238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-45758814.00020238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-190661.72500084326</v>
      </c>
      <c r="L1277" s="444">
        <f t="shared" ca="1" si="104"/>
        <v>-45949475.725203224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-45949475.725203224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-191456.14885501342</v>
      </c>
      <c r="L1278" s="444">
        <f t="shared" ca="1" si="104"/>
        <v>-46140931.874058239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-46140931.874058239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-192253.88280857599</v>
      </c>
      <c r="L1279" s="444">
        <f t="shared" ca="1" si="104"/>
        <v>-46333185.756866813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-46333185.756866813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-193054.94065361173</v>
      </c>
      <c r="L1280" s="444">
        <f t="shared" ca="1" si="104"/>
        <v>-46526240.697520427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-46526240.697520427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-193859.33623966845</v>
      </c>
      <c r="L1281" s="444">
        <f t="shared" ca="1" si="104"/>
        <v>-46720100.033760093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-46720100.033760093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-194667.08347400039</v>
      </c>
      <c r="L1282" s="444">
        <f t="shared" ca="1" si="104"/>
        <v>-46914767.117234096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-46914767.117234096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-195478.19632180873</v>
      </c>
      <c r="L1283" s="444">
        <f t="shared" ref="L1283:L1537" ca="1" si="109">I1283-J1283+K1283</f>
        <v>-47110245.313555904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-47110245.313555904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-196292.68880648294</v>
      </c>
      <c r="L1284" s="444">
        <f t="shared" ca="1" si="109"/>
        <v>-47306538.002362385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-47306538.002362385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-197110.57500984328</v>
      </c>
      <c r="L1285" s="444">
        <f t="shared" ca="1" si="109"/>
        <v>-47503648.577372231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-47503648.577372231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-197931.86907238429</v>
      </c>
      <c r="L1286" s="444">
        <f t="shared" ca="1" si="109"/>
        <v>-47701580.446444616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-47701580.446444616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-198756.58519351922</v>
      </c>
      <c r="L1287" s="444">
        <f t="shared" ca="1" si="109"/>
        <v>-47900337.031638138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-47900337.031638138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-199584.73763182558</v>
      </c>
      <c r="L1288" s="444">
        <f t="shared" ca="1" si="109"/>
        <v>-48099921.769269966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-48099921.769269966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-200416.34070529151</v>
      </c>
      <c r="L1289" s="444">
        <f t="shared" ca="1" si="109"/>
        <v>-48300338.109975256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-48300338.109975256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-201251.40879156356</v>
      </c>
      <c r="L1290" s="444">
        <f t="shared" ca="1" si="109"/>
        <v>-48501589.51876682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-48501589.51876682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-202089.95632819508</v>
      </c>
      <c r="L1291" s="444">
        <f t="shared" ca="1" si="109"/>
        <v>-48703679.475095019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-48703679.475095019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-202931.99781289592</v>
      </c>
      <c r="L1292" s="444">
        <f t="shared" ca="1" si="109"/>
        <v>-48906611.472907916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-48906611.472907916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-203777.54780378297</v>
      </c>
      <c r="L1293" s="444">
        <f t="shared" ca="1" si="109"/>
        <v>-49110389.020711698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-49110389.020711698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-204626.62091963209</v>
      </c>
      <c r="L1294" s="444">
        <f t="shared" ca="1" si="109"/>
        <v>-49315015.641631328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-49315015.641631328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-205479.23184013052</v>
      </c>
      <c r="L1295" s="444">
        <f t="shared" ca="1" si="109"/>
        <v>-49520494.873471461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-49520494.873471461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-206335.39530613107</v>
      </c>
      <c r="L1296" s="444">
        <f t="shared" ca="1" si="109"/>
        <v>-49726830.268777594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-49726830.268777594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-207195.12611990664</v>
      </c>
      <c r="L1297" s="444">
        <f t="shared" ca="1" si="109"/>
        <v>-49934025.394897498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-49934025.394897498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-208058.43914540624</v>
      </c>
      <c r="L1298" s="444">
        <f t="shared" ca="1" si="109"/>
        <v>-50142083.834042907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-50142083.834042907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-208925.34930851212</v>
      </c>
      <c r="L1299" s="444">
        <f t="shared" ca="1" si="109"/>
        <v>-50351009.18335142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-50351009.18335142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-209795.87159729758</v>
      </c>
      <c r="L1300" s="444">
        <f t="shared" ca="1" si="109"/>
        <v>-50560805.054948717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-50560805.054948717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-210670.02106228631</v>
      </c>
      <c r="L1301" s="444">
        <f t="shared" ca="1" si="109"/>
        <v>-50771475.076011002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-50771475.076011002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-211547.81281671251</v>
      </c>
      <c r="L1302" s="444">
        <f t="shared" ca="1" si="109"/>
        <v>-50983022.888827711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-50983022.888827711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-212429.26203678214</v>
      </c>
      <c r="L1303" s="444">
        <f t="shared" ca="1" si="109"/>
        <v>-51195452.150864497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-51195452.150864497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-213314.38396193541</v>
      </c>
      <c r="L1304" s="444">
        <f t="shared" ca="1" si="109"/>
        <v>-51408766.534826435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-51408766.534826435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-214203.19389511013</v>
      </c>
      <c r="L1305" s="444">
        <f t="shared" ca="1" si="109"/>
        <v>-51622969.728721544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-51622969.728721544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-215095.70720300643</v>
      </c>
      <c r="L1306" s="444">
        <f t="shared" ca="1" si="109"/>
        <v>-51838065.435924552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-51838065.435924552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-215991.93931635231</v>
      </c>
      <c r="L1307" s="444">
        <f t="shared" ca="1" si="109"/>
        <v>-52054057.375240907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-52054057.375240907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-216891.90573017043</v>
      </c>
      <c r="L1308" s="444">
        <f t="shared" ca="1" si="109"/>
        <v>-52270949.28097108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-52270949.28097108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-217795.62200404616</v>
      </c>
      <c r="L1309" s="444">
        <f t="shared" ca="1" si="109"/>
        <v>-52488744.902975127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-52488744.902975127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-218703.10376239635</v>
      </c>
      <c r="L1310" s="444">
        <f t="shared" ca="1" si="109"/>
        <v>-52707448.006737523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-52707448.006737523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-219614.3666947397</v>
      </c>
      <c r="L1311" s="444">
        <f t="shared" ca="1" si="109"/>
        <v>-52927062.373432264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-52927062.373432264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-220529.42655596777</v>
      </c>
      <c r="L1312" s="444">
        <f t="shared" ca="1" si="109"/>
        <v>-53147591.799988233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-53147591.799988233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-221448.29916661762</v>
      </c>
      <c r="L1313" s="444">
        <f t="shared" ca="1" si="109"/>
        <v>-53369040.099154852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-53369040.099154852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-222371.00041314526</v>
      </c>
      <c r="L1314" s="444">
        <f t="shared" ca="1" si="109"/>
        <v>-53591411.099567994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-53591411.099567994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-223297.54624819997</v>
      </c>
      <c r="L1315" s="444">
        <f t="shared" ca="1" si="109"/>
        <v>-53814708.645816192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-53814708.645816192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-224227.95269090077</v>
      </c>
      <c r="L1316" s="444">
        <f t="shared" ca="1" si="109"/>
        <v>-54038936.598507091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-54038936.598507091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-225162.23582711289</v>
      </c>
      <c r="L1317" s="444">
        <f t="shared" ca="1" si="109"/>
        <v>-54264098.834334202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-54264098.834334202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-226100.41180972583</v>
      </c>
      <c r="L1318" s="444">
        <f t="shared" ca="1" si="109"/>
        <v>-54490199.24614393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-54490199.24614393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-227042.49685893304</v>
      </c>
      <c r="L1319" s="444">
        <f t="shared" ca="1" si="109"/>
        <v>-54717241.743002862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-54717241.743002862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-227988.50726251191</v>
      </c>
      <c r="L1320" s="444">
        <f t="shared" ca="1" si="109"/>
        <v>-54945230.250265375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-54945230.250265375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-228938.45937610572</v>
      </c>
      <c r="L1321" s="444">
        <f t="shared" ca="1" si="109"/>
        <v>-55174168.709641479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-55174168.709641479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-229892.36962350618</v>
      </c>
      <c r="L1322" s="444">
        <f t="shared" ca="1" si="109"/>
        <v>-55404061.079264984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-55404061.079264984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-230850.25449693747</v>
      </c>
      <c r="L1323" s="444">
        <f t="shared" ca="1" si="109"/>
        <v>-55634911.333761923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-55634911.333761923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-231812.1305573413</v>
      </c>
      <c r="L1324" s="444">
        <f t="shared" ca="1" si="109"/>
        <v>-55866723.464319266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-55866723.464319266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-232778.01443466361</v>
      </c>
      <c r="L1325" s="444">
        <f t="shared" ca="1" si="109"/>
        <v>-56099501.478753932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-56099501.478753932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-233747.92282814137</v>
      </c>
      <c r="L1326" s="444">
        <f t="shared" ca="1" si="109"/>
        <v>-56333249.40158207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-56333249.40158207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-234721.87250659196</v>
      </c>
      <c r="L1327" s="444">
        <f t="shared" ca="1" si="109"/>
        <v>-56567971.274088658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-56567971.274088658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-235699.88030870273</v>
      </c>
      <c r="L1328" s="444">
        <f t="shared" ca="1" si="109"/>
        <v>-56803671.154397361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-56803671.154397361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-236681.9631433223</v>
      </c>
      <c r="L1329" s="444">
        <f t="shared" ca="1" si="109"/>
        <v>-57040353.11754068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-57040353.11754068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-237668.13798975284</v>
      </c>
      <c r="L1330" s="444">
        <f t="shared" ca="1" si="109"/>
        <v>-57278021.255530432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-57278021.255530432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-238658.42189804345</v>
      </c>
      <c r="L1331" s="444">
        <f t="shared" ca="1" si="109"/>
        <v>-57516679.677428477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-57516679.677428477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-239652.83198928533</v>
      </c>
      <c r="L1332" s="444">
        <f t="shared" ca="1" si="109"/>
        <v>-57756332.509417765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-57756332.509417765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-240651.38545590732</v>
      </c>
      <c r="L1333" s="444">
        <f t="shared" ca="1" si="109"/>
        <v>-57996983.894873671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-57996983.894873671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-241654.09956197365</v>
      </c>
      <c r="L1334" s="444">
        <f t="shared" ca="1" si="109"/>
        <v>-58238637.994435646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-58238637.994435646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-242660.99164348186</v>
      </c>
      <c r="L1335" s="444">
        <f t="shared" ca="1" si="109"/>
        <v>-58481298.986079127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-58481298.986079127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-243672.07910866302</v>
      </c>
      <c r="L1336" s="444">
        <f t="shared" ca="1" si="109"/>
        <v>-58724971.065187789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-58724971.065187789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-244687.37943828249</v>
      </c>
      <c r="L1337" s="444">
        <f t="shared" ca="1" si="109"/>
        <v>-58969658.444626071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-58969658.444626071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-245706.91018594196</v>
      </c>
      <c r="L1338" s="444">
        <f t="shared" ca="1" si="109"/>
        <v>-59215365.354812011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-59215365.354812011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-246730.68897838338</v>
      </c>
      <c r="L1339" s="444">
        <f t="shared" ca="1" si="109"/>
        <v>-59462096.043790393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-59462096.043790393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-247758.73351579331</v>
      </c>
      <c r="L1340" s="444">
        <f t="shared" ca="1" si="109"/>
        <v>-59709854.777306184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-59709854.777306184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-248791.06157210909</v>
      </c>
      <c r="L1341" s="444">
        <f t="shared" ca="1" si="109"/>
        <v>-59958645.838878296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-59958645.838878296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-249827.69099532624</v>
      </c>
      <c r="L1342" s="444">
        <f t="shared" ca="1" si="109"/>
        <v>-60208473.529873624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-60208473.529873624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-250868.63970780675</v>
      </c>
      <c r="L1343" s="444">
        <f t="shared" ca="1" si="109"/>
        <v>-60459342.169581428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-60459342.169581428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-251913.92570658925</v>
      </c>
      <c r="L1344" s="444">
        <f t="shared" ca="1" si="109"/>
        <v>-60711256.095288016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-60711256.095288016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-252963.56706370006</v>
      </c>
      <c r="L1345" s="444">
        <f t="shared" ca="1" si="109"/>
        <v>-60964219.662351713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-60964219.662351713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-254017.58192646547</v>
      </c>
      <c r="L1346" s="444">
        <f t="shared" ca="1" si="109"/>
        <v>-61218237.244278178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-61218237.244278178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-255075.98851782572</v>
      </c>
      <c r="L1347" s="444">
        <f t="shared" ca="1" si="109"/>
        <v>-61473313.232796006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-61473313.232796006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-256138.80513664999</v>
      </c>
      <c r="L1348" s="444">
        <f t="shared" ca="1" si="109"/>
        <v>-61729452.037932657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-61729452.037932657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-257206.05015805273</v>
      </c>
      <c r="L1349" s="444">
        <f t="shared" ca="1" si="109"/>
        <v>-61986658.08809071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-61986658.08809071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-258277.74203371129</v>
      </c>
      <c r="L1350" s="444">
        <f t="shared" ca="1" si="109"/>
        <v>-62244935.830124423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-62244935.830124423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-259353.89929218509</v>
      </c>
      <c r="L1351" s="444">
        <f t="shared" ca="1" si="109"/>
        <v>-62504289.729416609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-62504289.729416609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-260434.54053923587</v>
      </c>
      <c r="L1352" s="444">
        <f t="shared" ca="1" si="109"/>
        <v>-62764724.269955844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-62764724.269955844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-261519.68445814934</v>
      </c>
      <c r="L1353" s="444">
        <f t="shared" ca="1" si="109"/>
        <v>-63026243.954413995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-63026243.954413995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-262609.34981005831</v>
      </c>
      <c r="L1354" s="444">
        <f t="shared" ca="1" si="109"/>
        <v>-63288853.304224052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-63288853.304224052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-263703.55543426686</v>
      </c>
      <c r="L1355" s="444">
        <f t="shared" ca="1" si="109"/>
        <v>-63552556.859658316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-63552556.859658316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-264802.32024857635</v>
      </c>
      <c r="L1356" s="444">
        <f t="shared" ca="1" si="109"/>
        <v>-63817359.17990689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-63817359.17990689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-265905.66324961203</v>
      </c>
      <c r="L1357" s="444">
        <f t="shared" ca="1" si="109"/>
        <v>-64083264.843156502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-64083264.843156502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-267013.60351315211</v>
      </c>
      <c r="L1358" s="444">
        <f t="shared" ca="1" si="109"/>
        <v>-64350278.446669653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-64350278.446669653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-268126.16019445687</v>
      </c>
      <c r="L1359" s="444">
        <f t="shared" ca="1" si="109"/>
        <v>-64618404.60686411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-64618404.60686411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-269243.35252860043</v>
      </c>
      <c r="L1360" s="444">
        <f t="shared" ca="1" si="109"/>
        <v>-64887647.959392712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-64887647.959392712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-270365.19983080297</v>
      </c>
      <c r="L1361" s="444">
        <f t="shared" ca="1" si="109"/>
        <v>-65158013.159223512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-65158013.159223512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-271491.72149676463</v>
      </c>
      <c r="L1362" s="444">
        <f t="shared" ca="1" si="109"/>
        <v>-65429504.88072028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-65429504.88072028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-272622.93700300116</v>
      </c>
      <c r="L1363" s="444">
        <f t="shared" ca="1" si="109"/>
        <v>-65702127.817723282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-65702127.817723282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-273758.86590718036</v>
      </c>
      <c r="L1364" s="444">
        <f t="shared" ca="1" si="109"/>
        <v>-65975886.683630459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-65975886.683630459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-274899.52784846025</v>
      </c>
      <c r="L1365" s="444">
        <f t="shared" ca="1" si="109"/>
        <v>-66250786.211478919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-66250786.211478919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-276044.94254782877</v>
      </c>
      <c r="L1366" s="444">
        <f t="shared" ca="1" si="109"/>
        <v>-66526831.154026747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-66526831.154026747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-277195.12980844476</v>
      </c>
      <c r="L1367" s="444">
        <f t="shared" ca="1" si="109"/>
        <v>-66804026.283835195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-66804026.283835195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-278350.10951598</v>
      </c>
      <c r="L1368" s="444">
        <f t="shared" ca="1" si="109"/>
        <v>-67082376.393351175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-67082376.393351175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-279509.9016389632</v>
      </c>
      <c r="L1369" s="444">
        <f t="shared" ca="1" si="109"/>
        <v>-67361886.294990137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-67361886.294990137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-280674.52622912556</v>
      </c>
      <c r="L1370" s="444">
        <f t="shared" ca="1" si="109"/>
        <v>-67642560.821219265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-67642560.821219265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-281844.00342174695</v>
      </c>
      <c r="L1371" s="444">
        <f t="shared" ca="1" si="109"/>
        <v>-67924404.824641019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-67924404.824641019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-283018.35343600425</v>
      </c>
      <c r="L1372" s="444">
        <f t="shared" ca="1" si="109"/>
        <v>-68207423.178077027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-68207423.178077027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-284197.59657532093</v>
      </c>
      <c r="L1373" s="444">
        <f t="shared" ca="1" si="109"/>
        <v>-68491620.774652347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-68491620.774652347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-285381.75322771812</v>
      </c>
      <c r="L1374" s="444">
        <f t="shared" ca="1" si="109"/>
        <v>-68777002.527880058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-68777002.527880058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-286570.84386616689</v>
      </c>
      <c r="L1375" s="444">
        <f t="shared" ca="1" si="109"/>
        <v>-69063573.371746227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-69063573.371746227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-287764.8890489426</v>
      </c>
      <c r="L1376" s="444">
        <f t="shared" ca="1" si="109"/>
        <v>-69351338.260795176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-69351338.260795176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-288963.9094199799</v>
      </c>
      <c r="L1377" s="444">
        <f t="shared" ca="1" si="109"/>
        <v>-69640302.17021516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-69640302.17021516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-290167.92570922984</v>
      </c>
      <c r="L1378" s="444">
        <f t="shared" ca="1" si="109"/>
        <v>-69930470.095924392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-69930470.095924392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-291376.95873301831</v>
      </c>
      <c r="L1379" s="444">
        <f t="shared" ca="1" si="109"/>
        <v>-70221847.054657415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-70221847.054657415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-292591.02939440589</v>
      </c>
      <c r="L1380" s="444">
        <f t="shared" ca="1" si="109"/>
        <v>-70514438.084051818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-70514438.084051818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-293810.15868354926</v>
      </c>
      <c r="L1381" s="444">
        <f t="shared" ca="1" si="109"/>
        <v>-70808248.242735371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-70808248.242735371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-295034.36767806404</v>
      </c>
      <c r="L1382" s="444">
        <f t="shared" ca="1" si="109"/>
        <v>-71103282.610413432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-71103282.610413432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-296263.67754338932</v>
      </c>
      <c r="L1383" s="444">
        <f t="shared" ca="1" si="109"/>
        <v>-71399546.287956819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-71399546.287956819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-297498.10953315342</v>
      </c>
      <c r="L1384" s="444">
        <f t="shared" ca="1" si="109"/>
        <v>-71697044.397489965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-71697044.397489965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-298737.68498954154</v>
      </c>
      <c r="L1385" s="444">
        <f t="shared" ca="1" si="109"/>
        <v>-71995782.082479507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-71995782.082479507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-299982.4253436646</v>
      </c>
      <c r="L1386" s="444">
        <f t="shared" ca="1" si="109"/>
        <v>-72295764.507823169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-72295764.507823169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-301232.35211592988</v>
      </c>
      <c r="L1387" s="444">
        <f t="shared" ca="1" si="109"/>
        <v>-72596996.859939098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-72596996.859939098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-302487.48691641289</v>
      </c>
      <c r="L1388" s="444">
        <f t="shared" ca="1" si="109"/>
        <v>-72899484.346855506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-72899484.346855506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-303747.8514452313</v>
      </c>
      <c r="L1389" s="444">
        <f t="shared" ca="1" si="109"/>
        <v>-73203232.198300734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-73203232.198300734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-305013.46749291971</v>
      </c>
      <c r="L1390" s="444">
        <f t="shared" ca="1" si="109"/>
        <v>-73508245.665793657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-73508245.665793657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-306284.3569408069</v>
      </c>
      <c r="L1391" s="444">
        <f t="shared" ca="1" si="109"/>
        <v>-73814530.022734463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-73814530.022734463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-307560.5417613936</v>
      </c>
      <c r="L1392" s="444">
        <f t="shared" ca="1" si="109"/>
        <v>-74122090.564495862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-74122090.564495862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-308842.04401873273</v>
      </c>
      <c r="L1393" s="444">
        <f t="shared" ca="1" si="109"/>
        <v>-74430932.608514592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-74430932.608514592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-310128.88586881082</v>
      </c>
      <c r="L1394" s="444">
        <f t="shared" ca="1" si="109"/>
        <v>-74741061.49438341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-74741061.49438341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-311421.08955993084</v>
      </c>
      <c r="L1395" s="444">
        <f t="shared" ca="1" si="109"/>
        <v>-75052482.583943337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-75052482.583943337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-312718.67743309721</v>
      </c>
      <c r="L1396" s="444">
        <f t="shared" ca="1" si="109"/>
        <v>-75365201.261376441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-75365201.261376441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-314021.67192240182</v>
      </c>
      <c r="L1397" s="444">
        <f t="shared" ca="1" si="109"/>
        <v>-75679222.933298841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-75679222.933298841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-315330.09555541183</v>
      </c>
      <c r="L1398" s="444">
        <f t="shared" ca="1" si="109"/>
        <v>-75994553.028854251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-75994553.028854251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-316643.97095355939</v>
      </c>
      <c r="L1399" s="444">
        <f t="shared" ca="1" si="109"/>
        <v>-76311196.999807805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-76311196.999807805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-317963.32083253254</v>
      </c>
      <c r="L1400" s="444">
        <f t="shared" ca="1" si="109"/>
        <v>-76629160.32064034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-76629160.32064034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-319288.16800266807</v>
      </c>
      <c r="L1401" s="444">
        <f t="shared" ca="1" si="109"/>
        <v>-76948448.488643005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-76948448.488643005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-320618.53536934586</v>
      </c>
      <c r="L1402" s="444">
        <f t="shared" ca="1" si="109"/>
        <v>-77269067.024012357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-77269067.024012357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-321954.44593338482</v>
      </c>
      <c r="L1403" s="444">
        <f t="shared" ca="1" si="109"/>
        <v>-77591021.469945744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-77591021.469945744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-323295.92279144062</v>
      </c>
      <c r="L1404" s="444">
        <f t="shared" ca="1" si="109"/>
        <v>-77914317.39273718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-77914317.39273718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-324642.98913640494</v>
      </c>
      <c r="L1405" s="444">
        <f t="shared" ca="1" si="109"/>
        <v>-78238960.381873578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-78238960.381873578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-325995.66825780657</v>
      </c>
      <c r="L1406" s="444">
        <f t="shared" ca="1" si="109"/>
        <v>-78564956.050131381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-78564956.050131381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-327353.98354221409</v>
      </c>
      <c r="L1407" s="444">
        <f t="shared" ca="1" si="109"/>
        <v>-78892310.033673599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-78892310.033673599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-328717.95847363997</v>
      </c>
      <c r="L1408" s="444">
        <f t="shared" ca="1" si="109"/>
        <v>-79221027.992147237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-79221027.992147237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-330087.61663394683</v>
      </c>
      <c r="L1409" s="444">
        <f t="shared" ca="1" si="109"/>
        <v>-79551115.608781189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-79551115.608781189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-331462.98170325498</v>
      </c>
      <c r="L1410" s="444">
        <f t="shared" ca="1" si="109"/>
        <v>-79882578.59048444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-79882578.59048444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-332844.07746035181</v>
      </c>
      <c r="L1411" s="444">
        <f t="shared" ca="1" si="109"/>
        <v>-80215422.667944789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-80215422.667944789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-334230.92778310331</v>
      </c>
      <c r="L1412" s="444">
        <f t="shared" ca="1" si="109"/>
        <v>-80549653.595727891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-80549653.595727891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-335623.55664886622</v>
      </c>
      <c r="L1413" s="444">
        <f t="shared" ca="1" si="109"/>
        <v>-80885277.152376756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-80885277.152376756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-337021.98813490313</v>
      </c>
      <c r="L1414" s="444">
        <f t="shared" ca="1" si="109"/>
        <v>-81222299.140511662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-81222299.140511662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-338426.24641879858</v>
      </c>
      <c r="L1415" s="444">
        <f t="shared" ca="1" si="109"/>
        <v>-81560725.386930466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-81560725.386930466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-339836.35577887692</v>
      </c>
      <c r="L1416" s="444">
        <f t="shared" ca="1" si="109"/>
        <v>-81900561.742709339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-81900561.742709339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-341252.34059462225</v>
      </c>
      <c r="L1417" s="444">
        <f t="shared" ca="1" si="109"/>
        <v>-82241814.083303958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-82241814.083303958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-342674.22534709983</v>
      </c>
      <c r="L1418" s="444">
        <f t="shared" ca="1" si="109"/>
        <v>-82584488.30865106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-82584488.30865106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-344102.03461937944</v>
      </c>
      <c r="L1419" s="444">
        <f t="shared" ca="1" si="109"/>
        <v>-82928590.343270436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-82928590.343270436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-345535.79309696017</v>
      </c>
      <c r="L1420" s="444">
        <f t="shared" ca="1" si="109"/>
        <v>-83274126.136367396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-83274126.136367396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-346975.52556819748</v>
      </c>
      <c r="L1421" s="444">
        <f t="shared" ca="1" si="109"/>
        <v>-83621101.661935598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-83621101.661935598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-348421.25692473166</v>
      </c>
      <c r="L1422" s="444">
        <f t="shared" ca="1" si="109"/>
        <v>-83969522.918860331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-83969522.918860331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-349873.01216191804</v>
      </c>
      <c r="L1423" s="444">
        <f t="shared" ca="1" si="109"/>
        <v>-84319395.931022257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-84319395.931022257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-351330.8163792594</v>
      </c>
      <c r="L1424" s="444">
        <f t="shared" ca="1" si="109"/>
        <v>-84670726.747401521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-84670726.747401521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-352794.69478083967</v>
      </c>
      <c r="L1425" s="444">
        <f t="shared" ca="1" si="109"/>
        <v>-85023521.442182362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-85023521.442182362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-354264.67267575982</v>
      </c>
      <c r="L1426" s="444">
        <f t="shared" ca="1" si="109"/>
        <v>-85377786.114858121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-85377786.114858121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-355740.7754785755</v>
      </c>
      <c r="L1427" s="444">
        <f t="shared" ca="1" si="109"/>
        <v>-85733526.890336692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-85733526.890336692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-357223.02870973619</v>
      </c>
      <c r="L1428" s="444">
        <f t="shared" ca="1" si="109"/>
        <v>-86090749.919046432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-86090749.919046432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-358711.45799602679</v>
      </c>
      <c r="L1429" s="444">
        <f t="shared" ca="1" si="109"/>
        <v>-86449461.377042457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-86449461.377042457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-360206.08907101024</v>
      </c>
      <c r="L1430" s="444">
        <f t="shared" ca="1" si="109"/>
        <v>-86809667.466113463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-86809667.466113463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-361706.94777547277</v>
      </c>
      <c r="L1431" s="444">
        <f t="shared" ca="1" si="109"/>
        <v>-87171374.413888931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-87171374.413888931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-363214.06005787052</v>
      </c>
      <c r="L1432" s="444">
        <f t="shared" ca="1" si="109"/>
        <v>-87534588.473946795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-87534588.473946795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-364727.45197477832</v>
      </c>
      <c r="L1433" s="444">
        <f t="shared" ca="1" si="109"/>
        <v>-87899315.925921574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-87899315.925921574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-366247.14969133987</v>
      </c>
      <c r="L1434" s="444">
        <f t="shared" ca="1" si="109"/>
        <v>-88265563.075612918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-88265563.075612918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-367773.17948172049</v>
      </c>
      <c r="L1435" s="444">
        <f t="shared" ca="1" si="109"/>
        <v>-88633336.255094633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-88633336.255094633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-369305.56772956095</v>
      </c>
      <c r="L1436" s="444">
        <f t="shared" ca="1" si="109"/>
        <v>-89002641.822824195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-89002641.822824195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-370844.34092843416</v>
      </c>
      <c r="L1437" s="444">
        <f t="shared" ca="1" si="109"/>
        <v>-89373486.16375263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-89373486.16375263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-372389.5256823026</v>
      </c>
      <c r="L1438" s="444">
        <f t="shared" ca="1" si="109"/>
        <v>-89745875.689434931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-89745875.689434931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-373941.14870597888</v>
      </c>
      <c r="L1439" s="444">
        <f t="shared" ca="1" si="109"/>
        <v>-90119816.838140905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-90119816.838140905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-375499.23682558711</v>
      </c>
      <c r="L1440" s="444">
        <f t="shared" ca="1" si="109"/>
        <v>-90495316.07496649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-90495316.07496649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-377063.81697902706</v>
      </c>
      <c r="L1441" s="444">
        <f t="shared" ca="1" si="109"/>
        <v>-90872379.891945511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-90872379.891945511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-378634.91621643963</v>
      </c>
      <c r="L1442" s="444">
        <f t="shared" ca="1" si="109"/>
        <v>-91251014.808161944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-91251014.808161944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-380212.56170067476</v>
      </c>
      <c r="L1443" s="444">
        <f t="shared" ca="1" si="109"/>
        <v>-91631227.369862616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-91631227.369862616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-381796.78070776089</v>
      </c>
      <c r="L1444" s="444">
        <f t="shared" ca="1" si="109"/>
        <v>-92013024.150570378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-92013024.150570378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-383387.60062737658</v>
      </c>
      <c r="L1445" s="444">
        <f t="shared" ca="1" si="109"/>
        <v>-92396411.751197755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-92396411.751197755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-384985.04896332399</v>
      </c>
      <c r="L1446" s="444">
        <f t="shared" ca="1" si="109"/>
        <v>-92781396.800161079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-92781396.800161079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-386589.15333400451</v>
      </c>
      <c r="L1447" s="444">
        <f t="shared" ca="1" si="109"/>
        <v>-93167985.953495085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-93167985.953495085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-388199.9414728962</v>
      </c>
      <c r="L1448" s="444">
        <f t="shared" ca="1" si="109"/>
        <v>-93556185.894967988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-93556185.894967988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-389817.44122903328</v>
      </c>
      <c r="L1449" s="444">
        <f t="shared" ca="1" si="109"/>
        <v>-93946003.336197019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-93946003.336197019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-391441.68056748755</v>
      </c>
      <c r="L1450" s="444">
        <f t="shared" ca="1" si="109"/>
        <v>-94337445.016764507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-94337445.016764507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-393072.6875698521</v>
      </c>
      <c r="L1451" s="444">
        <f t="shared" ca="1" si="109"/>
        <v>-94730517.704334363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-94730517.704334363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-394710.49043472653</v>
      </c>
      <c r="L1452" s="444">
        <f t="shared" ca="1" si="109"/>
        <v>-95125228.194769084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-95125228.194769084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-396355.11747820454</v>
      </c>
      <c r="L1453" s="444">
        <f t="shared" ca="1" si="109"/>
        <v>-95521583.312247291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-95521583.312247291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-398006.59713436372</v>
      </c>
      <c r="L1454" s="444">
        <f t="shared" ca="1" si="109"/>
        <v>-95919589.909381658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-95919589.909381658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-399664.95795575692</v>
      </c>
      <c r="L1455" s="444">
        <f t="shared" ca="1" si="109"/>
        <v>-96319254.867337421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-96319254.867337421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-401330.2286139059</v>
      </c>
      <c r="L1456" s="444">
        <f t="shared" ca="1" si="109"/>
        <v>-96720585.095951334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-96720585.095951334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-403002.43789979722</v>
      </c>
      <c r="L1457" s="444">
        <f t="shared" ca="1" si="109"/>
        <v>-97123587.533851132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-97123587.533851132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-404681.61472437973</v>
      </c>
      <c r="L1458" s="444">
        <f t="shared" ca="1" si="109"/>
        <v>-97528269.148575515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-97528269.148575515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-406367.78811906464</v>
      </c>
      <c r="L1459" s="444">
        <f t="shared" ca="1" si="109"/>
        <v>-97934636.936694577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-97934636.936694577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-408060.98723622737</v>
      </c>
      <c r="L1460" s="444">
        <f t="shared" ca="1" si="109"/>
        <v>-98342697.923930809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-98342697.923930809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-409761.24134971172</v>
      </c>
      <c r="L1461" s="444">
        <f t="shared" ca="1" si="109"/>
        <v>-98752459.165280521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-98752459.165280521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-411468.57985533553</v>
      </c>
      <c r="L1462" s="444">
        <f t="shared" ca="1" si="109"/>
        <v>-99163927.745135859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-99163927.745135859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-413183.0322713994</v>
      </c>
      <c r="L1463" s="444">
        <f t="shared" ca="1" si="109"/>
        <v>-99577110.777407259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-99577110.777407259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-414904.6282391969</v>
      </c>
      <c r="L1464" s="444">
        <f t="shared" ca="1" si="109"/>
        <v>-99992015.405646458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-99992015.405646458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-416633.39752352692</v>
      </c>
      <c r="L1465" s="444">
        <f t="shared" ca="1" si="109"/>
        <v>-100408648.80316998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-100408648.80316998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-418369.37001320824</v>
      </c>
      <c r="L1466" s="444">
        <f t="shared" ca="1" si="109"/>
        <v>-100827018.17318319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-100827018.17318319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-420112.5757215966</v>
      </c>
      <c r="L1467" s="444">
        <f t="shared" ca="1" si="109"/>
        <v>-101247130.74890478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-101247130.74890478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-421863.04478710325</v>
      </c>
      <c r="L1468" s="444">
        <f t="shared" ca="1" si="109"/>
        <v>-101668993.79369189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-101668993.79369189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-423620.80747371621</v>
      </c>
      <c r="L1469" s="444">
        <f t="shared" ca="1" si="109"/>
        <v>-102092614.60116561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-102092614.60116561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-425385.89417152334</v>
      </c>
      <c r="L1470" s="444">
        <f t="shared" ca="1" si="109"/>
        <v>-102518000.49533713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-102518000.49533713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-427158.33539723803</v>
      </c>
      <c r="L1471" s="444">
        <f t="shared" ca="1" si="109"/>
        <v>-102945158.83073437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-102945158.83073437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-428938.16179472656</v>
      </c>
      <c r="L1472" s="444">
        <f t="shared" ca="1" si="109"/>
        <v>-103374096.99252909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-103374096.99252909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-430725.40413553786</v>
      </c>
      <c r="L1473" s="444">
        <f t="shared" ca="1" si="109"/>
        <v>-103804822.39666463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-103804822.39666463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-432520.09331943595</v>
      </c>
      <c r="L1474" s="444">
        <f t="shared" ca="1" si="109"/>
        <v>-104237342.48998407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-104237342.48998407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-434322.2603749336</v>
      </c>
      <c r="L1475" s="444">
        <f t="shared" ca="1" si="109"/>
        <v>-104671664.750359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-104671664.750359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-436131.93645982916</v>
      </c>
      <c r="L1476" s="444">
        <f t="shared" ca="1" si="109"/>
        <v>-105107796.68681882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-105107796.68681882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-437949.1528617451</v>
      </c>
      <c r="L1477" s="444">
        <f t="shared" ca="1" si="109"/>
        <v>-105545745.83968057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-105545745.83968057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-439773.94099866907</v>
      </c>
      <c r="L1478" s="444">
        <f t="shared" ca="1" si="109"/>
        <v>-105985519.78067924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-105985519.78067924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-441606.33241949684</v>
      </c>
      <c r="L1479" s="444">
        <f t="shared" ca="1" si="109"/>
        <v>-106427126.11309874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-106427126.11309874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-443446.35880457808</v>
      </c>
      <c r="L1480" s="444">
        <f t="shared" ca="1" si="109"/>
        <v>-106870572.47190332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-106870572.47190332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-445294.05196626391</v>
      </c>
      <c r="L1481" s="444">
        <f t="shared" ca="1" si="109"/>
        <v>-107315866.52386959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-107315866.52386959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-447149.44384945661</v>
      </c>
      <c r="L1482" s="444">
        <f t="shared" ca="1" si="109"/>
        <v>-107763015.96771905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-107763015.96771905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-449012.56653216277</v>
      </c>
      <c r="L1483" s="444">
        <f t="shared" ca="1" si="109"/>
        <v>-108212028.53425121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-108212028.53425121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-450883.45222604671</v>
      </c>
      <c r="L1484" s="444">
        <f t="shared" ca="1" si="109"/>
        <v>-108662911.98647726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-108662911.98647726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-452762.13327698864</v>
      </c>
      <c r="L1485" s="444">
        <f t="shared" ca="1" si="109"/>
        <v>-109115674.11975424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-109115674.11975424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-454648.6421656427</v>
      </c>
      <c r="L1486" s="444">
        <f t="shared" ca="1" si="109"/>
        <v>-109570322.76191989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-109570322.76191989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-456543.0115079995</v>
      </c>
      <c r="L1487" s="444">
        <f t="shared" ca="1" si="109"/>
        <v>-110026865.77342789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-110026865.77342789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-458445.27405594953</v>
      </c>
      <c r="L1488" s="444">
        <f t="shared" ca="1" si="109"/>
        <v>-110485311.04748383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-110485311.04748383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-460355.46269784932</v>
      </c>
      <c r="L1489" s="444">
        <f t="shared" ca="1" si="109"/>
        <v>-110945666.51018168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-110945666.51018168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-462273.61045909039</v>
      </c>
      <c r="L1490" s="444">
        <f t="shared" ca="1" si="109"/>
        <v>-111407940.12064077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-111407940.12064077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-464199.75050266989</v>
      </c>
      <c r="L1491" s="444">
        <f t="shared" ca="1" si="109"/>
        <v>-111872139.87114345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-111872139.87114345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-466133.91612976434</v>
      </c>
      <c r="L1492" s="444">
        <f t="shared" ca="1" si="109"/>
        <v>-112338273.78727321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-112338273.78727321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-468076.14078030497</v>
      </c>
      <c r="L1493" s="444">
        <f t="shared" ca="1" si="109"/>
        <v>-112806349.92805351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-112806349.92805351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-470026.45803355624</v>
      </c>
      <c r="L1494" s="444">
        <f t="shared" ca="1" si="109"/>
        <v>-113276376.38608707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-113276376.38608707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-471984.90160869615</v>
      </c>
      <c r="L1495" s="444">
        <f t="shared" ca="1" si="109"/>
        <v>-113748361.28769577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-113748361.28769577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-473951.50536539906</v>
      </c>
      <c r="L1496" s="444">
        <f t="shared" ca="1" si="109"/>
        <v>-114222312.79306117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-114222312.79306117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-475926.30330442148</v>
      </c>
      <c r="L1497" s="444">
        <f t="shared" ca="1" si="109"/>
        <v>-114698239.09636559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-114698239.09636559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-477909.32956818992</v>
      </c>
      <c r="L1498" s="444">
        <f t="shared" ca="1" si="109"/>
        <v>-115176148.42593378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-115176148.42593378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-479900.61844139075</v>
      </c>
      <c r="L1499" s="444">
        <f t="shared" ca="1" si="109"/>
        <v>-115656049.04437517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-115656049.04437517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-481900.20435156324</v>
      </c>
      <c r="L1500" s="444">
        <f t="shared" ca="1" si="109"/>
        <v>-116137949.24872673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-116137949.24872673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-483908.12186969467</v>
      </c>
      <c r="L1501" s="444">
        <f t="shared" ca="1" si="109"/>
        <v>-116621857.37059642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-116621857.37059642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-485924.40571081842</v>
      </c>
      <c r="L1502" s="444">
        <f t="shared" ca="1" si="109"/>
        <v>-117107781.77630724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-117107781.77630724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-487949.09073461354</v>
      </c>
      <c r="L1503" s="444">
        <f t="shared" ca="1" si="109"/>
        <v>-117595730.86704186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-117595730.86704186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-489982.21194600774</v>
      </c>
      <c r="L1504" s="444">
        <f t="shared" ca="1" si="109"/>
        <v>-118085713.07898787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-118085713.07898787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-492023.80449578277</v>
      </c>
      <c r="L1505" s="444">
        <f t="shared" ca="1" si="109"/>
        <v>-118577736.88348365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-118577736.88348365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-494073.90368118184</v>
      </c>
      <c r="L1506" s="444">
        <f t="shared" ca="1" si="109"/>
        <v>-119071810.78716484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-119071810.78716484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-496132.54494652007</v>
      </c>
      <c r="L1507" s="444">
        <f t="shared" ca="1" si="109"/>
        <v>-119567943.33211136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-119567943.33211136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-498199.76388379734</v>
      </c>
      <c r="L1508" s="444">
        <f t="shared" ca="1" si="109"/>
        <v>-120066143.09599516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-120066143.09599516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-500275.59623331315</v>
      </c>
      <c r="L1509" s="444">
        <f t="shared" ca="1" si="109"/>
        <v>-120566418.69222847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-120566418.69222847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-502360.0778842853</v>
      </c>
      <c r="L1510" s="444">
        <f t="shared" ca="1" si="109"/>
        <v>-121068778.77011275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-121068778.77011275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-504453.24487546977</v>
      </c>
      <c r="L1511" s="444">
        <f t="shared" ca="1" si="109"/>
        <v>-121573232.01498823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-121573232.01498823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-506555.1333957843</v>
      </c>
      <c r="L1512" s="444">
        <f t="shared" ca="1" si="109"/>
        <v>-122079787.14838402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-122079787.14838402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-508665.77978493349</v>
      </c>
      <c r="L1513" s="444">
        <f t="shared" ca="1" si="109"/>
        <v>-122588452.92816895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-122588452.92816895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-510785.22053403727</v>
      </c>
      <c r="L1514" s="444">
        <f t="shared" ca="1" si="109"/>
        <v>-123099238.14870299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-123099238.14870299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-512913.49228626239</v>
      </c>
      <c r="L1515" s="444">
        <f t="shared" ca="1" si="109"/>
        <v>-123612151.64098926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-123612151.64098926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-515050.63183745526</v>
      </c>
      <c r="L1516" s="444">
        <f t="shared" ca="1" si="109"/>
        <v>-124127202.27282672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-124127202.27282672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-517196.67613677797</v>
      </c>
      <c r="L1517" s="444">
        <f t="shared" ca="1" si="109"/>
        <v>-124644398.94896349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-124644398.94896349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-519351.66228734789</v>
      </c>
      <c r="L1518" s="444">
        <f t="shared" ca="1" si="109"/>
        <v>-125163750.61125085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-125163750.61125085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-521515.62754687859</v>
      </c>
      <c r="L1519" s="444">
        <f t="shared" ca="1" si="109"/>
        <v>-125685266.23879772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-125685266.23879772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-523688.60932832386</v>
      </c>
      <c r="L1520" s="444">
        <f t="shared" ca="1" si="109"/>
        <v>-126208954.84812605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-126208954.84812605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-525870.64520052518</v>
      </c>
      <c r="L1521" s="444">
        <f t="shared" ca="1" si="109"/>
        <v>-126734825.49332657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-126734825.49332657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-528061.77288886078</v>
      </c>
      <c r="L1522" s="444">
        <f t="shared" ca="1" si="109"/>
        <v>-127262887.26621543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-127262887.26621543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-530262.03027589759</v>
      </c>
      <c r="L1523" s="444">
        <f t="shared" ca="1" si="109"/>
        <v>-127793149.29649132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-127793149.29649132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-532471.45540204714</v>
      </c>
      <c r="L1524" s="444">
        <f t="shared" ca="1" si="109"/>
        <v>-128325620.75189337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-128325620.75189337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-534690.08646622242</v>
      </c>
      <c r="L1525" s="444">
        <f t="shared" ca="1" si="109"/>
        <v>-128860310.83835959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-128860310.83835959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-536917.96182649827</v>
      </c>
      <c r="L1526" s="444">
        <f t="shared" ca="1" si="109"/>
        <v>-129397228.8001861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-129397228.8001861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-539155.12000077544</v>
      </c>
      <c r="L1527" s="444">
        <f t="shared" ca="1" si="109"/>
        <v>-129936383.92018688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-129936383.92018688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-541401.59966744529</v>
      </c>
      <c r="L1528" s="444">
        <f t="shared" ca="1" si="109"/>
        <v>-130477785.51985432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-130477785.51985432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-543657.43966605968</v>
      </c>
      <c r="L1529" s="444">
        <f t="shared" ca="1" si="109"/>
        <v>-131021442.95952038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-131021442.95952038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-545922.6789980015</v>
      </c>
      <c r="L1530" s="444">
        <f t="shared" ca="1" si="109"/>
        <v>-131567365.63851839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-131567365.63851839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-548197.35682715999</v>
      </c>
      <c r="L1531" s="444">
        <f t="shared" ca="1" si="109"/>
        <v>-132115562.99534555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-132115562.99534555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-550481.51248060632</v>
      </c>
      <c r="L1532" s="444">
        <f t="shared" ca="1" si="109"/>
        <v>-132666044.50782615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-132666044.50782615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-552775.18544927565</v>
      </c>
      <c r="L1533" s="444">
        <f t="shared" ca="1" si="109"/>
        <v>-133218819.69327542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-133218819.69327542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-555078.4153886477</v>
      </c>
      <c r="L1534" s="444">
        <f t="shared" ca="1" si="109"/>
        <v>-133773898.10866407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-133773898.10866407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-557391.24211943359</v>
      </c>
      <c r="L1535" s="444">
        <f t="shared" ca="1" si="109"/>
        <v>-134331289.3507835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-134331289.3507835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-559713.70562826458</v>
      </c>
      <c r="L1536" s="444">
        <f t="shared" ca="1" si="109"/>
        <v>-134891003.05641177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-134891003.05641177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-562045.84606838238</v>
      </c>
      <c r="L1537" s="444">
        <f t="shared" ca="1" si="109"/>
        <v>-135453048.90248016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-135453048.90248016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-564387.70376033394</v>
      </c>
      <c r="L1538" s="444">
        <f t="shared" ref="L1538:L1792" ca="1" si="114">I1538-J1538+K1538</f>
        <v>-136017436.60624048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-136017436.60624048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-566739.31919266866</v>
      </c>
      <c r="L1539" s="444">
        <f t="shared" ca="1" si="114"/>
        <v>-136584175.92543316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-136584175.92543316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-569100.73302263813</v>
      </c>
      <c r="L1540" s="444">
        <f t="shared" ca="1" si="114"/>
        <v>-137153276.65845579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-137153276.65845579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-571471.98607689911</v>
      </c>
      <c r="L1541" s="444">
        <f t="shared" ca="1" si="114"/>
        <v>-137724748.64453268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-137724748.64453268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-573853.11935221951</v>
      </c>
      <c r="L1542" s="444">
        <f t="shared" ca="1" si="114"/>
        <v>-138298601.7638849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-138298601.7638849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-576244.17401618708</v>
      </c>
      <c r="L1543" s="444">
        <f t="shared" ca="1" si="114"/>
        <v>-138874845.93790108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-138874845.93790108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-578645.19140792114</v>
      </c>
      <c r="L1544" s="444">
        <f t="shared" ca="1" si="114"/>
        <v>-139453491.129309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-139453491.129309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-581056.21303878748</v>
      </c>
      <c r="L1545" s="444">
        <f t="shared" ca="1" si="114"/>
        <v>-140034547.3423478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-140034547.3423478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-583477.28059311584</v>
      </c>
      <c r="L1546" s="444">
        <f t="shared" ca="1" si="114"/>
        <v>-140618024.62294093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-140618024.62294093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-585908.43592892052</v>
      </c>
      <c r="L1547" s="444">
        <f t="shared" ca="1" si="114"/>
        <v>-141203933.05886984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-141203933.05886984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-588349.72107862437</v>
      </c>
      <c r="L1548" s="444">
        <f t="shared" ca="1" si="114"/>
        <v>-141792282.77994847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-141792282.77994847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-590801.17824978533</v>
      </c>
      <c r="L1549" s="444">
        <f t="shared" ca="1" si="114"/>
        <v>-142383083.95819825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-142383083.95819825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-593262.84982582601</v>
      </c>
      <c r="L1550" s="444">
        <f t="shared" ca="1" si="114"/>
        <v>-142976346.80802408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-142976346.80802408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-595734.77836676699</v>
      </c>
      <c r="L1551" s="444">
        <f t="shared" ca="1" si="114"/>
        <v>-143572081.58639085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-143572081.58639085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-598217.00660996186</v>
      </c>
      <c r="L1552" s="444">
        <f t="shared" ca="1" si="114"/>
        <v>-144170298.59300083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-144170298.59300083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-600709.57747083681</v>
      </c>
      <c r="L1553" s="444">
        <f t="shared" ca="1" si="114"/>
        <v>-144771008.17047167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-144771008.17047167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-603212.53404363198</v>
      </c>
      <c r="L1554" s="444">
        <f t="shared" ca="1" si="114"/>
        <v>-145374220.70451531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-145374220.70451531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-605725.91960214707</v>
      </c>
      <c r="L1555" s="444">
        <f t="shared" ca="1" si="114"/>
        <v>-145979946.62411746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-145979946.62411746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-608249.77760048944</v>
      </c>
      <c r="L1556" s="444">
        <f t="shared" ca="1" si="114"/>
        <v>-146588196.40171796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-146588196.40171796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-610784.15167382488</v>
      </c>
      <c r="L1557" s="444">
        <f t="shared" ca="1" si="114"/>
        <v>-147198980.55339178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-147198980.55339178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-613329.08563913242</v>
      </c>
      <c r="L1558" s="444">
        <f t="shared" ca="1" si="114"/>
        <v>-147812309.6390309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-147812309.6390309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-615884.62349596212</v>
      </c>
      <c r="L1559" s="444">
        <f t="shared" ca="1" si="114"/>
        <v>-148428194.26252687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-148428194.26252687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-618450.80942719523</v>
      </c>
      <c r="L1560" s="444">
        <f t="shared" ca="1" si="114"/>
        <v>-149046645.07195407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-149046645.07195407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-621027.68779980857</v>
      </c>
      <c r="L1561" s="444">
        <f t="shared" ca="1" si="114"/>
        <v>-149667672.75975388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-149667672.75975388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-623615.30316564115</v>
      </c>
      <c r="L1562" s="444">
        <f t="shared" ca="1" si="114"/>
        <v>-150291288.06291953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-150291288.06291953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-626213.7002621647</v>
      </c>
      <c r="L1563" s="444">
        <f t="shared" ca="1" si="114"/>
        <v>-150917501.76318169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-150917501.76318169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-628822.92401325703</v>
      </c>
      <c r="L1564" s="444">
        <f t="shared" ca="1" si="114"/>
        <v>-151546324.68719494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-151546324.68719494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-631443.01952997898</v>
      </c>
      <c r="L1565" s="444">
        <f t="shared" ca="1" si="114"/>
        <v>-152177767.70672491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-152177767.70672491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-634074.03211135382</v>
      </c>
      <c r="L1566" s="444">
        <f t="shared" ca="1" si="114"/>
        <v>-152811841.73883626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-152811841.73883626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-636716.00724515109</v>
      </c>
      <c r="L1567" s="444">
        <f t="shared" ca="1" si="114"/>
        <v>-153448557.74608141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-153448557.74608141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-639368.9906086725</v>
      </c>
      <c r="L1568" s="444">
        <f t="shared" ca="1" si="114"/>
        <v>-154087926.73669007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-154087926.73669007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-642033.02806954202</v>
      </c>
      <c r="L1569" s="444">
        <f t="shared" ca="1" si="114"/>
        <v>-154729959.76475963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-154729959.76475963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-644708.1656864984</v>
      </c>
      <c r="L1570" s="444">
        <f t="shared" ca="1" si="114"/>
        <v>-155374667.93044612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-155374667.93044612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-647394.44971019216</v>
      </c>
      <c r="L1571" s="444">
        <f t="shared" ca="1" si="114"/>
        <v>-156022062.38015631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-156022062.38015631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-650091.92658398463</v>
      </c>
      <c r="L1572" s="444">
        <f t="shared" ca="1" si="114"/>
        <v>-156672154.30674028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-156672154.30674028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-652800.64294475119</v>
      </c>
      <c r="L1573" s="444">
        <f t="shared" ca="1" si="114"/>
        <v>-157324954.94968504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-157324954.94968504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-655520.64562368765</v>
      </c>
      <c r="L1574" s="444">
        <f t="shared" ca="1" si="114"/>
        <v>-157980475.59530872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-157980475.59530872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-658251.98164711962</v>
      </c>
      <c r="L1575" s="444">
        <f t="shared" ca="1" si="114"/>
        <v>-158638727.57695585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-158638727.57695585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-660994.6982373161</v>
      </c>
      <c r="L1576" s="444">
        <f t="shared" ca="1" si="114"/>
        <v>-159299722.27519318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-159299722.27519318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-663748.84281330497</v>
      </c>
      <c r="L1577" s="444">
        <f t="shared" ca="1" si="114"/>
        <v>-159963471.1180065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-159963471.1180065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-666514.46299169376</v>
      </c>
      <c r="L1578" s="444">
        <f t="shared" ca="1" si="114"/>
        <v>-160629985.58099818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-160629985.58099818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-669291.6065874924</v>
      </c>
      <c r="L1579" s="444">
        <f t="shared" ca="1" si="114"/>
        <v>-161299277.18758568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-161299277.18758568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-672080.3216149403</v>
      </c>
      <c r="L1580" s="444">
        <f t="shared" ca="1" si="114"/>
        <v>-161971357.50920063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-161971357.50920063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-674880.65628833591</v>
      </c>
      <c r="L1581" s="444">
        <f t="shared" ca="1" si="114"/>
        <v>-162646238.16548896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-162646238.16548896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-677692.65902287071</v>
      </c>
      <c r="L1582" s="444">
        <f t="shared" ca="1" si="114"/>
        <v>-163323930.82451183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-163323930.82451183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-680516.37843546597</v>
      </c>
      <c r="L1583" s="444">
        <f t="shared" ca="1" si="114"/>
        <v>-164004447.20294729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-164004447.20294729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-683351.8633456137</v>
      </c>
      <c r="L1584" s="444">
        <f t="shared" ca="1" si="114"/>
        <v>-164687799.06629291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-164687799.06629291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-686199.16277622047</v>
      </c>
      <c r="L1585" s="444">
        <f t="shared" ca="1" si="114"/>
        <v>-165373998.22906914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-165373998.22906914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-689058.32595445472</v>
      </c>
      <c r="L1586" s="444">
        <f t="shared" ca="1" si="114"/>
        <v>-166063056.55502361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-166063056.55502361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-691929.40231259842</v>
      </c>
      <c r="L1587" s="444">
        <f t="shared" ca="1" si="114"/>
        <v>-166754985.95733622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-166754985.95733622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-694812.44148890092</v>
      </c>
      <c r="L1588" s="444">
        <f t="shared" ca="1" si="114"/>
        <v>-167449798.39882511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-167449798.39882511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-697707.49332843791</v>
      </c>
      <c r="L1589" s="444">
        <f t="shared" ca="1" si="114"/>
        <v>-168147505.89215356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-168147505.89215356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-700614.60788397316</v>
      </c>
      <c r="L1590" s="444">
        <f t="shared" ca="1" si="114"/>
        <v>-168848120.50003752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-168848120.50003752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-703533.83541682304</v>
      </c>
      <c r="L1591" s="444">
        <f t="shared" ca="1" si="114"/>
        <v>-169551654.33545434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-169551654.33545434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-706465.22639772645</v>
      </c>
      <c r="L1592" s="444">
        <f t="shared" ca="1" si="114"/>
        <v>-170258119.56185207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-170258119.56185207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-709408.83150771691</v>
      </c>
      <c r="L1593" s="444">
        <f t="shared" ca="1" si="114"/>
        <v>-170967528.39335978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-170967528.39335978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-712364.70163899905</v>
      </c>
      <c r="L1594" s="444">
        <f t="shared" ca="1" si="114"/>
        <v>-171679893.09499878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-171679893.09499878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-715332.88789582823</v>
      </c>
      <c r="L1595" s="444">
        <f t="shared" ca="1" si="114"/>
        <v>-172395225.9828946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-172395225.9828946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-718313.44159539416</v>
      </c>
      <c r="L1596" s="444">
        <f t="shared" ca="1" si="114"/>
        <v>-173113539.42449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-173113539.42449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-721306.41426870832</v>
      </c>
      <c r="L1597" s="444">
        <f t="shared" ca="1" si="114"/>
        <v>-173834845.83875871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-173834845.83875871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-724311.85766149464</v>
      </c>
      <c r="L1598" s="444">
        <f t="shared" ca="1" si="114"/>
        <v>-174559157.69642019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-174559157.69642019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-727329.82373508415</v>
      </c>
      <c r="L1599" s="444">
        <f t="shared" ca="1" si="114"/>
        <v>-175286487.52015528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-175286487.52015528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-730360.36466731364</v>
      </c>
      <c r="L1600" s="444">
        <f t="shared" ca="1" si="114"/>
        <v>-176016847.88482261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-176016847.88482261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-733403.53285342758</v>
      </c>
      <c r="L1601" s="444">
        <f t="shared" ca="1" si="114"/>
        <v>-176750251.41767603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-176750251.41767603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-736459.38090698351</v>
      </c>
      <c r="L1602" s="444">
        <f t="shared" ca="1" si="114"/>
        <v>-177486710.798583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-177486710.798583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-739527.96166076255</v>
      </c>
      <c r="L1603" s="444">
        <f t="shared" ca="1" si="114"/>
        <v>-178226238.76024377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-178226238.76024377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-742609.3281676824</v>
      </c>
      <c r="L1604" s="444">
        <f t="shared" ca="1" si="114"/>
        <v>-178968848.08841145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-178968848.08841145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-745703.53370171436</v>
      </c>
      <c r="L1605" s="444">
        <f t="shared" ca="1" si="114"/>
        <v>-179714551.62211317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-179714551.62211317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-748810.6317588049</v>
      </c>
      <c r="L1606" s="444">
        <f t="shared" ca="1" si="114"/>
        <v>-180463362.25387198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-180463362.25387198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-751930.67605779995</v>
      </c>
      <c r="L1607" s="444">
        <f t="shared" ca="1" si="114"/>
        <v>-181215292.92992976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-181215292.92992976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-755063.72054137406</v>
      </c>
      <c r="L1608" s="444">
        <f t="shared" ca="1" si="114"/>
        <v>-181970356.65047115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-181970356.65047115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-758209.81937696307</v>
      </c>
      <c r="L1609" s="444">
        <f t="shared" ca="1" si="114"/>
        <v>-182728566.46984813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-182728566.46984813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-761369.02695770049</v>
      </c>
      <c r="L1610" s="444">
        <f t="shared" ca="1" si="114"/>
        <v>-183489935.49680582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-183489935.49680582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-764541.39790335752</v>
      </c>
      <c r="L1611" s="444">
        <f t="shared" ca="1" si="114"/>
        <v>-184254476.89470917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-184254476.89470917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-767726.98706128821</v>
      </c>
      <c r="L1612" s="444">
        <f t="shared" ca="1" si="114"/>
        <v>-185022203.88177046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-185022203.88177046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-770925.8495073769</v>
      </c>
      <c r="L1613" s="444">
        <f t="shared" ca="1" si="114"/>
        <v>-185793129.73127785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-185793129.73127785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-774138.04054699105</v>
      </c>
      <c r="L1614" s="444">
        <f t="shared" ca="1" si="114"/>
        <v>-186567267.77182484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-186567267.77182484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-777363.61571593676</v>
      </c>
      <c r="L1615" s="444">
        <f t="shared" ca="1" si="114"/>
        <v>-187344631.38754079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-187344631.38754079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-780602.63078141992</v>
      </c>
      <c r="L1616" s="444">
        <f t="shared" ca="1" si="114"/>
        <v>-188125234.0183222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-188125234.0183222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-783855.14174300921</v>
      </c>
      <c r="L1617" s="444">
        <f t="shared" ca="1" si="114"/>
        <v>-188909089.1600652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-188909089.1600652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-787121.20483360498</v>
      </c>
      <c r="L1618" s="444">
        <f t="shared" ca="1" si="114"/>
        <v>-189696210.3648988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-189696210.3648988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-790400.87652041169</v>
      </c>
      <c r="L1619" s="444">
        <f t="shared" ca="1" si="114"/>
        <v>-190486611.24141923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-190486611.24141923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-793694.21350591339</v>
      </c>
      <c r="L1620" s="444">
        <f t="shared" ca="1" si="114"/>
        <v>-191280305.45492515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-191280305.45492515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-797001.27272885479</v>
      </c>
      <c r="L1621" s="444">
        <f t="shared" ca="1" si="114"/>
        <v>-192077306.72765401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-192077306.72765401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-800322.11136522505</v>
      </c>
      <c r="L1622" s="444">
        <f t="shared" ca="1" si="114"/>
        <v>-192877628.83901924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-192877628.83901924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-803656.78682924679</v>
      </c>
      <c r="L1623" s="444">
        <f t="shared" ca="1" si="114"/>
        <v>-193681285.62584847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-193681285.62584847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-807005.35677436867</v>
      </c>
      <c r="L1624" s="444">
        <f t="shared" ca="1" si="114"/>
        <v>-194488290.98262283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-194488290.98262283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-810367.87909426179</v>
      </c>
      <c r="L1625" s="444">
        <f t="shared" ca="1" si="114"/>
        <v>-195298658.8617171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-195298658.8617171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-813744.41192382132</v>
      </c>
      <c r="L1626" s="444">
        <f t="shared" ca="1" si="114"/>
        <v>-196112403.27364093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-196112403.27364093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-817135.01364017057</v>
      </c>
      <c r="L1627" s="444">
        <f t="shared" ca="1" si="114"/>
        <v>-196929538.2872811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-196929538.2872811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-820539.74286367127</v>
      </c>
      <c r="L1628" s="444">
        <f t="shared" ca="1" si="114"/>
        <v>-197750078.03014478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-197750078.03014478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-823958.65845893661</v>
      </c>
      <c r="L1629" s="444">
        <f t="shared" ca="1" si="114"/>
        <v>-198574036.68860373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-198574036.68860373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-827391.81953584892</v>
      </c>
      <c r="L1630" s="444">
        <f t="shared" ca="1" si="114"/>
        <v>-199401428.50813958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-199401428.50813958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-830839.28545058158</v>
      </c>
      <c r="L1631" s="444">
        <f t="shared" ca="1" si="114"/>
        <v>-200232267.79359016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-200232267.79359016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-834301.11580662569</v>
      </c>
      <c r="L1632" s="444">
        <f t="shared" ca="1" si="114"/>
        <v>-201066568.9093968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-201066568.9093968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-837777.37045582</v>
      </c>
      <c r="L1633" s="444">
        <f t="shared" ca="1" si="114"/>
        <v>-201904346.27985263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-201904346.27985263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-841268.10949938593</v>
      </c>
      <c r="L1634" s="444">
        <f t="shared" ca="1" si="114"/>
        <v>-202745614.38935202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-202745614.38935202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-844773.39328896673</v>
      </c>
      <c r="L1635" s="444">
        <f t="shared" ca="1" si="114"/>
        <v>-203590387.78264099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-203590387.78264099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-848293.28242767078</v>
      </c>
      <c r="L1636" s="444">
        <f t="shared" ca="1" si="114"/>
        <v>-204438681.06506866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-204438681.06506866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-851827.83777111943</v>
      </c>
      <c r="L1637" s="444">
        <f t="shared" ca="1" si="114"/>
        <v>-205290508.90283978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-205290508.90283978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-855377.12042849907</v>
      </c>
      <c r="L1638" s="444">
        <f t="shared" ca="1" si="114"/>
        <v>-206145886.02326828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-206145886.02326828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-858941.1917636178</v>
      </c>
      <c r="L1639" s="444">
        <f t="shared" ca="1" si="114"/>
        <v>-207004827.21503189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-207004827.21503189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-862520.11339596624</v>
      </c>
      <c r="L1640" s="444">
        <f t="shared" ca="1" si="114"/>
        <v>-207867347.32842785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-207867347.32842785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-866113.94720178272</v>
      </c>
      <c r="L1641" s="444">
        <f t="shared" ca="1" si="114"/>
        <v>-208733461.27562964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-208733461.27562964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-869722.75531512348</v>
      </c>
      <c r="L1642" s="444">
        <f t="shared" ca="1" si="114"/>
        <v>-209603184.03094476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-209603184.03094476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-873346.60012893646</v>
      </c>
      <c r="L1643" s="444">
        <f t="shared" ca="1" si="114"/>
        <v>-210476530.63107371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-210476530.63107371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-876985.54429614043</v>
      </c>
      <c r="L1644" s="444">
        <f t="shared" ca="1" si="114"/>
        <v>-211353516.17536986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-211353516.17536986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-880639.65073070768</v>
      </c>
      <c r="L1645" s="444">
        <f t="shared" ca="1" si="114"/>
        <v>-212234155.82610056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-212234155.82610056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-884308.98260875221</v>
      </c>
      <c r="L1646" s="444">
        <f t="shared" ca="1" si="114"/>
        <v>-213118464.80870932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-213118464.80870932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-887993.60336962214</v>
      </c>
      <c r="L1647" s="444">
        <f t="shared" ca="1" si="114"/>
        <v>-214006458.41207895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-214006458.41207895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-891693.57671699568</v>
      </c>
      <c r="L1648" s="444">
        <f t="shared" ca="1" si="114"/>
        <v>-214898151.98879594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-214898151.98879594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-895408.96661998308</v>
      </c>
      <c r="L1649" s="444">
        <f t="shared" ca="1" si="114"/>
        <v>-215793560.9554159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-215793560.9554159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-899139.83731423283</v>
      </c>
      <c r="L1650" s="444">
        <f t="shared" ca="1" si="114"/>
        <v>-216692700.79273012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-216692700.79273012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-902886.25330304226</v>
      </c>
      <c r="L1651" s="444">
        <f t="shared" ca="1" si="114"/>
        <v>-217595587.04603317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-217595587.04603317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-906648.27935847163</v>
      </c>
      <c r="L1652" s="444">
        <f t="shared" ca="1" si="114"/>
        <v>-218502235.32539165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-218502235.32539165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-910425.98052246519</v>
      </c>
      <c r="L1653" s="444">
        <f t="shared" ca="1" si="114"/>
        <v>-219412661.3059141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-219412661.3059141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-914219.42210797535</v>
      </c>
      <c r="L1654" s="444">
        <f t="shared" ca="1" si="114"/>
        <v>-220326880.72802207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-220326880.72802207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-918028.66970009194</v>
      </c>
      <c r="L1655" s="444">
        <f t="shared" ca="1" si="114"/>
        <v>-221244909.39772215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-221244909.39772215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-921853.78915717558</v>
      </c>
      <c r="L1656" s="444">
        <f t="shared" ca="1" si="114"/>
        <v>-222166763.18687934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-222166763.18687934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-925694.84661199735</v>
      </c>
      <c r="L1657" s="444">
        <f t="shared" ca="1" si="114"/>
        <v>-223092458.03349134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-223092458.03349134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-929551.9084728806</v>
      </c>
      <c r="L1658" s="444">
        <f t="shared" ca="1" si="114"/>
        <v>-224022009.94196421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-224022009.94196421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-933425.04142485082</v>
      </c>
      <c r="L1659" s="444">
        <f t="shared" ca="1" si="114"/>
        <v>-224955434.98338905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-224955434.98338905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-937314.31243078783</v>
      </c>
      <c r="L1660" s="444">
        <f t="shared" ca="1" si="114"/>
        <v>-225892749.29581985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-225892749.29581985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-941219.78873258282</v>
      </c>
      <c r="L1661" s="444">
        <f t="shared" ca="1" si="114"/>
        <v>-226833969.08455244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-226833969.08455244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-945141.53785230196</v>
      </c>
      <c r="L1662" s="444">
        <f t="shared" ca="1" si="114"/>
        <v>-227779110.62240472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-227779110.62240472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-949079.62759335304</v>
      </c>
      <c r="L1663" s="444">
        <f t="shared" ca="1" si="114"/>
        <v>-228728190.24999806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-228728190.24999806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-953034.12604165857</v>
      </c>
      <c r="L1664" s="444">
        <f t="shared" ca="1" si="114"/>
        <v>-229681224.37603971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-229681224.37603971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-957005.10156683216</v>
      </c>
      <c r="L1665" s="444">
        <f t="shared" ca="1" si="114"/>
        <v>-230638229.47760653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-230638229.47760653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-960992.62282336049</v>
      </c>
      <c r="L1666" s="444">
        <f t="shared" ca="1" si="114"/>
        <v>-231599222.10042989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-231599222.10042989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-964996.75875179132</v>
      </c>
      <c r="L1667" s="444">
        <f t="shared" ca="1" si="114"/>
        <v>-232564218.85918167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-232564218.85918167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-969017.5785799236</v>
      </c>
      <c r="L1668" s="444">
        <f t="shared" ca="1" si="114"/>
        <v>-233533236.4377616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-233533236.4377616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-973055.15182400669</v>
      </c>
      <c r="L1669" s="444">
        <f t="shared" ca="1" si="114"/>
        <v>-234506291.5895856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-234506291.5895856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-977109.54828993999</v>
      </c>
      <c r="L1670" s="444">
        <f t="shared" ca="1" si="114"/>
        <v>-235483401.13787556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-235483401.13787556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-981180.83807448135</v>
      </c>
      <c r="L1671" s="444">
        <f t="shared" ca="1" si="114"/>
        <v>-236464581.97595003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-236464581.97595003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-985269.09156645858</v>
      </c>
      <c r="L1672" s="444">
        <f t="shared" ca="1" si="114"/>
        <v>-237449851.06751651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-237449851.06751651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-989374.37944798544</v>
      </c>
      <c r="L1673" s="444">
        <f t="shared" ca="1" si="114"/>
        <v>-238439225.4469645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-238439225.4469645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-993496.77269568539</v>
      </c>
      <c r="L1674" s="444">
        <f t="shared" ca="1" si="114"/>
        <v>-239432722.21966019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-239432722.21966019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-997636.34258191742</v>
      </c>
      <c r="L1675" s="444">
        <f t="shared" ca="1" si="114"/>
        <v>-240430358.56224212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-240430358.56224212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-1001793.1606760089</v>
      </c>
      <c r="L1676" s="444">
        <f t="shared" ca="1" si="114"/>
        <v>-241432151.72291812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-241432151.72291812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-1005967.2988454922</v>
      </c>
      <c r="L1677" s="444">
        <f t="shared" ca="1" si="114"/>
        <v>-242438119.02176362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-242438119.02176362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-1010158.8292573486</v>
      </c>
      <c r="L1678" s="444">
        <f t="shared" ca="1" si="114"/>
        <v>-243448277.85102096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-243448277.85102096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-1014367.8243792539</v>
      </c>
      <c r="L1679" s="444">
        <f t="shared" ca="1" si="114"/>
        <v>-244462645.67540023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-244462645.67540023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-1018594.3569808343</v>
      </c>
      <c r="L1680" s="444">
        <f t="shared" ca="1" si="114"/>
        <v>-245481240.03238106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-245481240.03238106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-1022838.5001349212</v>
      </c>
      <c r="L1681" s="444">
        <f t="shared" ca="1" si="114"/>
        <v>-246504078.53251597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-246504078.53251597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-1027100.3272188166</v>
      </c>
      <c r="L1682" s="444">
        <f t="shared" ca="1" si="114"/>
        <v>-247531178.8597348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-247531178.8597348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-1031379.9119155618</v>
      </c>
      <c r="L1683" s="444">
        <f t="shared" ca="1" si="114"/>
        <v>-248562558.77165037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-248562558.77165037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-1035677.3282152099</v>
      </c>
      <c r="L1684" s="444">
        <f t="shared" ca="1" si="114"/>
        <v>-249598236.09986559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-249598236.09986559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-1039992.6504161066</v>
      </c>
      <c r="L1685" s="444">
        <f t="shared" ca="1" si="114"/>
        <v>-250638228.75028169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-250638228.75028169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-1044325.9531261736</v>
      </c>
      <c r="L1686" s="444">
        <f t="shared" ca="1" si="114"/>
        <v>-251682554.70340785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-251682554.70340785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-1048677.3112641994</v>
      </c>
      <c r="L1687" s="444">
        <f t="shared" ca="1" si="114"/>
        <v>-252731232.01467204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-252731232.01467204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-1053046.8000611335</v>
      </c>
      <c r="L1688" s="444">
        <f t="shared" ca="1" si="114"/>
        <v>-253784278.81473318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-253784278.81473318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-1057434.4950613882</v>
      </c>
      <c r="L1689" s="444">
        <f t="shared" ca="1" si="114"/>
        <v>-254841713.30979457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-254841713.30979457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-1061840.472124144</v>
      </c>
      <c r="L1690" s="444">
        <f t="shared" ca="1" si="114"/>
        <v>-255903553.7819187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-255903553.7819187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-1066264.8074246615</v>
      </c>
      <c r="L1691" s="444">
        <f t="shared" ca="1" si="114"/>
        <v>-256969818.58934337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-256969818.58934337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-1070707.5774555975</v>
      </c>
      <c r="L1692" s="444">
        <f t="shared" ca="1" si="114"/>
        <v>-258040526.16679898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-258040526.16679898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-1075168.8590283291</v>
      </c>
      <c r="L1693" s="444">
        <f t="shared" ca="1" si="114"/>
        <v>-259115695.02582732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-259115695.02582732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-1079648.7292742804</v>
      </c>
      <c r="L1694" s="444">
        <f t="shared" ca="1" si="114"/>
        <v>-260195343.75510159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-260195343.75510159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-1084147.2656462565</v>
      </c>
      <c r="L1695" s="444">
        <f t="shared" ca="1" si="114"/>
        <v>-261279491.02074784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-261279491.02074784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-1088664.5459197825</v>
      </c>
      <c r="L1696" s="444">
        <f t="shared" ca="1" si="114"/>
        <v>-262368155.56666762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-262368155.56666762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-1093200.6481944483</v>
      </c>
      <c r="L1697" s="444">
        <f t="shared" ca="1" si="114"/>
        <v>-263461356.21486208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-263461356.21486208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-1097755.6508952584</v>
      </c>
      <c r="L1698" s="444">
        <f t="shared" ca="1" si="114"/>
        <v>-264559111.86575735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-264559111.86575735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-1102329.6327739889</v>
      </c>
      <c r="L1699" s="444">
        <f t="shared" ca="1" si="114"/>
        <v>-265661441.49853134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-265661441.49853134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-1106922.6729105473</v>
      </c>
      <c r="L1700" s="444">
        <f t="shared" ca="1" si="114"/>
        <v>-266768364.17144188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-266768364.17144188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-1111534.8507143413</v>
      </c>
      <c r="L1701" s="444">
        <f t="shared" ca="1" si="114"/>
        <v>-267879899.02215624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-267879899.02215624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-1116166.2459256509</v>
      </c>
      <c r="L1702" s="444">
        <f t="shared" ca="1" si="114"/>
        <v>-268996065.2680819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-268996065.2680819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-1120816.9386170078</v>
      </c>
      <c r="L1703" s="444">
        <f t="shared" ca="1" si="114"/>
        <v>-270116882.20669889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-270116882.20669889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-1125487.0091945787</v>
      </c>
      <c r="L1704" s="444">
        <f t="shared" ca="1" si="114"/>
        <v>-271242369.21589345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-271242369.21589345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-1130176.538399556</v>
      </c>
      <c r="L1705" s="444">
        <f t="shared" ca="1" si="114"/>
        <v>-272372545.75429302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-272372545.75429302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-1134885.6073095542</v>
      </c>
      <c r="L1706" s="444">
        <f t="shared" ca="1" si="114"/>
        <v>-273507431.3616026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-273507431.3616026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-1139614.2973400108</v>
      </c>
      <c r="L1707" s="444">
        <f t="shared" ca="1" si="114"/>
        <v>-274647045.65894264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-274647045.65894264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-1144362.6902455944</v>
      </c>
      <c r="L1708" s="444">
        <f t="shared" ca="1" si="114"/>
        <v>-275791408.34918821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-275791408.34918821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-1149130.8681216175</v>
      </c>
      <c r="L1709" s="444">
        <f t="shared" ca="1" si="114"/>
        <v>-276940539.21730983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-276940539.21730983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-1153918.9134054575</v>
      </c>
      <c r="L1710" s="444">
        <f t="shared" ca="1" si="114"/>
        <v>-278094458.13071531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-278094458.13071531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-1158726.9088779804</v>
      </c>
      <c r="L1711" s="444">
        <f t="shared" ca="1" si="114"/>
        <v>-279253185.03959328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-279253185.03959328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-1163554.9376649719</v>
      </c>
      <c r="L1712" s="444">
        <f t="shared" ca="1" si="114"/>
        <v>-280416739.97725827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-280416739.97725827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-1168403.0832385761</v>
      </c>
      <c r="L1713" s="444">
        <f t="shared" ca="1" si="114"/>
        <v>-281585143.06049687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-281585143.06049687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-1173271.4294187368</v>
      </c>
      <c r="L1714" s="444">
        <f t="shared" ca="1" si="114"/>
        <v>-282758414.48991561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-282758414.48991561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-1178160.0603746483</v>
      </c>
      <c r="L1715" s="444">
        <f t="shared" ca="1" si="114"/>
        <v>-283936574.55029029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-283936574.55029029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-1183069.0606262095</v>
      </c>
      <c r="L1716" s="444">
        <f t="shared" ca="1" si="114"/>
        <v>-285119643.6109165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-285119643.6109165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-1187998.5150454855</v>
      </c>
      <c r="L1717" s="444">
        <f t="shared" ca="1" si="114"/>
        <v>-286307642.12596196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-286307642.12596196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-1192948.5088581748</v>
      </c>
      <c r="L1718" s="444">
        <f t="shared" ca="1" si="114"/>
        <v>-287500590.63482016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-287500590.63482016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-1197919.1276450839</v>
      </c>
      <c r="L1719" s="444">
        <f t="shared" ca="1" si="114"/>
        <v>-288698509.76246524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-288698509.76246524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-1202910.4573436051</v>
      </c>
      <c r="L1720" s="444">
        <f t="shared" ca="1" si="114"/>
        <v>-289901420.21980882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-289901420.21980882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-1207922.5842492033</v>
      </c>
      <c r="L1721" s="444">
        <f t="shared" ca="1" si="114"/>
        <v>-291109342.80405802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-291109342.80405802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-1212955.5950169084</v>
      </c>
      <c r="L1722" s="444">
        <f t="shared" ca="1" si="114"/>
        <v>-292322298.39907491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-292322298.39907491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-1218009.5766628121</v>
      </c>
      <c r="L1723" s="444">
        <f t="shared" ca="1" si="114"/>
        <v>-293540307.97573775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-293540307.97573775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-1223084.616565574</v>
      </c>
      <c r="L1724" s="444">
        <f t="shared" ca="1" si="114"/>
        <v>-294763392.59230334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-294763392.59230334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-1228180.8024679306</v>
      </c>
      <c r="L1725" s="444">
        <f t="shared" ca="1" si="114"/>
        <v>-295991573.39477128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-295991573.39477128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-1233298.2224782137</v>
      </c>
      <c r="L1726" s="444">
        <f t="shared" ca="1" si="114"/>
        <v>-297224871.61724949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-297224871.61724949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-1238436.9650718728</v>
      </c>
      <c r="L1727" s="444">
        <f t="shared" ca="1" si="114"/>
        <v>-298463308.58232135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-298463308.58232135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-1243597.1190930055</v>
      </c>
      <c r="L1728" s="444">
        <f t="shared" ca="1" si="114"/>
        <v>-299706905.70141435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-299706905.70141435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-1248778.7737558931</v>
      </c>
      <c r="L1729" s="444">
        <f t="shared" ca="1" si="114"/>
        <v>-300955684.47517025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-300955684.47517025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-1253982.0186465427</v>
      </c>
      <c r="L1730" s="444">
        <f t="shared" ca="1" si="114"/>
        <v>-302209666.49381679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-302209666.49381679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-1259206.9437242367</v>
      </c>
      <c r="L1731" s="444">
        <f t="shared" ca="1" si="114"/>
        <v>-303468873.43754101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-303468873.43754101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-1264453.6393230874</v>
      </c>
      <c r="L1732" s="444">
        <f t="shared" ca="1" si="114"/>
        <v>-304733327.07686412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-304733327.07686412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-1269722.1961536005</v>
      </c>
      <c r="L1733" s="444">
        <f t="shared" ca="1" si="114"/>
        <v>-306003049.2730177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-306003049.2730177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-1275012.7053042403</v>
      </c>
      <c r="L1734" s="444">
        <f t="shared" ca="1" si="114"/>
        <v>-307278061.97832197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-307278061.97832197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-1280325.2582430083</v>
      </c>
      <c r="L1735" s="444">
        <f t="shared" ca="1" si="114"/>
        <v>-308558387.23656499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-308558387.23656499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-1285659.9468190209</v>
      </c>
      <c r="L1736" s="444">
        <f t="shared" ca="1" si="114"/>
        <v>-309844047.183384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-309844047.183384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-1291016.8632640999</v>
      </c>
      <c r="L1737" s="444">
        <f t="shared" ca="1" si="114"/>
        <v>-311135064.04664809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-311135064.04664809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-1296396.1001943671</v>
      </c>
      <c r="L1738" s="444">
        <f t="shared" ca="1" si="114"/>
        <v>-312431460.14684248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-312431460.14684248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-1301797.7506118435</v>
      </c>
      <c r="L1739" s="444">
        <f t="shared" ca="1" si="114"/>
        <v>-313733257.89745432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-313733257.89745432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-1307221.9079060596</v>
      </c>
      <c r="L1740" s="444">
        <f t="shared" ca="1" si="114"/>
        <v>-315040479.80536038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-315040479.80536038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-1312668.6658556683</v>
      </c>
      <c r="L1741" s="444">
        <f t="shared" ca="1" si="114"/>
        <v>-316353148.47121602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-316353148.47121602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-1318138.1186300667</v>
      </c>
      <c r="L1742" s="444">
        <f t="shared" ca="1" si="114"/>
        <v>-317671286.58984607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-317671286.58984607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-1323630.3607910252</v>
      </c>
      <c r="L1743" s="444">
        <f t="shared" ca="1" si="114"/>
        <v>-318994916.9506371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-318994916.9506371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-1329145.4872943212</v>
      </c>
      <c r="L1744" s="444">
        <f t="shared" ca="1" si="114"/>
        <v>-320324062.43793142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-320324062.43793142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-1334683.5934913808</v>
      </c>
      <c r="L1745" s="444">
        <f t="shared" ca="1" si="114"/>
        <v>-321658746.03142279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-321658746.03142279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-1340244.7751309283</v>
      </c>
      <c r="L1746" s="444">
        <f t="shared" ca="1" si="114"/>
        <v>-322998990.80655372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-322998990.80655372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-1345829.1283606405</v>
      </c>
      <c r="L1747" s="444">
        <f t="shared" ca="1" si="114"/>
        <v>-324344819.93491435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-324344819.93491435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-1351436.7497288098</v>
      </c>
      <c r="L1748" s="444">
        <f t="shared" ca="1" si="114"/>
        <v>-325696256.68464315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-325696256.68464315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-1357067.7361860131</v>
      </c>
      <c r="L1749" s="444">
        <f t="shared" ca="1" si="114"/>
        <v>-327053324.42082918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-327053324.42082918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-1362722.1850867881</v>
      </c>
      <c r="L1750" s="444">
        <f t="shared" ca="1" si="114"/>
        <v>-328416046.60591596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-328416046.60591596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-1368400.1941913166</v>
      </c>
      <c r="L1751" s="444">
        <f t="shared" ca="1" si="114"/>
        <v>-329784446.8001073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-329784446.8001073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-1374101.8616671138</v>
      </c>
      <c r="L1752" s="444">
        <f t="shared" ca="1" si="114"/>
        <v>-331158548.6617744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-331158548.6617744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-1379827.2860907267</v>
      </c>
      <c r="L1753" s="444">
        <f t="shared" ca="1" si="114"/>
        <v>-332538375.94786513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-332538375.94786513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-1385576.566449438</v>
      </c>
      <c r="L1754" s="444">
        <f t="shared" ca="1" si="114"/>
        <v>-333923952.51431459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-333923952.51431459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-1391349.8021429775</v>
      </c>
      <c r="L1755" s="444">
        <f t="shared" ca="1" si="114"/>
        <v>-335315302.31645757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-335315302.31645757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-1397147.0929852398</v>
      </c>
      <c r="L1756" s="444">
        <f t="shared" ca="1" si="114"/>
        <v>-336712449.40944278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-336712449.40944278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-1402968.5392060117</v>
      </c>
      <c r="L1757" s="444">
        <f t="shared" ca="1" si="114"/>
        <v>-338115417.94864881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-338115417.94864881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-1408814.2414527033</v>
      </c>
      <c r="L1758" s="444">
        <f t="shared" ca="1" si="114"/>
        <v>-339524232.1901015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-339524232.1901015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-1414684.3007920897</v>
      </c>
      <c r="L1759" s="444">
        <f t="shared" ca="1" si="114"/>
        <v>-340938916.4908936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-340938916.4908936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-1420578.8187120566</v>
      </c>
      <c r="L1760" s="444">
        <f t="shared" ca="1" si="114"/>
        <v>-342359495.30960566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-342359495.30960566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-1426497.8971233568</v>
      </c>
      <c r="L1761" s="444">
        <f t="shared" ca="1" si="114"/>
        <v>-343785993.20672899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-343785993.20672899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-1432441.6383613709</v>
      </c>
      <c r="L1762" s="444">
        <f t="shared" ca="1" si="114"/>
        <v>-345218434.84509039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-345218434.84509039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-1438410.1451878767</v>
      </c>
      <c r="L1763" s="444">
        <f t="shared" ca="1" si="114"/>
        <v>-346656844.99027824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-346656844.99027824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-1444403.5207928261</v>
      </c>
      <c r="L1764" s="444">
        <f t="shared" ca="1" si="114"/>
        <v>-348101248.51107109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-348101248.51107109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-1450421.8687961295</v>
      </c>
      <c r="L1765" s="444">
        <f t="shared" ca="1" si="114"/>
        <v>-349551670.3798672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-349551670.3798672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-1456465.2932494467</v>
      </c>
      <c r="L1766" s="444">
        <f t="shared" ca="1" si="114"/>
        <v>-351008135.67311662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-351008135.67311662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-1462533.8986379858</v>
      </c>
      <c r="L1767" s="444">
        <f t="shared" ca="1" si="114"/>
        <v>-352470669.57175463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-352470669.57175463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-1468627.7898823109</v>
      </c>
      <c r="L1768" s="444">
        <f t="shared" ca="1" si="114"/>
        <v>-353939297.36163694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-353939297.36163694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-1474747.0723401539</v>
      </c>
      <c r="L1769" s="444">
        <f t="shared" ca="1" si="114"/>
        <v>-355414044.43397707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-355414044.43397707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-1480891.8518082378</v>
      </c>
      <c r="L1770" s="444">
        <f t="shared" ca="1" si="114"/>
        <v>-356894936.28578532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-356894936.28578532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-1487062.2345241054</v>
      </c>
      <c r="L1771" s="444">
        <f t="shared" ca="1" si="114"/>
        <v>-358381998.52030945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-358381998.52030945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-1493258.3271679559</v>
      </c>
      <c r="L1772" s="444">
        <f t="shared" ca="1" si="114"/>
        <v>-359875256.84747738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-359875256.84747738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-1499480.236864489</v>
      </c>
      <c r="L1773" s="444">
        <f t="shared" ca="1" si="114"/>
        <v>-361374737.08434188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-361374737.08434188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-1505728.0711847579</v>
      </c>
      <c r="L1774" s="444">
        <f t="shared" ca="1" si="114"/>
        <v>-362880465.15552664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-362880465.15552664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-1512001.9381480278</v>
      </c>
      <c r="L1775" s="444">
        <f t="shared" ca="1" si="114"/>
        <v>-364392467.09367466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-364392467.09367466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-1518301.9462236443</v>
      </c>
      <c r="L1776" s="444">
        <f t="shared" ca="1" si="114"/>
        <v>-365910769.03989828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-365910769.03989828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-1524628.2043329095</v>
      </c>
      <c r="L1777" s="444">
        <f t="shared" ca="1" si="114"/>
        <v>-367435397.24423116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-367435397.24423116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-1530980.8218509632</v>
      </c>
      <c r="L1778" s="444">
        <f t="shared" ca="1" si="114"/>
        <v>-368966378.06608212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-368966378.06608212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-1537359.9086086755</v>
      </c>
      <c r="L1779" s="444">
        <f t="shared" ca="1" si="114"/>
        <v>-370503737.97469079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-370503737.97469079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-1543765.5748945449</v>
      </c>
      <c r="L1780" s="444">
        <f t="shared" ca="1" si="114"/>
        <v>-372047503.54958534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-372047503.54958534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-1550197.9314566057</v>
      </c>
      <c r="L1781" s="444">
        <f t="shared" ca="1" si="114"/>
        <v>-373597701.48104197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-373597701.48104197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-1556657.0895043416</v>
      </c>
      <c r="L1782" s="444">
        <f t="shared" ca="1" si="114"/>
        <v>-375154358.57054633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-375154358.57054633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-1563143.1607106098</v>
      </c>
      <c r="L1783" s="444">
        <f t="shared" ca="1" si="114"/>
        <v>-376717501.73125696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-376717501.73125696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-1569656.2572135706</v>
      </c>
      <c r="L1784" s="444">
        <f t="shared" ca="1" si="114"/>
        <v>-378287157.98847055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-378287157.98847055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-1576196.4916186272</v>
      </c>
      <c r="L1785" s="444">
        <f t="shared" ca="1" si="114"/>
        <v>-379863354.48008919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-379863354.48008919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-1582763.9770003716</v>
      </c>
      <c r="L1786" s="444">
        <f t="shared" ca="1" si="114"/>
        <v>-381446118.45708954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-381446118.45708954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-1589358.8269045397</v>
      </c>
      <c r="L1787" s="444">
        <f t="shared" ca="1" si="114"/>
        <v>-383035477.28399408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-383035477.28399408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-1595981.1553499752</v>
      </c>
      <c r="L1788" s="444">
        <f t="shared" ca="1" si="114"/>
        <v>-384631458.43934405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-384631458.43934405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-1602631.0768306002</v>
      </c>
      <c r="L1789" s="444">
        <f t="shared" ca="1" si="114"/>
        <v>-386234089.51617467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-386234089.51617467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-1609308.7063173945</v>
      </c>
      <c r="L1790" s="444">
        <f t="shared" ca="1" si="114"/>
        <v>-387843398.22249204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-387843398.22249204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-1616014.1592603836</v>
      </c>
      <c r="L1791" s="444">
        <f t="shared" ca="1" si="114"/>
        <v>-389459412.38175243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-389459412.38175243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-1622747.5515906352</v>
      </c>
      <c r="L1792" s="444">
        <f t="shared" ca="1" si="114"/>
        <v>-391082159.93334305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-391082159.93334305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-1629508.9997222626</v>
      </c>
      <c r="L1793" s="444">
        <f t="shared" ref="L1793:L2047" ca="1" si="119">I1793-J1793+K1793</f>
        <v>-392711668.9330653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-392711668.9330653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-1636298.6205544388</v>
      </c>
      <c r="L1794" s="444">
        <f t="shared" ca="1" si="119"/>
        <v>-394347967.55361974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-394347967.55361974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-1643116.5314734157</v>
      </c>
      <c r="L1795" s="444">
        <f t="shared" ca="1" si="119"/>
        <v>-395991084.08509314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-395991084.08509314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-1649962.8503545548</v>
      </c>
      <c r="L1796" s="444">
        <f t="shared" ca="1" si="119"/>
        <v>-397641046.93544769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-397641046.93544769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-1656837.6955643655</v>
      </c>
      <c r="L1797" s="444">
        <f t="shared" ca="1" si="119"/>
        <v>-399297884.63101208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-399297884.63101208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-1663741.1859625503</v>
      </c>
      <c r="L1798" s="444">
        <f t="shared" ca="1" si="119"/>
        <v>-400961625.81697464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-400961625.81697464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-1670673.4409040611</v>
      </c>
      <c r="L1799" s="444">
        <f t="shared" ca="1" si="119"/>
        <v>-402632299.25787872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-402632299.25787872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-1677634.5802411614</v>
      </c>
      <c r="L1800" s="444">
        <f t="shared" ca="1" si="119"/>
        <v>-404309933.83811986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-404309933.83811986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-1684624.7243254995</v>
      </c>
      <c r="L1801" s="444">
        <f t="shared" ca="1" si="119"/>
        <v>-405994558.56244534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-405994558.56244534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-1691643.9940101888</v>
      </c>
      <c r="L1802" s="444">
        <f t="shared" ca="1" si="119"/>
        <v>-407686202.55645555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-407686202.55645555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-1698692.5106518981</v>
      </c>
      <c r="L1803" s="444">
        <f t="shared" ca="1" si="119"/>
        <v>-409384895.06710744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-409384895.06710744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-1705770.3961129477</v>
      </c>
      <c r="L1804" s="444">
        <f t="shared" ca="1" si="119"/>
        <v>-411090665.46322036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-411090665.46322036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-1712877.772763418</v>
      </c>
      <c r="L1805" s="444">
        <f t="shared" ca="1" si="119"/>
        <v>-412803543.23598379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-412803543.23598379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-1720014.7634832656</v>
      </c>
      <c r="L1806" s="444">
        <f t="shared" ca="1" si="119"/>
        <v>-414523557.99946707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-414523557.99946707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-1727181.4916644462</v>
      </c>
      <c r="L1807" s="444">
        <f t="shared" ca="1" si="119"/>
        <v>-416250739.49113154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-416250739.49113154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-1734378.081213048</v>
      </c>
      <c r="L1808" s="444">
        <f t="shared" ca="1" si="119"/>
        <v>-417985117.5723446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-417985117.5723446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-1741604.6565514358</v>
      </c>
      <c r="L1809" s="444">
        <f t="shared" ca="1" si="119"/>
        <v>-419726722.22889602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-419726722.22889602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-1748861.3426204</v>
      </c>
      <c r="L1810" s="444">
        <f t="shared" ca="1" si="119"/>
        <v>-421475583.57151639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-421475583.57151639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-1756148.2648813182</v>
      </c>
      <c r="L1811" s="444">
        <f t="shared" ca="1" si="119"/>
        <v>-423231731.83639771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-423231731.83639771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-1763465.5493183236</v>
      </c>
      <c r="L1812" s="444">
        <f t="shared" ca="1" si="119"/>
        <v>-424995197.38571602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-424995197.38571602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-1770813.3224404834</v>
      </c>
      <c r="L1813" s="444">
        <f t="shared" ca="1" si="119"/>
        <v>-426766010.70815653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-426766010.70815653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-1778191.7112839855</v>
      </c>
      <c r="L1814" s="444">
        <f t="shared" ca="1" si="119"/>
        <v>-428544202.41944051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-428544202.41944051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-1785600.8434143355</v>
      </c>
      <c r="L1815" s="444">
        <f t="shared" ca="1" si="119"/>
        <v>-430329803.26285481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-430329803.26285481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-1793040.8469285618</v>
      </c>
      <c r="L1816" s="444">
        <f t="shared" ca="1" si="119"/>
        <v>-432122844.10978335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-432122844.10978335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-1800511.8504574306</v>
      </c>
      <c r="L1817" s="444">
        <f t="shared" ca="1" si="119"/>
        <v>-433923355.96024078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-433923355.96024078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-1808013.98316767</v>
      </c>
      <c r="L1818" s="444">
        <f t="shared" ca="1" si="119"/>
        <v>-435731369.94340843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-435731369.94340843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-1815547.3747642015</v>
      </c>
      <c r="L1819" s="444">
        <f t="shared" ca="1" si="119"/>
        <v>-437546917.31817263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-437546917.31817263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-1823112.1554923858</v>
      </c>
      <c r="L1820" s="444">
        <f t="shared" ca="1" si="119"/>
        <v>-439370029.473665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-439370029.473665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-1830708.4561402707</v>
      </c>
      <c r="L1821" s="444">
        <f t="shared" ca="1" si="119"/>
        <v>-441200737.92980528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-441200737.92980528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-1838336.4080408553</v>
      </c>
      <c r="L1822" s="444">
        <f t="shared" ca="1" si="119"/>
        <v>-443039074.33784616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-443039074.33784616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-1845996.143074359</v>
      </c>
      <c r="L1823" s="444">
        <f t="shared" ca="1" si="119"/>
        <v>-444885070.48092049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-444885070.48092049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-1853687.7936705018</v>
      </c>
      <c r="L1824" s="444">
        <f t="shared" ca="1" si="119"/>
        <v>-446738758.27459097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-446738758.27459097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-1861411.4928107958</v>
      </c>
      <c r="L1825" s="444">
        <f t="shared" ca="1" si="119"/>
        <v>-448600169.76740175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-448600169.76740175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-1869167.3740308404</v>
      </c>
      <c r="L1826" s="444">
        <f t="shared" ca="1" si="119"/>
        <v>-450469337.14143258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-450469337.14143258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-1876955.5714226358</v>
      </c>
      <c r="L1827" s="444">
        <f t="shared" ca="1" si="119"/>
        <v>-452346292.71285522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-452346292.71285522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-1884776.2196368966</v>
      </c>
      <c r="L1828" s="444">
        <f t="shared" ca="1" si="119"/>
        <v>-454231068.93249214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-454231068.93249214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-1892629.4538853839</v>
      </c>
      <c r="L1829" s="444">
        <f t="shared" ca="1" si="119"/>
        <v>-456123698.38637751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-456123698.38637751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-1900515.4099432393</v>
      </c>
      <c r="L1830" s="444">
        <f t="shared" ca="1" si="119"/>
        <v>-458024213.79632074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-458024213.79632074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-1908434.2241513364</v>
      </c>
      <c r="L1831" s="444">
        <f t="shared" ca="1" si="119"/>
        <v>-459932648.02047205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-459932648.02047205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-1916386.0334186337</v>
      </c>
      <c r="L1832" s="444">
        <f t="shared" ca="1" si="119"/>
        <v>-461849034.05389071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-461849034.05389071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-1924370.9752245445</v>
      </c>
      <c r="L1833" s="444">
        <f t="shared" ca="1" si="119"/>
        <v>-463773405.02911526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-463773405.02911526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-1932389.1876213136</v>
      </c>
      <c r="L1834" s="444">
        <f t="shared" ca="1" si="119"/>
        <v>-465705794.21673656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-465705794.21673656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-1940440.8092364019</v>
      </c>
      <c r="L1835" s="444">
        <f t="shared" ca="1" si="119"/>
        <v>-467646235.02597296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-467646235.02597296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-1948525.9792748874</v>
      </c>
      <c r="L1836" s="444">
        <f t="shared" ca="1" si="119"/>
        <v>-469594761.00524783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-469594761.00524783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-1956644.837521866</v>
      </c>
      <c r="L1837" s="444">
        <f t="shared" ca="1" si="119"/>
        <v>-471551405.84276968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-471551405.84276968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-1964797.5243448736</v>
      </c>
      <c r="L1838" s="444">
        <f t="shared" ca="1" si="119"/>
        <v>-473516203.36711454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-473516203.36711454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-1972984.1806963105</v>
      </c>
      <c r="L1839" s="444">
        <f t="shared" ca="1" si="119"/>
        <v>-475489187.54781085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-475489187.54781085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-1981204.9481158785</v>
      </c>
      <c r="L1840" s="444">
        <f t="shared" ca="1" si="119"/>
        <v>-477470392.49592674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-477470392.49592674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-1989459.968733028</v>
      </c>
      <c r="L1841" s="444">
        <f t="shared" ca="1" si="119"/>
        <v>-479459852.46465975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-479459852.46465975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-1997749.3852694156</v>
      </c>
      <c r="L1842" s="444">
        <f t="shared" ca="1" si="119"/>
        <v>-481457601.84992915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-481457601.84992915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-2006073.3410413715</v>
      </c>
      <c r="L1843" s="444">
        <f t="shared" ca="1" si="119"/>
        <v>-483463675.19097054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-483463675.19097054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-2014431.9799623771</v>
      </c>
      <c r="L1844" s="444">
        <f t="shared" ca="1" si="119"/>
        <v>-485478107.17093289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-485478107.17093289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-2022825.4465455534</v>
      </c>
      <c r="L1845" s="444">
        <f t="shared" ca="1" si="119"/>
        <v>-487500932.61747843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-487500932.61747843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-2031253.8859061601</v>
      </c>
      <c r="L1846" s="444">
        <f t="shared" ca="1" si="119"/>
        <v>-489532186.50338459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-489532186.50338459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-2039717.4437641024</v>
      </c>
      <c r="L1847" s="444">
        <f t="shared" ca="1" si="119"/>
        <v>-491571903.94714868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-491571903.94714868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-2048216.2664464528</v>
      </c>
      <c r="L1848" s="444">
        <f t="shared" ca="1" si="119"/>
        <v>-493620120.21359515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-493620120.21359515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-2056750.50088998</v>
      </c>
      <c r="L1849" s="444">
        <f t="shared" ca="1" si="119"/>
        <v>-495676870.71448511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-495676870.71448511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-2065320.294643688</v>
      </c>
      <c r="L1850" s="444">
        <f t="shared" ca="1" si="119"/>
        <v>-497742191.00912881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-497742191.00912881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-2073925.79587137</v>
      </c>
      <c r="L1851" s="444">
        <f t="shared" ca="1" si="119"/>
        <v>-499816116.80500019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-499816116.80500019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-2082567.1533541675</v>
      </c>
      <c r="L1852" s="444">
        <f t="shared" ca="1" si="119"/>
        <v>-501898683.95835435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-501898683.95835435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-2091244.516493143</v>
      </c>
      <c r="L1853" s="444">
        <f t="shared" ca="1" si="119"/>
        <v>-503989928.4748475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-503989928.4748475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-2099958.0353118647</v>
      </c>
      <c r="L1854" s="444">
        <f t="shared" ca="1" si="119"/>
        <v>-506089886.51015937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-506089886.51015937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-2108707.8604589975</v>
      </c>
      <c r="L1855" s="444">
        <f t="shared" ca="1" si="119"/>
        <v>-508198594.37061834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-508198594.37061834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-2117494.1432109098</v>
      </c>
      <c r="L1856" s="444">
        <f t="shared" ca="1" si="119"/>
        <v>-510316088.51382923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-510316088.51382923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-2126317.0354742883</v>
      </c>
      <c r="L1857" s="444">
        <f t="shared" ca="1" si="119"/>
        <v>-512442405.54930353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-512442405.54930353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-2135176.6897887648</v>
      </c>
      <c r="L1858" s="444">
        <f t="shared" ca="1" si="119"/>
        <v>-514577582.23909229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-514577582.23909229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-2144073.2593295514</v>
      </c>
      <c r="L1859" s="444">
        <f t="shared" ca="1" si="119"/>
        <v>-516721655.49842185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-516721655.49842185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-2153006.8979100906</v>
      </c>
      <c r="L1860" s="444">
        <f t="shared" ca="1" si="119"/>
        <v>-518874662.39633197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-518874662.39633197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-2161977.7599847163</v>
      </c>
      <c r="L1861" s="444">
        <f t="shared" ca="1" si="119"/>
        <v>-521036640.1563167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-521036640.1563167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-2170986.0006513195</v>
      </c>
      <c r="L1862" s="444">
        <f t="shared" ca="1" si="119"/>
        <v>-523207626.156968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-523207626.156968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-2180031.7756540328</v>
      </c>
      <c r="L1863" s="444">
        <f t="shared" ca="1" si="119"/>
        <v>-525387657.93262202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-525387657.93262202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-2189115.2413859251</v>
      </c>
      <c r="L1864" s="444">
        <f t="shared" ca="1" si="119"/>
        <v>-527576773.17400795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-527576773.17400795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-2198236.5548916999</v>
      </c>
      <c r="L1865" s="444">
        <f t="shared" ca="1" si="119"/>
        <v>-529775009.72889966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-529775009.72889966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-2207395.8738704151</v>
      </c>
      <c r="L1866" s="444">
        <f t="shared" ca="1" si="119"/>
        <v>-531982405.60277009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-531982405.60277009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-2216593.3566782088</v>
      </c>
      <c r="L1867" s="444">
        <f t="shared" ca="1" si="119"/>
        <v>-534198998.95944828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-534198998.95944828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-2225829.1623310344</v>
      </c>
      <c r="L1868" s="444">
        <f t="shared" ca="1" si="119"/>
        <v>-536424828.12177932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-536424828.12177932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-2235103.4505074136</v>
      </c>
      <c r="L1869" s="444">
        <f t="shared" ca="1" si="119"/>
        <v>-538659931.57228673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-538659931.57228673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-2244416.3815511945</v>
      </c>
      <c r="L1870" s="444">
        <f t="shared" ca="1" si="119"/>
        <v>-540904347.95383787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-540904347.95383787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-2253768.1164743244</v>
      </c>
      <c r="L1871" s="444">
        <f t="shared" ca="1" si="119"/>
        <v>-543158116.07031214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-543158116.07031214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-2263158.816959634</v>
      </c>
      <c r="L1872" s="444">
        <f t="shared" ca="1" si="119"/>
        <v>-545421274.88727176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-545421274.88727176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-2272588.6453636321</v>
      </c>
      <c r="L1873" s="444">
        <f t="shared" ca="1" si="119"/>
        <v>-547693863.53263545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-547693863.53263545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-2282057.7647193144</v>
      </c>
      <c r="L1874" s="444">
        <f t="shared" ca="1" si="119"/>
        <v>-549975921.29735482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-549975921.29735482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-2291566.3387389784</v>
      </c>
      <c r="L1875" s="444">
        <f t="shared" ca="1" si="119"/>
        <v>-552267487.63609385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-552267487.63609385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-2301114.5318170576</v>
      </c>
      <c r="L1876" s="444">
        <f t="shared" ca="1" si="119"/>
        <v>-554568602.16791093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-554568602.16791093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-2310702.5090329624</v>
      </c>
      <c r="L1877" s="444">
        <f t="shared" ca="1" si="119"/>
        <v>-556879304.6769439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-556879304.6769439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-2320330.4361539329</v>
      </c>
      <c r="L1878" s="444">
        <f t="shared" ca="1" si="119"/>
        <v>-559199635.11309779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-559199635.11309779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-2329998.4796379074</v>
      </c>
      <c r="L1879" s="444">
        <f t="shared" ca="1" si="119"/>
        <v>-561529633.59273565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-561529633.59273565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-2339706.8066363987</v>
      </c>
      <c r="L1880" s="444">
        <f t="shared" ca="1" si="119"/>
        <v>-563869340.3993721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-563869340.3993721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-2349455.5849973839</v>
      </c>
      <c r="L1881" s="444">
        <f t="shared" ca="1" si="119"/>
        <v>-566218795.98436952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-566218795.98436952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-2359244.9832682065</v>
      </c>
      <c r="L1882" s="444">
        <f t="shared" ca="1" si="119"/>
        <v>-568578040.96763778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-568578040.96763778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-2369075.1706984909</v>
      </c>
      <c r="L1883" s="444">
        <f t="shared" ca="1" si="119"/>
        <v>-570947116.1383363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-570947116.1383363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-2378946.317243068</v>
      </c>
      <c r="L1884" s="444">
        <f t="shared" ca="1" si="119"/>
        <v>-573326062.4555794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-573326062.4555794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-2388858.5935649141</v>
      </c>
      <c r="L1885" s="444">
        <f t="shared" ca="1" si="119"/>
        <v>-575714921.04914427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-575714921.04914427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-2398812.171038101</v>
      </c>
      <c r="L1886" s="444">
        <f t="shared" ca="1" si="119"/>
        <v>-578113733.22018242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-578113733.22018242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-2408807.22175076</v>
      </c>
      <c r="L1887" s="444">
        <f t="shared" ca="1" si="119"/>
        <v>-580522540.44193316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-580522540.44193316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-2418843.9185080547</v>
      </c>
      <c r="L1888" s="444">
        <f t="shared" ca="1" si="119"/>
        <v>-582941384.36044121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-582941384.36044121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-2428922.4348351718</v>
      </c>
      <c r="L1889" s="444">
        <f t="shared" ca="1" si="119"/>
        <v>-585370306.7952764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-585370306.7952764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-2439042.9449803182</v>
      </c>
      <c r="L1890" s="444">
        <f t="shared" ca="1" si="119"/>
        <v>-587809349.74025667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-587809349.74025667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-2449205.6239177361</v>
      </c>
      <c r="L1891" s="444">
        <f t="shared" ca="1" si="119"/>
        <v>-590258555.36417437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-590258555.36417437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-2459410.6473507266</v>
      </c>
      <c r="L1892" s="444">
        <f t="shared" ca="1" si="119"/>
        <v>-592717966.01152503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-592717966.01152503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-2469658.1917146877</v>
      </c>
      <c r="L1893" s="444">
        <f t="shared" ca="1" si="119"/>
        <v>-595187624.20323968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-595187624.20323968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-2479948.4341801652</v>
      </c>
      <c r="L1894" s="444">
        <f t="shared" ca="1" si="119"/>
        <v>-597667572.63741982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-597667572.63741982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-2490281.5526559157</v>
      </c>
      <c r="L1895" s="444">
        <f t="shared" ca="1" si="119"/>
        <v>-600157854.19007576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-600157854.19007576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-2500657.7257919824</v>
      </c>
      <c r="L1896" s="444">
        <f t="shared" ca="1" si="119"/>
        <v>-602658511.91586769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-602658511.91586769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-2511077.1329827821</v>
      </c>
      <c r="L1897" s="444">
        <f t="shared" ca="1" si="119"/>
        <v>-605169589.04885042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-605169589.04885042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-2521539.9543702099</v>
      </c>
      <c r="L1898" s="444">
        <f t="shared" ca="1" si="119"/>
        <v>-607691129.00322068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-607691129.00322068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-2532046.370846753</v>
      </c>
      <c r="L1899" s="444">
        <f t="shared" ca="1" si="119"/>
        <v>-610223175.37406743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-610223175.37406743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-2542596.5640586144</v>
      </c>
      <c r="L1900" s="444">
        <f t="shared" ca="1" si="119"/>
        <v>-612765771.93812609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-612765771.93812609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-2553190.7164088585</v>
      </c>
      <c r="L1901" s="444">
        <f t="shared" ca="1" si="119"/>
        <v>-615318962.65453494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-615318962.65453494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-2563829.011060562</v>
      </c>
      <c r="L1902" s="444">
        <f t="shared" ca="1" si="119"/>
        <v>-617882791.66559553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-617882791.66559553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-2574511.6319399811</v>
      </c>
      <c r="L1903" s="444">
        <f t="shared" ca="1" si="119"/>
        <v>-620457303.29753554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-620457303.29753554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-2585238.7637397312</v>
      </c>
      <c r="L1904" s="444">
        <f t="shared" ca="1" si="119"/>
        <v>-623042542.06127524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-623042542.06127524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-2596010.59192198</v>
      </c>
      <c r="L1905" s="444">
        <f t="shared" ca="1" si="119"/>
        <v>-625638552.65319717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-625638552.65319717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-2606827.302721655</v>
      </c>
      <c r="L1906" s="444">
        <f t="shared" ca="1" si="119"/>
        <v>-628245379.95591879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-628245379.95591879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-2617689.0831496618</v>
      </c>
      <c r="L1907" s="444">
        <f t="shared" ca="1" si="119"/>
        <v>-630863069.03906846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-630863069.03906846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-2628596.1209961185</v>
      </c>
      <c r="L1908" s="444">
        <f t="shared" ca="1" si="119"/>
        <v>-633491665.16006458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-633491665.16006458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-2639548.6048336024</v>
      </c>
      <c r="L1909" s="444">
        <f t="shared" ca="1" si="119"/>
        <v>-636131213.76489818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-636131213.76489818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-2650546.7240204089</v>
      </c>
      <c r="L1910" s="444">
        <f t="shared" ca="1" si="119"/>
        <v>-638781760.48891854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-638781760.48891854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-2661590.6687038271</v>
      </c>
      <c r="L1911" s="444">
        <f t="shared" ca="1" si="119"/>
        <v>-641443351.15762234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-641443351.15762234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-2672680.6298234263</v>
      </c>
      <c r="L1912" s="444">
        <f t="shared" ca="1" si="119"/>
        <v>-644116031.78744578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-644116031.78744578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-2683816.7991143572</v>
      </c>
      <c r="L1913" s="444">
        <f t="shared" ca="1" si="119"/>
        <v>-646799848.58656013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-646799848.58656013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-2694999.3691106671</v>
      </c>
      <c r="L1914" s="444">
        <f t="shared" ca="1" si="119"/>
        <v>-649494847.95567083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-649494847.95567083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-2706228.5331486287</v>
      </c>
      <c r="L1915" s="444">
        <f t="shared" ca="1" si="119"/>
        <v>-652201076.48881948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-652201076.48881948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-2717504.4853700809</v>
      </c>
      <c r="L1916" s="444">
        <f t="shared" ca="1" si="119"/>
        <v>-654918580.97418952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-654918580.97418952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-2728827.4207257899</v>
      </c>
      <c r="L1917" s="444">
        <f t="shared" ca="1" si="119"/>
        <v>-657647408.39491534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-657647408.39491534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-2740197.534978814</v>
      </c>
      <c r="L1918" s="444">
        <f t="shared" ca="1" si="119"/>
        <v>-660387605.92989421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-660387605.92989421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-2751615.0247078924</v>
      </c>
      <c r="L1919" s="444">
        <f t="shared" ca="1" si="119"/>
        <v>-663139220.95460212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-663139220.95460212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-2763080.0873108422</v>
      </c>
      <c r="L1920" s="444">
        <f t="shared" ca="1" si="119"/>
        <v>-665902301.04191291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-665902301.04191291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-2774592.9210079703</v>
      </c>
      <c r="L1921" s="444">
        <f t="shared" ca="1" si="119"/>
        <v>-668676893.9629209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-668676893.9629209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-2786153.7248455039</v>
      </c>
      <c r="L1922" s="444">
        <f t="shared" ca="1" si="119"/>
        <v>-671463047.68776643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-671463047.68776643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-2797762.6986990268</v>
      </c>
      <c r="L1923" s="444">
        <f t="shared" ca="1" si="119"/>
        <v>-674260810.38646543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-674260810.38646543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-2809420.0432769391</v>
      </c>
      <c r="L1924" s="444">
        <f t="shared" ca="1" si="119"/>
        <v>-677070230.42974234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-677070230.42974234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-2821125.9601239264</v>
      </c>
      <c r="L1925" s="444">
        <f t="shared" ca="1" si="119"/>
        <v>-679891356.38986623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-679891356.38986623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-2832880.6516244425</v>
      </c>
      <c r="L1926" s="444">
        <f t="shared" ca="1" si="119"/>
        <v>-682724237.04149067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-682724237.04149067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-2844684.321006211</v>
      </c>
      <c r="L1927" s="444">
        <f t="shared" ca="1" si="119"/>
        <v>-685568921.36249685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-685568921.36249685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-2856537.172343737</v>
      </c>
      <c r="L1928" s="444">
        <f t="shared" ca="1" si="119"/>
        <v>-688425458.53484058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-688425458.53484058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-2868439.4105618359</v>
      </c>
      <c r="L1929" s="444">
        <f t="shared" ca="1" si="119"/>
        <v>-691293897.94540238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-691293897.94540238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-2880391.2414391767</v>
      </c>
      <c r="L1930" s="444">
        <f t="shared" ca="1" si="119"/>
        <v>-694174289.18684161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-694174289.18684161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-2892392.8716118401</v>
      </c>
      <c r="L1931" s="444">
        <f t="shared" ca="1" si="119"/>
        <v>-697066682.05845344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-697066682.05845344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-2904444.5085768895</v>
      </c>
      <c r="L1932" s="444">
        <f t="shared" ca="1" si="119"/>
        <v>-699971126.56703031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-699971126.56703031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-2916546.3606959595</v>
      </c>
      <c r="L1933" s="444">
        <f t="shared" ca="1" si="119"/>
        <v>-702887672.92772627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-702887672.92772627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-2928698.6371988594</v>
      </c>
      <c r="L1934" s="444">
        <f t="shared" ca="1" si="119"/>
        <v>-705816371.56492507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-705816371.56492507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-2940901.5481871879</v>
      </c>
      <c r="L1935" s="444">
        <f t="shared" ca="1" si="119"/>
        <v>-708757273.11311221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-708757273.11311221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-2953155.3046379676</v>
      </c>
      <c r="L1936" s="444">
        <f t="shared" ca="1" si="119"/>
        <v>-711710428.41775012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-711710428.41775012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-2965460.1184072923</v>
      </c>
      <c r="L1937" s="444">
        <f t="shared" ca="1" si="119"/>
        <v>-714675888.53615737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-714675888.53615737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-2977816.2022339888</v>
      </c>
      <c r="L1938" s="444">
        <f t="shared" ca="1" si="119"/>
        <v>-717653704.7383914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-717653704.7383914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-2990223.7697432972</v>
      </c>
      <c r="L1939" s="444">
        <f t="shared" ca="1" si="119"/>
        <v>-720643928.50813472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-720643928.50813472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-3002683.0354505614</v>
      </c>
      <c r="L1940" s="444">
        <f t="shared" ca="1" si="119"/>
        <v>-723646611.5435853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-723646611.5435853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-3015194.2147649387</v>
      </c>
      <c r="L1941" s="444">
        <f t="shared" ca="1" si="119"/>
        <v>-726661805.75835025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-726661805.75835025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-3027757.5239931261</v>
      </c>
      <c r="L1942" s="444">
        <f t="shared" ca="1" si="119"/>
        <v>-729689563.28234339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-729689563.28234339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-3040373.1803430975</v>
      </c>
      <c r="L1943" s="444">
        <f t="shared" ca="1" si="119"/>
        <v>-732729936.46268654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-732729936.46268654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-3053041.4019278605</v>
      </c>
      <c r="L1944" s="444">
        <f t="shared" ca="1" si="119"/>
        <v>-735782977.86461437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-735782977.86461437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-3065762.4077692265</v>
      </c>
      <c r="L1945" s="444">
        <f t="shared" ca="1" si="119"/>
        <v>-738848740.27238357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-738848740.27238357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-3078536.4178015981</v>
      </c>
      <c r="L1946" s="444">
        <f t="shared" ca="1" si="119"/>
        <v>-741927276.69018519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-741927276.69018519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-3091363.6528757717</v>
      </c>
      <c r="L1947" s="444">
        <f t="shared" ca="1" si="119"/>
        <v>-745018640.34306097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-745018640.34306097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-3104244.3347627539</v>
      </c>
      <c r="L1948" s="444">
        <f t="shared" ca="1" si="119"/>
        <v>-748122884.67782378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-748122884.67782378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-3117178.6861575991</v>
      </c>
      <c r="L1949" s="444">
        <f t="shared" ca="1" si="119"/>
        <v>-751240063.36398137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-751240063.36398137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-3130166.9306832557</v>
      </c>
      <c r="L1950" s="444">
        <f t="shared" ca="1" si="119"/>
        <v>-754370230.29466462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-754370230.29466462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-3143209.292894436</v>
      </c>
      <c r="L1951" s="444">
        <f t="shared" ca="1" si="119"/>
        <v>-757513439.5875591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-757513439.5875591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-3156305.9982814961</v>
      </c>
      <c r="L1952" s="444">
        <f t="shared" ca="1" si="119"/>
        <v>-760669745.58584058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-760669745.58584058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-3169457.2732743355</v>
      </c>
      <c r="L1953" s="444">
        <f t="shared" ca="1" si="119"/>
        <v>-763839202.85911489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-763839202.85911489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-3182663.3452463122</v>
      </c>
      <c r="L1954" s="444">
        <f t="shared" ca="1" si="119"/>
        <v>-767021866.2043612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-767021866.2043612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-3195924.4425181719</v>
      </c>
      <c r="L1955" s="444">
        <f t="shared" ca="1" si="119"/>
        <v>-770217790.64687932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-770217790.64687932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-3209240.7943619969</v>
      </c>
      <c r="L1956" s="444">
        <f t="shared" ca="1" si="119"/>
        <v>-773427031.44124126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-773427031.44124126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-3222612.6310051717</v>
      </c>
      <c r="L1957" s="444">
        <f t="shared" ca="1" si="119"/>
        <v>-776649644.07224643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-776649644.07224643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-3236040.1836343603</v>
      </c>
      <c r="L1958" s="444">
        <f t="shared" ca="1" si="119"/>
        <v>-779885684.25588083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-779885684.25588083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-3249523.6843995033</v>
      </c>
      <c r="L1959" s="444">
        <f t="shared" ca="1" si="119"/>
        <v>-783135207.94028032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-783135207.94028032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-3263063.3664178345</v>
      </c>
      <c r="L1960" s="444">
        <f t="shared" ca="1" si="119"/>
        <v>-786398271.3066982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-786398271.3066982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-3276659.4637779091</v>
      </c>
      <c r="L1961" s="444">
        <f t="shared" ca="1" si="119"/>
        <v>-789674930.7704761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-789674930.7704761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-3290312.2115436504</v>
      </c>
      <c r="L1962" s="444">
        <f t="shared" ca="1" si="119"/>
        <v>-792965242.98201978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-792965242.98201978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-3304021.8457584158</v>
      </c>
      <c r="L1963" s="444">
        <f t="shared" ca="1" si="119"/>
        <v>-796269264.82777822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-796269264.82777822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-3317788.6034490759</v>
      </c>
      <c r="L1964" s="444">
        <f t="shared" ca="1" si="119"/>
        <v>-799587053.43122733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-799587053.43122733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-3331612.7226301138</v>
      </c>
      <c r="L1965" s="444">
        <f t="shared" ca="1" si="119"/>
        <v>-802918666.15385747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-802918666.15385747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-3345494.4423077395</v>
      </c>
      <c r="L1966" s="444">
        <f t="shared" ca="1" si="119"/>
        <v>-806264160.59616518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-806264160.59616518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-3359434.0024840217</v>
      </c>
      <c r="L1967" s="444">
        <f t="shared" ca="1" si="119"/>
        <v>-809623594.59864914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-809623594.59864914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-3373431.6441610381</v>
      </c>
      <c r="L1968" s="444">
        <f t="shared" ca="1" si="119"/>
        <v>-812997026.24281013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-812997026.24281013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-3387487.6093450421</v>
      </c>
      <c r="L1969" s="444">
        <f t="shared" ca="1" si="119"/>
        <v>-816384513.85215521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-816384513.85215521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-3401602.1410506465</v>
      </c>
      <c r="L1970" s="444">
        <f t="shared" ca="1" si="119"/>
        <v>-819786115.9932059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-819786115.9932059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-3415775.4833050244</v>
      </c>
      <c r="L1971" s="444">
        <f t="shared" ca="1" si="119"/>
        <v>-823201891.47651088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-823201891.47651088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-3430007.8811521288</v>
      </c>
      <c r="L1972" s="444">
        <f t="shared" ca="1" si="119"/>
        <v>-826631899.35766304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-826631899.35766304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-3444299.5806569294</v>
      </c>
      <c r="L1973" s="444">
        <f t="shared" ca="1" si="119"/>
        <v>-830076198.93831992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-830076198.93831992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-3458650.8289096663</v>
      </c>
      <c r="L1974" s="444">
        <f t="shared" ca="1" si="119"/>
        <v>-833534849.76722956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-833534849.76722956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-3473061.874030123</v>
      </c>
      <c r="L1975" s="444">
        <f t="shared" ca="1" si="119"/>
        <v>-837007911.64125967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-837007911.64125967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-3487532.965171915</v>
      </c>
      <c r="L1976" s="444">
        <f t="shared" ca="1" si="119"/>
        <v>-840495444.6064316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-840495444.6064316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-3502064.3525267984</v>
      </c>
      <c r="L1977" s="444">
        <f t="shared" ca="1" si="119"/>
        <v>-843997508.95895839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-843997508.95895839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-3516656.2873289934</v>
      </c>
      <c r="L1978" s="444">
        <f t="shared" ca="1" si="119"/>
        <v>-847514165.24628735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-847514165.24628735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-3531309.0218595304</v>
      </c>
      <c r="L1979" s="444">
        <f t="shared" ca="1" si="119"/>
        <v>-851045474.26814687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-851045474.26814687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-3546022.8094506119</v>
      </c>
      <c r="L1980" s="444">
        <f t="shared" ca="1" si="119"/>
        <v>-854591497.0775975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-854591497.0775975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-3560797.9044899894</v>
      </c>
      <c r="L1981" s="444">
        <f t="shared" ca="1" si="119"/>
        <v>-858152294.98208749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-858152294.98208749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-3575634.5624253638</v>
      </c>
      <c r="L1982" s="444">
        <f t="shared" ca="1" si="119"/>
        <v>-861727929.54451287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-861727929.54451287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-3590533.0397688034</v>
      </c>
      <c r="L1983" s="444">
        <f t="shared" ca="1" si="119"/>
        <v>-865318462.58428168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-865318462.58428168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-3605493.5941011738</v>
      </c>
      <c r="L1984" s="444">
        <f t="shared" ca="1" si="119"/>
        <v>-868923956.17838287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-868923956.17838287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-3620516.4840765954</v>
      </c>
      <c r="L1985" s="444">
        <f t="shared" ca="1" si="119"/>
        <v>-872544472.66245949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-872544472.66245949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-3635601.9694269146</v>
      </c>
      <c r="L1986" s="444">
        <f t="shared" ca="1" si="119"/>
        <v>-876180074.63188636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-876180074.63188636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-3650750.3109661932</v>
      </c>
      <c r="L1987" s="444">
        <f t="shared" ca="1" si="119"/>
        <v>-879830824.9428525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-879830824.9428525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-3665961.770595219</v>
      </c>
      <c r="L1988" s="444">
        <f t="shared" ca="1" si="119"/>
        <v>-883496786.71344769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-883496786.71344769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-3681236.6113060326</v>
      </c>
      <c r="L1989" s="444">
        <f t="shared" ca="1" si="119"/>
        <v>-887178023.32475376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-887178023.32475376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-3696575.0971864741</v>
      </c>
      <c r="L1990" s="444">
        <f t="shared" ca="1" si="119"/>
        <v>-890874598.42194021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-890874598.42194021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-3711977.4934247509</v>
      </c>
      <c r="L1991" s="444">
        <f t="shared" ca="1" si="119"/>
        <v>-894586575.91536498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-894586575.91536498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-3727444.0663140207</v>
      </c>
      <c r="L1992" s="444">
        <f t="shared" ca="1" si="119"/>
        <v>-898314019.98167896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-898314019.98167896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-3742975.0832569958</v>
      </c>
      <c r="L1993" s="444">
        <f t="shared" ca="1" si="119"/>
        <v>-902056995.06493592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-902056995.06493592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-3758570.812770566</v>
      </c>
      <c r="L1994" s="444">
        <f t="shared" ca="1" si="119"/>
        <v>-905815565.87770653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-905815565.87770653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-3774231.524490444</v>
      </c>
      <c r="L1995" s="444">
        <f t="shared" ca="1" si="119"/>
        <v>-909589797.402197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-909589797.402197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-3789957.4891758207</v>
      </c>
      <c r="L1996" s="444">
        <f t="shared" ca="1" si="119"/>
        <v>-913379754.8913728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-913379754.8913728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-3805748.9787140526</v>
      </c>
      <c r="L1997" s="444">
        <f t="shared" ca="1" si="119"/>
        <v>-917185503.87008691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-917185503.87008691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-3821606.2661253614</v>
      </c>
      <c r="L1998" s="444">
        <f t="shared" ca="1" si="119"/>
        <v>-921007110.13621223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-921007110.13621223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-3837529.6255675508</v>
      </c>
      <c r="L1999" s="444">
        <f t="shared" ca="1" si="119"/>
        <v>-924844639.76177979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-924844639.76177979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-3853519.3323407494</v>
      </c>
      <c r="L2000" s="444">
        <f t="shared" ca="1" si="119"/>
        <v>-928698159.0941205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-928698159.0941205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-3869575.6628921689</v>
      </c>
      <c r="L2001" s="444">
        <f t="shared" ca="1" si="119"/>
        <v>-932567734.75701272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-932567734.75701272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-3885698.8948208867</v>
      </c>
      <c r="L2002" s="444">
        <f t="shared" ca="1" si="119"/>
        <v>-936453433.65183365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-936453433.65183365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-3901889.3068826399</v>
      </c>
      <c r="L2003" s="444">
        <f t="shared" ca="1" si="119"/>
        <v>-940355322.95871627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-940355322.95871627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-3918147.178994651</v>
      </c>
      <c r="L2004" s="444">
        <f t="shared" ca="1" si="119"/>
        <v>-944273470.13771093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-944273470.13771093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-3934472.7922404618</v>
      </c>
      <c r="L2005" s="444">
        <f t="shared" ca="1" si="119"/>
        <v>-948207942.92995143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-948207942.92995143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-3950866.4288747972</v>
      </c>
      <c r="L2006" s="444">
        <f t="shared" ca="1" si="119"/>
        <v>-952158809.35882628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-952158809.35882628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-3967328.372328443</v>
      </c>
      <c r="L2007" s="444">
        <f t="shared" ca="1" si="119"/>
        <v>-956126137.73115468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-956126137.73115468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-3983858.9072131449</v>
      </c>
      <c r="L2008" s="444">
        <f t="shared" ca="1" si="119"/>
        <v>-960109996.63836777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-960109996.63836777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-4000458.3193265325</v>
      </c>
      <c r="L2009" s="444">
        <f t="shared" ca="1" si="119"/>
        <v>-964110454.95769429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-964110454.95769429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-4017126.8956570593</v>
      </c>
      <c r="L2010" s="444">
        <f t="shared" ca="1" si="119"/>
        <v>-968127581.85335135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-968127581.85335135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-4033864.9243889637</v>
      </c>
      <c r="L2011" s="444">
        <f t="shared" ca="1" si="119"/>
        <v>-972161446.77774036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-972161446.77774036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-4050672.6949072513</v>
      </c>
      <c r="L2012" s="444">
        <f t="shared" ca="1" si="119"/>
        <v>-976212119.47264767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-976212119.47264767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-4067550.4978026981</v>
      </c>
      <c r="L2013" s="444">
        <f t="shared" ca="1" si="119"/>
        <v>-980279669.9704504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-980279669.9704504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-4084498.6248768768</v>
      </c>
      <c r="L2014" s="444">
        <f t="shared" ca="1" si="119"/>
        <v>-984364168.59532726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-984364168.59532726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-4101517.3691471964</v>
      </c>
      <c r="L2015" s="444">
        <f t="shared" ca="1" si="119"/>
        <v>-988465685.96447444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-988465685.96447444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-4118607.0248519769</v>
      </c>
      <c r="L2016" s="444">
        <f t="shared" ca="1" si="119"/>
        <v>-992584292.98932636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-992584292.98932636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-4135767.8874555267</v>
      </c>
      <c r="L2017" s="444">
        <f t="shared" ca="1" si="119"/>
        <v>-996720060.87678194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-996720060.87678194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-4153000.2536532581</v>
      </c>
      <c r="L2018" s="444">
        <f t="shared" ca="1" si="119"/>
        <v>-1000873061.1304352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-1000873061.1304352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-4170304.4213768132</v>
      </c>
      <c r="L2019" s="444">
        <f t="shared" ca="1" si="119"/>
        <v>-1005043365.5518121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-1005043365.5518121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-4187680.689799217</v>
      </c>
      <c r="L2020" s="444">
        <f t="shared" ca="1" si="119"/>
        <v>-1009231046.2416112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-1009231046.2416112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-4205129.3593400475</v>
      </c>
      <c r="L2021" s="444">
        <f t="shared" ca="1" si="119"/>
        <v>-1013436175.6009513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-1013436175.6009513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-4222650.7316706302</v>
      </c>
      <c r="L2022" s="444">
        <f t="shared" ca="1" si="119"/>
        <v>-1017658826.3326219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-1017658826.3326219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-4240245.1097192587</v>
      </c>
      <c r="L2023" s="444">
        <f t="shared" ca="1" si="119"/>
        <v>-1021899071.4423412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-1021899071.4423412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-4257912.7976764217</v>
      </c>
      <c r="L2024" s="444">
        <f t="shared" ca="1" si="119"/>
        <v>-1026156984.2400177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-1026156984.2400177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-4275654.1010000734</v>
      </c>
      <c r="L2025" s="444">
        <f t="shared" ca="1" si="119"/>
        <v>-1030432638.3410177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-1030432638.3410177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-4293469.3264209069</v>
      </c>
      <c r="L2026" s="444">
        <f t="shared" ca="1" si="119"/>
        <v>-1034726107.6674386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-1034726107.6674386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-4311358.7819476612</v>
      </c>
      <c r="L2027" s="444">
        <f t="shared" ca="1" si="119"/>
        <v>-1039037466.4493862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-1039037466.4493862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-4329322.776872443</v>
      </c>
      <c r="L2028" s="444">
        <f t="shared" ca="1" si="119"/>
        <v>-1043366789.2262586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-1043366789.2262586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-4347361.6217760779</v>
      </c>
      <c r="L2029" s="444">
        <f t="shared" ca="1" si="119"/>
        <v>-1047714150.8480347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-1047714150.8480347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-4365475.6285334779</v>
      </c>
      <c r="L2030" s="444">
        <f t="shared" ca="1" si="119"/>
        <v>-1052079626.4765682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-1052079626.4765682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-4383665.1103190333</v>
      </c>
      <c r="L2031" s="444">
        <f t="shared" ca="1" si="119"/>
        <v>-1056463291.5868872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-1056463291.5868872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-4401930.3816120299</v>
      </c>
      <c r="L2032" s="444">
        <f t="shared" ca="1" si="119"/>
        <v>-1060865221.9684993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-1060865221.9684993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-4420271.7582020806</v>
      </c>
      <c r="L2033" s="444">
        <f t="shared" ca="1" si="119"/>
        <v>-1065285493.7267014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-1065285493.7267014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-4438689.5571945887</v>
      </c>
      <c r="L2034" s="444">
        <f t="shared" ca="1" si="119"/>
        <v>-1069724183.283896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-1069724183.283896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-4457184.097016233</v>
      </c>
      <c r="L2035" s="444">
        <f t="shared" ca="1" si="119"/>
        <v>-1074181367.3809123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-1074181367.3809123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-4475755.6974204676</v>
      </c>
      <c r="L2036" s="444">
        <f t="shared" ca="1" si="119"/>
        <v>-1078657123.0783327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-1078657123.0783327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-4494404.6794930529</v>
      </c>
      <c r="L2037" s="444">
        <f t="shared" ca="1" si="119"/>
        <v>-1083151527.7578256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-1083151527.7578256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-4513131.3656576071</v>
      </c>
      <c r="L2038" s="444">
        <f t="shared" ca="1" si="119"/>
        <v>-1087664659.1234832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-1087664659.1234832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-4531936.0796811795</v>
      </c>
      <c r="L2039" s="444">
        <f t="shared" ca="1" si="119"/>
        <v>-1092196595.2031643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-1092196595.2031643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-4550819.1466798512</v>
      </c>
      <c r="L2040" s="444">
        <f t="shared" ca="1" si="119"/>
        <v>-1096747414.3498442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-1096747414.3498442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-4569780.8931243513</v>
      </c>
      <c r="L2041" s="444">
        <f t="shared" ca="1" si="119"/>
        <v>-1101317195.2429686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-1101317195.2429686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-4588821.6468457021</v>
      </c>
      <c r="L2042" s="444">
        <f t="shared" ca="1" si="119"/>
        <v>-1105906016.8898144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-1105906016.8898144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-4607941.7370408932</v>
      </c>
      <c r="L2043" s="444">
        <f t="shared" ca="1" si="119"/>
        <v>-1110513958.6268554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-1110513958.6268554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-4627141.4942785641</v>
      </c>
      <c r="L2044" s="444">
        <f t="shared" ca="1" si="119"/>
        <v>-1115141100.121134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-1115141100.121134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-4646421.2505047247</v>
      </c>
      <c r="L2045" s="444">
        <f t="shared" ca="1" si="119"/>
        <v>-1119787521.3716388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-1119787521.3716388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-4665781.3390484946</v>
      </c>
      <c r="L2046" s="444">
        <f t="shared" ca="1" si="119"/>
        <v>-1124453302.7106872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-1124453302.7106872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-4685222.0946278628</v>
      </c>
      <c r="L2047" s="444">
        <f t="shared" ca="1" si="119"/>
        <v>-1129138524.805315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-1129138524.805315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-4704743.8533554794</v>
      </c>
      <c r="L2048" s="444">
        <f t="shared" ref="L2048:L2302" ca="1" si="124">I2048-J2048+K2048</f>
        <v>-1133843268.6586704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-1133843268.6586704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-4724346.9527444597</v>
      </c>
      <c r="L2049" s="444">
        <f t="shared" ca="1" si="124"/>
        <v>-1138567615.6114149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-1138567615.6114149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-4744031.7317142291</v>
      </c>
      <c r="L2050" s="444">
        <f t="shared" ca="1" si="124"/>
        <v>-1143311647.3431292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-1143311647.3431292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-4763798.5305963717</v>
      </c>
      <c r="L2051" s="444">
        <f t="shared" ca="1" si="124"/>
        <v>-1148075445.8737254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-1148075445.8737254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-4783647.6911405222</v>
      </c>
      <c r="L2052" s="444">
        <f t="shared" ca="1" si="124"/>
        <v>-1152859093.5648658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-1152859093.5648658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-4803579.5565202739</v>
      </c>
      <c r="L2053" s="444">
        <f t="shared" ca="1" si="124"/>
        <v>-1157662673.1213861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-1157662673.1213861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-4823594.4713391084</v>
      </c>
      <c r="L2054" s="444">
        <f t="shared" ca="1" si="124"/>
        <v>-1162486267.5927253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-1162486267.5927253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-4843692.7816363554</v>
      </c>
      <c r="L2055" s="444">
        <f t="shared" ca="1" si="124"/>
        <v>-1167329960.3743615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-1167329960.3743615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-4863874.8348931726</v>
      </c>
      <c r="L2056" s="444">
        <f t="shared" ca="1" si="124"/>
        <v>-1172193835.2092547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-1172193835.2092547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-4884140.9800385609</v>
      </c>
      <c r="L2057" s="444">
        <f t="shared" ca="1" si="124"/>
        <v>-1177077976.1892934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-1177077976.1892934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-4904491.5674553886</v>
      </c>
      <c r="L2058" s="444">
        <f t="shared" ca="1" si="124"/>
        <v>-1181982467.7567487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-1181982467.7567487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-4924926.948986453</v>
      </c>
      <c r="L2059" s="444">
        <f t="shared" ca="1" si="124"/>
        <v>-1186907394.7057352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-1186907394.7057352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-4945447.4779405631</v>
      </c>
      <c r="L2060" s="444">
        <f t="shared" ca="1" si="124"/>
        <v>-1191852842.1836758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-1191852842.1836758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-4966053.509098649</v>
      </c>
      <c r="L2061" s="444">
        <f t="shared" ca="1" si="124"/>
        <v>-1196818895.6927743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-1196818895.6927743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-4986745.3987198928</v>
      </c>
      <c r="L2062" s="444">
        <f t="shared" ca="1" si="124"/>
        <v>-1201805641.0914941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-1201805641.0914941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-5007523.5045478921</v>
      </c>
      <c r="L2063" s="444">
        <f t="shared" ca="1" si="124"/>
        <v>-1206813164.5960419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-1206813164.5960419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-5028388.1858168412</v>
      </c>
      <c r="L2064" s="444">
        <f t="shared" ca="1" si="124"/>
        <v>-1211841552.7818587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-1211841552.7818587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-5049339.8032577448</v>
      </c>
      <c r="L2065" s="444">
        <f t="shared" ca="1" si="124"/>
        <v>-1216890892.5851164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-1216890892.5851164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-5070378.7191046514</v>
      </c>
      <c r="L2066" s="444">
        <f t="shared" ca="1" si="124"/>
        <v>-1221961271.3042212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-1221961271.3042212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-5091505.2971009212</v>
      </c>
      <c r="L2067" s="444">
        <f t="shared" ca="1" si="124"/>
        <v>-1227052776.6013222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-1227052776.6013222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-5112719.9025055086</v>
      </c>
      <c r="L2068" s="444">
        <f t="shared" ca="1" si="124"/>
        <v>-1232165496.5038276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-1232165496.5038276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-5134022.9020992815</v>
      </c>
      <c r="L2069" s="444">
        <f t="shared" ca="1" si="124"/>
        <v>-1237299519.4059269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-1237299519.4059269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-5155414.6641913624</v>
      </c>
      <c r="L2070" s="444">
        <f t="shared" ca="1" si="124"/>
        <v>-1242454934.0701182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-1242454934.0701182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-5176895.5586254923</v>
      </c>
      <c r="L2071" s="444">
        <f t="shared" ca="1" si="124"/>
        <v>-1247631829.6287436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-1247631829.6287436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-5198465.9567864314</v>
      </c>
      <c r="L2072" s="444">
        <f t="shared" ca="1" si="124"/>
        <v>-1252830295.58553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-1252830295.58553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-5220126.2316063754</v>
      </c>
      <c r="L2073" s="444">
        <f t="shared" ca="1" si="124"/>
        <v>-1258050421.8171365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-1258050421.8171365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-5241876.757571402</v>
      </c>
      <c r="L2074" s="444">
        <f t="shared" ca="1" si="124"/>
        <v>-1263292298.574708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-1263292298.574708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-5263717.9107279498</v>
      </c>
      <c r="L2075" s="444">
        <f t="shared" ca="1" si="124"/>
        <v>-1268556016.485436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-1268556016.485436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-5285650.0686893165</v>
      </c>
      <c r="L2076" s="444">
        <f t="shared" ca="1" si="124"/>
        <v>-1273841666.5541253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-1273841666.5541253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-5307673.6106421892</v>
      </c>
      <c r="L2077" s="444">
        <f t="shared" ca="1" si="124"/>
        <v>-1279149340.1647675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-1279149340.1647675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-5329788.9173531979</v>
      </c>
      <c r="L2078" s="444">
        <f t="shared" ca="1" si="124"/>
        <v>-1284479129.0821207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-1284479129.0821207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-5351996.3711755024</v>
      </c>
      <c r="L2079" s="444">
        <f t="shared" ca="1" si="124"/>
        <v>-1289831125.4532962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-1289831125.4532962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-5374296.3560554003</v>
      </c>
      <c r="L2080" s="444">
        <f t="shared" ca="1" si="124"/>
        <v>-1295205421.8093517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-1295205421.8093517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-5396689.257538965</v>
      </c>
      <c r="L2081" s="444">
        <f t="shared" ca="1" si="124"/>
        <v>-1300602111.0668907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-1300602111.0668907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-5419175.4627787117</v>
      </c>
      <c r="L2082" s="444">
        <f t="shared" ca="1" si="124"/>
        <v>-1306021286.5296695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-1306021286.5296695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-5441755.3605402894</v>
      </c>
      <c r="L2083" s="444">
        <f t="shared" ca="1" si="124"/>
        <v>-1311463041.8902099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-1311463041.8902099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-5464429.3412092077</v>
      </c>
      <c r="L2084" s="444">
        <f t="shared" ca="1" si="124"/>
        <v>-1316927471.2314191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-1316927471.2314191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-5487197.7967975792</v>
      </c>
      <c r="L2085" s="444">
        <f t="shared" ca="1" si="124"/>
        <v>-1322414669.0282166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-1322414669.0282166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-5510061.1209509028</v>
      </c>
      <c r="L2086" s="444">
        <f t="shared" ca="1" si="124"/>
        <v>-1327924730.1491675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-1327924730.1491675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-5533019.7089548651</v>
      </c>
      <c r="L2087" s="444">
        <f t="shared" ca="1" si="124"/>
        <v>-1333457749.8581223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-1333457749.8581223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-5556073.957742176</v>
      </c>
      <c r="L2088" s="444">
        <f t="shared" ca="1" si="124"/>
        <v>-1339013823.8158646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-1339013823.8158646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-5579224.2658994356</v>
      </c>
      <c r="L2089" s="444">
        <f t="shared" ca="1" si="124"/>
        <v>-1344593048.081764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-1344593048.081764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-5602471.0336740166</v>
      </c>
      <c r="L2090" s="444">
        <f t="shared" ca="1" si="124"/>
        <v>-1350195519.115438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-1350195519.115438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-5625814.6629809914</v>
      </c>
      <c r="L2091" s="444">
        <f t="shared" ca="1" si="124"/>
        <v>-1355821333.778419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-1355821333.778419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-5649255.5574100791</v>
      </c>
      <c r="L2092" s="444">
        <f t="shared" ca="1" si="124"/>
        <v>-1361470589.335829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-1361470589.335829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-5672794.1222326206</v>
      </c>
      <c r="L2093" s="444">
        <f t="shared" ca="1" si="124"/>
        <v>-1367143383.4580617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-1367143383.4580617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-5696430.7644085903</v>
      </c>
      <c r="L2094" s="444">
        <f t="shared" ca="1" si="124"/>
        <v>-1372839814.2224703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-1372839814.2224703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-5720165.8925936259</v>
      </c>
      <c r="L2095" s="444">
        <f t="shared" ca="1" si="124"/>
        <v>-1378559980.1150639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-1378559980.1150639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-5743999.9171460997</v>
      </c>
      <c r="L2096" s="444">
        <f t="shared" ca="1" si="124"/>
        <v>-1384303980.0322101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-1384303980.0322101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-5767933.2501342092</v>
      </c>
      <c r="L2097" s="444">
        <f t="shared" ca="1" si="124"/>
        <v>-1390071913.2823443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-1390071913.2823443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-5791966.3053431017</v>
      </c>
      <c r="L2098" s="444">
        <f t="shared" ca="1" si="124"/>
        <v>-1395863879.5876875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-1395863879.5876875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-5816099.4982820312</v>
      </c>
      <c r="L2099" s="444">
        <f t="shared" ca="1" si="124"/>
        <v>-1401679979.0859694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-1401679979.0859694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-5840333.2461915389</v>
      </c>
      <c r="L2100" s="444">
        <f t="shared" ca="1" si="124"/>
        <v>-1407520312.3321609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-1407520312.3321609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-5864667.9680506708</v>
      </c>
      <c r="L2101" s="444">
        <f t="shared" ca="1" si="124"/>
        <v>-1413384980.3002117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-1413384980.3002117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-5889104.0845842157</v>
      </c>
      <c r="L2102" s="444">
        <f t="shared" ca="1" si="124"/>
        <v>-1419274084.3847959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-1419274084.3847959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-5913642.0182699831</v>
      </c>
      <c r="L2103" s="444">
        <f t="shared" ca="1" si="124"/>
        <v>-1425187726.4030659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-1425187726.4030659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-5938282.1933461083</v>
      </c>
      <c r="L2104" s="444">
        <f t="shared" ca="1" si="124"/>
        <v>-1431126008.5964119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-1431126008.5964119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-5963025.0358183831</v>
      </c>
      <c r="L2105" s="444">
        <f t="shared" ca="1" si="124"/>
        <v>-1437089033.6322303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-1437089033.6322303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-5987870.9734676257</v>
      </c>
      <c r="L2106" s="444">
        <f t="shared" ca="1" si="124"/>
        <v>-1443076904.6056979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-1443076904.6056979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-6012820.4358570743</v>
      </c>
      <c r="L2107" s="444">
        <f t="shared" ca="1" si="124"/>
        <v>-1449089725.0415549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-1449089725.0415549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-6037873.854339812</v>
      </c>
      <c r="L2108" s="444">
        <f t="shared" ca="1" si="124"/>
        <v>-1455127598.8958948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-1455127598.8958948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-6063031.6620662278</v>
      </c>
      <c r="L2109" s="444">
        <f t="shared" ca="1" si="124"/>
        <v>-1461190630.557961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-1461190630.557961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-6088294.2939915042</v>
      </c>
      <c r="L2110" s="444">
        <f t="shared" ca="1" si="124"/>
        <v>-1467278924.8519526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-1467278924.8519526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-6113662.1868831357</v>
      </c>
      <c r="L2111" s="444">
        <f t="shared" ca="1" si="124"/>
        <v>-1473392587.0388358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-1473392587.0388358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-6139135.7793284822</v>
      </c>
      <c r="L2112" s="444">
        <f t="shared" ca="1" si="124"/>
        <v>-1479531722.8181643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-1479531722.8181643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-6164715.5117423516</v>
      </c>
      <c r="L2113" s="444">
        <f t="shared" ca="1" si="124"/>
        <v>-1485696438.3299067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-1485696438.3299067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-6190401.8263746109</v>
      </c>
      <c r="L2114" s="444">
        <f t="shared" ca="1" si="124"/>
        <v>-1491886840.1562812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-1491886840.1562812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-6216195.1673178384</v>
      </c>
      <c r="L2115" s="444">
        <f t="shared" ca="1" si="124"/>
        <v>-1498103035.3235991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-1498103035.3235991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-6242095.9805149958</v>
      </c>
      <c r="L2116" s="444">
        <f t="shared" ca="1" si="124"/>
        <v>-1504345131.3041141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-1504345131.3041141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-6268104.713767142</v>
      </c>
      <c r="L2117" s="444">
        <f t="shared" ca="1" si="124"/>
        <v>-1510613236.0178812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-1510613236.0178812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-6294221.8167411713</v>
      </c>
      <c r="L2118" s="444">
        <f t="shared" ca="1" si="124"/>
        <v>-1516907457.8346224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-1516907457.8346224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-6320447.7409775928</v>
      </c>
      <c r="L2119" s="444">
        <f t="shared" ca="1" si="124"/>
        <v>-1523227905.5755999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-1523227905.5755999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-6346782.9398983326</v>
      </c>
      <c r="L2120" s="444">
        <f t="shared" ca="1" si="124"/>
        <v>-1529574688.5154982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-1529574688.5154982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-6373227.8688145755</v>
      </c>
      <c r="L2121" s="444">
        <f t="shared" ca="1" si="124"/>
        <v>-1535947916.3843126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-1535947916.3843126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-6399782.9849346355</v>
      </c>
      <c r="L2122" s="444">
        <f t="shared" ca="1" si="124"/>
        <v>-1542347699.3692472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-1542347699.3692472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-6426448.7473718636</v>
      </c>
      <c r="L2123" s="444">
        <f t="shared" ca="1" si="124"/>
        <v>-1548774148.1166191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-1548774148.1166191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-6453225.6171525791</v>
      </c>
      <c r="L2124" s="444">
        <f t="shared" ca="1" si="124"/>
        <v>-1555227373.7337718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-1555227373.7337718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-6480114.0572240492</v>
      </c>
      <c r="L2125" s="444">
        <f t="shared" ca="1" si="124"/>
        <v>-1561707487.7909958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-1561707487.7909958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-6507114.5324624823</v>
      </c>
      <c r="L2126" s="444">
        <f t="shared" ca="1" si="124"/>
        <v>-1568214602.3234584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-1568214602.3234584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-6534227.5096810767</v>
      </c>
      <c r="L2127" s="444">
        <f t="shared" ca="1" si="124"/>
        <v>-1574748829.8331394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-1574748829.8331394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-6561453.4576380812</v>
      </c>
      <c r="L2128" s="444">
        <f t="shared" ca="1" si="124"/>
        <v>-1581310283.2907774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-1581310283.2907774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-6588792.8470449056</v>
      </c>
      <c r="L2129" s="444">
        <f t="shared" ca="1" si="124"/>
        <v>-1587899076.1378224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-1587899076.1378224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-6616246.1505742595</v>
      </c>
      <c r="L2130" s="444">
        <f t="shared" ca="1" si="124"/>
        <v>-1594515322.2883966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-1594515322.2883966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-6643813.8428683188</v>
      </c>
      <c r="L2131" s="444">
        <f t="shared" ca="1" si="124"/>
        <v>-1601159136.1312649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-1601159136.1312649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-6671496.4005469372</v>
      </c>
      <c r="L2132" s="444">
        <f t="shared" ca="1" si="124"/>
        <v>-1607830632.531812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-1607830632.531812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-6699294.3022158835</v>
      </c>
      <c r="L2133" s="444">
        <f t="shared" ca="1" si="124"/>
        <v>-1614529926.8340278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-1614529926.8340278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-6727208.028475116</v>
      </c>
      <c r="L2134" s="444">
        <f t="shared" ca="1" si="124"/>
        <v>-1621257134.8625028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-1621257134.8625028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-6755238.0619270951</v>
      </c>
      <c r="L2135" s="444">
        <f t="shared" ca="1" si="124"/>
        <v>-1628012372.9244299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-1628012372.9244299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-6783384.8871851247</v>
      </c>
      <c r="L2136" s="444">
        <f t="shared" ca="1" si="124"/>
        <v>-1634795757.811615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-1634795757.811615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-6811648.9908817289</v>
      </c>
      <c r="L2137" s="444">
        <f t="shared" ca="1" si="124"/>
        <v>-1641607406.8024967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-1641607406.8024967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-6840030.8616770692</v>
      </c>
      <c r="L2138" s="444">
        <f t="shared" ca="1" si="124"/>
        <v>-1648447437.6641738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-1648447437.6641738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-6868530.9902673913</v>
      </c>
      <c r="L2139" s="444">
        <f t="shared" ca="1" si="124"/>
        <v>-1655315968.6544411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-1655315968.6544411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-6897149.8693935042</v>
      </c>
      <c r="L2140" s="444">
        <f t="shared" ca="1" si="124"/>
        <v>-1662213118.5238347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-1662213118.5238347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-6925887.993849311</v>
      </c>
      <c r="L2141" s="444">
        <f t="shared" ca="1" si="124"/>
        <v>-1669139006.517684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-1669139006.517684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-6954745.8604903501</v>
      </c>
      <c r="L2142" s="444">
        <f t="shared" ca="1" si="124"/>
        <v>-1676093752.3781743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-1676093752.3781743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-6983723.9682423919</v>
      </c>
      <c r="L2143" s="444">
        <f t="shared" ca="1" si="124"/>
        <v>-1683077476.3464167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-1683077476.3464167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-7012822.8181100702</v>
      </c>
      <c r="L2144" s="444">
        <f t="shared" ca="1" si="124"/>
        <v>-1690090299.1645267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-1690090299.1645267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-7042042.9131855275</v>
      </c>
      <c r="L2145" s="444">
        <f t="shared" ca="1" si="124"/>
        <v>-1697132342.0777123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-1697132342.0777123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-7071384.7586571332</v>
      </c>
      <c r="L2146" s="444">
        <f t="shared" ca="1" si="124"/>
        <v>-1704203726.8363695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-1704203726.8363695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-7100848.8618182065</v>
      </c>
      <c r="L2147" s="444">
        <f t="shared" ca="1" si="124"/>
        <v>-1711304575.6981878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-1711304575.6981878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-7130435.7320757825</v>
      </c>
      <c r="L2148" s="444">
        <f t="shared" ca="1" si="124"/>
        <v>-1718435011.4302635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-1718435011.4302635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-7160145.8809594316</v>
      </c>
      <c r="L2149" s="444">
        <f t="shared" ca="1" si="124"/>
        <v>-1725595157.311223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-1725595157.311223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-7189979.8221300952</v>
      </c>
      <c r="L2150" s="444">
        <f t="shared" ca="1" si="124"/>
        <v>-1732785137.1333532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-1732785137.1333532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-7219938.071388972</v>
      </c>
      <c r="L2151" s="444">
        <f t="shared" ca="1" si="124"/>
        <v>-1740005075.2047422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-1740005075.2047422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-7250021.1466864254</v>
      </c>
      <c r="L2152" s="444">
        <f t="shared" ca="1" si="124"/>
        <v>-1747255096.3514285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-1747255096.3514285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-7280229.5681309532</v>
      </c>
      <c r="L2153" s="444">
        <f t="shared" ca="1" si="124"/>
        <v>-1754535325.9195595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-1754535325.9195595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-7310563.8579981634</v>
      </c>
      <c r="L2154" s="444">
        <f t="shared" ca="1" si="124"/>
        <v>-1761845889.7775576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-1761845889.7775576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-7341024.5407398231</v>
      </c>
      <c r="L2155" s="444">
        <f t="shared" ca="1" si="124"/>
        <v>-1769186914.3182974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-1769186914.3182974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-7371612.1429929053</v>
      </c>
      <c r="L2156" s="444">
        <f t="shared" ca="1" si="124"/>
        <v>-1776558526.4612904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-1776558526.4612904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-7402327.1935887095</v>
      </c>
      <c r="L2157" s="444">
        <f t="shared" ca="1" si="124"/>
        <v>-1783960853.6548791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-1783960853.6548791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-7433170.2235619957</v>
      </c>
      <c r="L2158" s="444">
        <f t="shared" ca="1" si="124"/>
        <v>-1791394023.8784411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-1791394023.8784411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-7464141.7661601724</v>
      </c>
      <c r="L2159" s="444">
        <f t="shared" ca="1" si="124"/>
        <v>-1798858165.6446013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-1798858165.6446013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-7495242.3568525054</v>
      </c>
      <c r="L2160" s="444">
        <f t="shared" ca="1" si="124"/>
        <v>-1806353408.0014539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-1806353408.0014539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-7526472.5333393915</v>
      </c>
      <c r="L2161" s="444">
        <f t="shared" ca="1" si="124"/>
        <v>-1813879880.5347934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-1813879880.5347934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-7557832.8355616396</v>
      </c>
      <c r="L2162" s="444">
        <f t="shared" ca="1" si="124"/>
        <v>-1821437713.3703551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-1821437713.3703551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-7589323.8057098128</v>
      </c>
      <c r="L2163" s="444">
        <f t="shared" ca="1" si="124"/>
        <v>-1829027037.176065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-1829027037.176065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-7620945.9882336035</v>
      </c>
      <c r="L2164" s="444">
        <f t="shared" ca="1" si="124"/>
        <v>-1836647983.1642985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-1836647983.1642985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-7652699.9298512451</v>
      </c>
      <c r="L2165" s="444">
        <f t="shared" ca="1" si="124"/>
        <v>-1844300683.0941498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-1844300683.0941498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-7684586.1795589579</v>
      </c>
      <c r="L2166" s="444">
        <f t="shared" ca="1" si="124"/>
        <v>-1851985269.2737088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-1851985269.2737088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-7716605.2886404544</v>
      </c>
      <c r="L2167" s="444">
        <f t="shared" ca="1" si="124"/>
        <v>-1859701874.5623493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-1859701874.5623493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-7748757.8106764546</v>
      </c>
      <c r="L2168" s="444">
        <f t="shared" ca="1" si="124"/>
        <v>-1867450632.3730257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-1867450632.3730257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-7781044.3015542738</v>
      </c>
      <c r="L2169" s="444">
        <f t="shared" ca="1" si="124"/>
        <v>-1875231676.6745799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-1875231676.6745799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-7813465.3194774147</v>
      </c>
      <c r="L2170" s="444">
        <f t="shared" ca="1" si="124"/>
        <v>-1883045141.9940572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-1883045141.9940572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-7846021.4249752378</v>
      </c>
      <c r="L2171" s="444">
        <f t="shared" ca="1" si="124"/>
        <v>-1890891163.4190323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-1890891163.4190323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-7878713.1809126344</v>
      </c>
      <c r="L2172" s="444">
        <f t="shared" ca="1" si="124"/>
        <v>-1898769876.5999451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-1898769876.5999451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-7911541.1524997698</v>
      </c>
      <c r="L2173" s="444">
        <f t="shared" ca="1" si="124"/>
        <v>-1906681417.7524447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-1906681417.7524447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-7944505.9073018534</v>
      </c>
      <c r="L2174" s="444">
        <f t="shared" ca="1" si="124"/>
        <v>-1914625923.6597466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-1914625923.6597466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-7977608.0152489441</v>
      </c>
      <c r="L2175" s="444">
        <f t="shared" ca="1" si="124"/>
        <v>-1922603531.6749957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-1922603531.6749957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-8010848.0486458139</v>
      </c>
      <c r="L2176" s="444">
        <f t="shared" ca="1" si="124"/>
        <v>-1930614379.7236414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-1930614379.7236414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-8044226.5821818393</v>
      </c>
      <c r="L2177" s="444">
        <f t="shared" ca="1" si="124"/>
        <v>-1938658606.3058233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-1938658606.3058233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-8077744.192940929</v>
      </c>
      <c r="L2178" s="444">
        <f t="shared" ca="1" si="124"/>
        <v>-1946736350.4987643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-1946736350.4987643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-8111401.4604115179</v>
      </c>
      <c r="L2179" s="444">
        <f t="shared" ca="1" si="124"/>
        <v>-1954847751.9591758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-1954847751.9591758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-8145198.9664965654</v>
      </c>
      <c r="L2180" s="444">
        <f t="shared" ca="1" si="124"/>
        <v>-1962992950.9256723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-1962992950.9256723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-8179137.2955236351</v>
      </c>
      <c r="L2181" s="444">
        <f t="shared" ca="1" si="124"/>
        <v>-1971172088.2211959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-1971172088.2211959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-8213217.0342549831</v>
      </c>
      <c r="L2182" s="444">
        <f t="shared" ca="1" si="124"/>
        <v>-1979385305.255451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-1979385305.255451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-8247438.7718977118</v>
      </c>
      <c r="L2183" s="444">
        <f t="shared" ca="1" si="124"/>
        <v>-1987632744.0273488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-1987632744.0273488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-8281803.1001139535</v>
      </c>
      <c r="L2184" s="444">
        <f t="shared" ca="1" si="124"/>
        <v>-1995914547.1274626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-1995914547.1274626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-8316310.613031093</v>
      </c>
      <c r="L2185" s="444">
        <f t="shared" ca="1" si="124"/>
        <v>-2004230857.7404938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-2004230857.7404938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-8350961.9072520575</v>
      </c>
      <c r="L2186" s="444">
        <f t="shared" ca="1" si="124"/>
        <v>-2012581819.6477458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-2012581819.6477458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-8385757.5818656078</v>
      </c>
      <c r="L2187" s="444">
        <f t="shared" ca="1" si="124"/>
        <v>-2020967577.2296114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-2020967577.2296114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-8420698.2384567149</v>
      </c>
      <c r="L2188" s="444">
        <f t="shared" ca="1" si="124"/>
        <v>-2029388275.4680681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-2029388275.4680681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-8455784.4811169505</v>
      </c>
      <c r="L2189" s="444">
        <f t="shared" ca="1" si="124"/>
        <v>-2037844059.9491851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-2037844059.9491851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-8491016.9164549373</v>
      </c>
      <c r="L2190" s="444">
        <f t="shared" ca="1" si="124"/>
        <v>-2046335076.8656402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-2046335076.8656402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-8526396.1536068339</v>
      </c>
      <c r="L2191" s="444">
        <f t="shared" ca="1" si="124"/>
        <v>-2054861473.0192471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-2054861473.0192471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-8561922.8042468615</v>
      </c>
      <c r="L2192" s="444">
        <f t="shared" ca="1" si="124"/>
        <v>-2063423395.823494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-2063423395.823494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-8597597.4825978912</v>
      </c>
      <c r="L2193" s="444">
        <f t="shared" ca="1" si="124"/>
        <v>-2072020993.3060918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-2072020993.3060918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-8633420.8054420501</v>
      </c>
      <c r="L2194" s="444">
        <f t="shared" ca="1" si="124"/>
        <v>-2080654414.1115339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-2080654414.1115339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-8669393.3921313901</v>
      </c>
      <c r="L2195" s="444">
        <f t="shared" ca="1" si="124"/>
        <v>-2089323807.5036652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-2089323807.5036652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-8705515.8645986058</v>
      </c>
      <c r="L2196" s="444">
        <f t="shared" ca="1" si="124"/>
        <v>-2098029323.3682637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-2098029323.3682637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-8741788.8473677654</v>
      </c>
      <c r="L2197" s="444">
        <f t="shared" ca="1" si="124"/>
        <v>-2106771112.2156315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-2106771112.2156315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-8778212.9675651304</v>
      </c>
      <c r="L2198" s="444">
        <f t="shared" ca="1" si="124"/>
        <v>-2115549325.1831965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-2115549325.1831965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-8814788.8549299873</v>
      </c>
      <c r="L2199" s="444">
        <f t="shared" ca="1" si="124"/>
        <v>-2124364114.0381265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-2124364114.0381265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-8851517.1418255251</v>
      </c>
      <c r="L2200" s="444">
        <f t="shared" ca="1" si="124"/>
        <v>-2133215631.1799519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-2133215631.1799519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-8888398.4632497989</v>
      </c>
      <c r="L2201" s="444">
        <f t="shared" ca="1" si="124"/>
        <v>-2142104029.6432016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-2142104029.6432016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-8925433.456846673</v>
      </c>
      <c r="L2202" s="444">
        <f t="shared" ca="1" si="124"/>
        <v>-2151029463.1000481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-2151029463.1000481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-8962622.7629168667</v>
      </c>
      <c r="L2203" s="444">
        <f t="shared" ca="1" si="124"/>
        <v>-2159992085.8629651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-2159992085.8629651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-8999967.0244290214</v>
      </c>
      <c r="L2204" s="444">
        <f t="shared" ca="1" si="124"/>
        <v>-2168992052.887394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-2168992052.887394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-9037466.8870308083</v>
      </c>
      <c r="L2205" s="444">
        <f t="shared" ca="1" si="124"/>
        <v>-2178029519.7744246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-2178029519.7744246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-9075122.9990601018</v>
      </c>
      <c r="L2206" s="444">
        <f t="shared" ca="1" si="124"/>
        <v>-2187104642.7734847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-2187104642.7734847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-9112936.0115561858</v>
      </c>
      <c r="L2207" s="444">
        <f t="shared" ca="1" si="124"/>
        <v>-2196217578.7850409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-2196217578.7850409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-9150906.5782710034</v>
      </c>
      <c r="L2208" s="444">
        <f t="shared" ca="1" si="124"/>
        <v>-2205368485.3633118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-2205368485.3633118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-9189035.3556804657</v>
      </c>
      <c r="L2209" s="444">
        <f t="shared" ca="1" si="124"/>
        <v>-2214557520.7189922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-2214557520.7189922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-9227323.0029958002</v>
      </c>
      <c r="L2210" s="444">
        <f t="shared" ca="1" si="124"/>
        <v>-2223784843.7219882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-2223784843.7219882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-9265770.1821749508</v>
      </c>
      <c r="L2211" s="444">
        <f t="shared" ca="1" si="124"/>
        <v>-2233050613.9041634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-2233050613.9041634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-9304377.5579340141</v>
      </c>
      <c r="L2212" s="444">
        <f t="shared" ca="1" si="124"/>
        <v>-2242354991.4620972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-2242354991.4620972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-9343145.7977587376</v>
      </c>
      <c r="L2213" s="444">
        <f t="shared" ca="1" si="124"/>
        <v>-2251698137.2598557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-2251698137.2598557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-9382075.5719160661</v>
      </c>
      <c r="L2214" s="444">
        <f t="shared" ca="1" si="124"/>
        <v>-2261080212.8317719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-2261080212.8317719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-9421167.5534657165</v>
      </c>
      <c r="L2215" s="444">
        <f t="shared" ca="1" si="124"/>
        <v>-2270501380.3852377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-2270501380.3852377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-9460422.4182718229</v>
      </c>
      <c r="L2216" s="444">
        <f t="shared" ca="1" si="124"/>
        <v>-2279961802.8035097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-2279961802.8035097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-9499840.8450146243</v>
      </c>
      <c r="L2217" s="444">
        <f t="shared" ca="1" si="124"/>
        <v>-2289461643.6485243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-2289461643.6485243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-9539423.5152021851</v>
      </c>
      <c r="L2218" s="444">
        <f t="shared" ca="1" si="124"/>
        <v>-2299001067.1637263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-2299001067.1637263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-9579171.1131821927</v>
      </c>
      <c r="L2219" s="444">
        <f t="shared" ca="1" si="124"/>
        <v>-2308580238.2769084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-2308580238.2769084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-9619084.326153785</v>
      </c>
      <c r="L2220" s="444">
        <f t="shared" ca="1" si="124"/>
        <v>-2318199322.6030622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-2318199322.6030622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-9659163.8441794254</v>
      </c>
      <c r="L2221" s="444">
        <f t="shared" ca="1" si="124"/>
        <v>-2327858486.4472418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-2327858486.4472418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-9699410.36019684</v>
      </c>
      <c r="L2222" s="444">
        <f t="shared" ca="1" si="124"/>
        <v>-2337557896.8074389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-2337557896.8074389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-9739824.5700309947</v>
      </c>
      <c r="L2223" s="444">
        <f t="shared" ca="1" si="124"/>
        <v>-2347297721.37747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-2347297721.37747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-9780407.1724061258</v>
      </c>
      <c r="L2224" s="444">
        <f t="shared" ca="1" si="124"/>
        <v>-2357078128.5498762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-2357078128.5498762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-9821158.8689578176</v>
      </c>
      <c r="L2225" s="444">
        <f t="shared" ca="1" si="124"/>
        <v>-2366899287.4188342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-2366899287.4188342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-9862080.3642451428</v>
      </c>
      <c r="L2226" s="444">
        <f t="shared" ca="1" si="124"/>
        <v>-2376761367.7830791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-2376761367.7830791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-9903172.3657628298</v>
      </c>
      <c r="L2227" s="444">
        <f t="shared" ca="1" si="124"/>
        <v>-2386664540.1488419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-2386664540.1488419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-9944435.5839535072</v>
      </c>
      <c r="L2228" s="444">
        <f t="shared" ca="1" si="124"/>
        <v>-2396608975.7327952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-2396608975.7327952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-9985870.7322199792</v>
      </c>
      <c r="L2229" s="444">
        <f t="shared" ca="1" si="124"/>
        <v>-2406594846.4650154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-2406594846.4650154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-10027478.526937565</v>
      </c>
      <c r="L2230" s="444">
        <f t="shared" ca="1" si="124"/>
        <v>-2416622324.9919529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-2416622324.9919529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-10069259.687466471</v>
      </c>
      <c r="L2231" s="444">
        <f t="shared" ca="1" si="124"/>
        <v>-2426691584.6794195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-2426691584.6794195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-10111214.936164249</v>
      </c>
      <c r="L2232" s="444">
        <f t="shared" ca="1" si="124"/>
        <v>-2436802799.6155839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-2436802799.6155839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-10153344.998398267</v>
      </c>
      <c r="L2233" s="444">
        <f t="shared" ca="1" si="124"/>
        <v>-2446956144.6139822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-2446956144.6139822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-10195650.602558259</v>
      </c>
      <c r="L2234" s="444">
        <f t="shared" ca="1" si="124"/>
        <v>-2457151795.2165403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-2457151795.2165403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-10238132.480068918</v>
      </c>
      <c r="L2235" s="444">
        <f t="shared" ca="1" si="124"/>
        <v>-2467389927.696609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-2467389927.696609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-10280791.365402538</v>
      </c>
      <c r="L2236" s="444">
        <f t="shared" ca="1" si="124"/>
        <v>-2477670719.0620117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-2477670719.0620117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-10323627.996091716</v>
      </c>
      <c r="L2237" s="444">
        <f t="shared" ca="1" si="124"/>
        <v>-2487994347.0581036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-2487994347.0581036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-10366643.112742098</v>
      </c>
      <c r="L2238" s="444">
        <f t="shared" ca="1" si="124"/>
        <v>-2498360990.1708455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-2498360990.1708455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-10409837.45904519</v>
      </c>
      <c r="L2239" s="444">
        <f t="shared" ca="1" si="124"/>
        <v>-2508770827.6298909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-2508770827.6298909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-10453211.781791212</v>
      </c>
      <c r="L2240" s="444">
        <f t="shared" ca="1" si="124"/>
        <v>-2519224039.4116821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-2519224039.4116821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-10496766.830882009</v>
      </c>
      <c r="L2241" s="444">
        <f t="shared" ca="1" si="124"/>
        <v>-2529720806.2425642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-2529720806.2425642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-10540503.359344017</v>
      </c>
      <c r="L2242" s="444">
        <f t="shared" ca="1" si="124"/>
        <v>-2540261309.6019082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-2540261309.6019082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-10584422.123341285</v>
      </c>
      <c r="L2243" s="444">
        <f t="shared" ca="1" si="124"/>
        <v>-2550845731.7252493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-2550845731.7252493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-10628523.882188538</v>
      </c>
      <c r="L2244" s="444">
        <f t="shared" ca="1" si="124"/>
        <v>-2561474255.6074376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-2561474255.6074376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-10672809.398364324</v>
      </c>
      <c r="L2245" s="444">
        <f t="shared" ca="1" si="124"/>
        <v>-2572147065.0058022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-2572147065.0058022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-10717279.437524175</v>
      </c>
      <c r="L2246" s="444">
        <f t="shared" ca="1" si="124"/>
        <v>-2582864344.4433265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-2582864344.4433265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-10761934.76851386</v>
      </c>
      <c r="L2247" s="444">
        <f t="shared" ca="1" si="124"/>
        <v>-2593626279.2118402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-2593626279.2118402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-10806776.163382668</v>
      </c>
      <c r="L2248" s="444">
        <f t="shared" ca="1" si="124"/>
        <v>-2604433055.3752227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-2604433055.3752227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-10851804.397396762</v>
      </c>
      <c r="L2249" s="444">
        <f t="shared" ca="1" si="124"/>
        <v>-2615284859.7726192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-2615284859.7726192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-10897020.24905258</v>
      </c>
      <c r="L2250" s="444">
        <f t="shared" ca="1" si="124"/>
        <v>-2626181880.0216718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-2626181880.0216718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-10942424.500090299</v>
      </c>
      <c r="L2251" s="444">
        <f t="shared" ca="1" si="124"/>
        <v>-2637124304.5217619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-2637124304.5217619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-10988017.93550734</v>
      </c>
      <c r="L2252" s="444">
        <f t="shared" ca="1" si="124"/>
        <v>-2648112322.4572692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-2648112322.4572692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-11033801.343571955</v>
      </c>
      <c r="L2253" s="444">
        <f t="shared" ca="1" si="124"/>
        <v>-2659146123.8008413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-2659146123.8008413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-11079775.515836839</v>
      </c>
      <c r="L2254" s="444">
        <f t="shared" ca="1" si="124"/>
        <v>-2670225899.316678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-2670225899.316678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-11125941.247152826</v>
      </c>
      <c r="L2255" s="444">
        <f t="shared" ca="1" si="124"/>
        <v>-2681351840.5638309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-2681351840.5638309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-11172299.335682629</v>
      </c>
      <c r="L2256" s="444">
        <f t="shared" ca="1" si="124"/>
        <v>-2692524139.8995132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-2692524139.8995132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-11218850.582914639</v>
      </c>
      <c r="L2257" s="444">
        <f t="shared" ca="1" si="124"/>
        <v>-2703742990.4824281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-2703742990.4824281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-11265595.793676784</v>
      </c>
      <c r="L2258" s="444">
        <f t="shared" ca="1" si="124"/>
        <v>-2715008586.2761049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-2715008586.2761049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-11312535.776150437</v>
      </c>
      <c r="L2259" s="444">
        <f t="shared" ca="1" si="124"/>
        <v>-2726321122.0522552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-2726321122.0522552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-11359671.341884397</v>
      </c>
      <c r="L2260" s="444">
        <f t="shared" ca="1" si="124"/>
        <v>-2737680793.3941398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-2737680793.3941398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-11407003.305808915</v>
      </c>
      <c r="L2261" s="444">
        <f t="shared" ca="1" si="124"/>
        <v>-2749087796.6999488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-2749087796.6999488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-11454532.486249786</v>
      </c>
      <c r="L2262" s="444">
        <f t="shared" ca="1" si="124"/>
        <v>-2760542329.1861987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-2760542329.1861987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-11502259.704942495</v>
      </c>
      <c r="L2263" s="444">
        <f t="shared" ca="1" si="124"/>
        <v>-2772044588.8911414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-2772044588.8911414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-11550185.787046423</v>
      </c>
      <c r="L2264" s="444">
        <f t="shared" ca="1" si="124"/>
        <v>-2783594774.6781878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-2783594774.6781878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-11598311.561159115</v>
      </c>
      <c r="L2265" s="444">
        <f t="shared" ca="1" si="124"/>
        <v>-2795193086.239347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-2795193086.239347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-11646637.859330613</v>
      </c>
      <c r="L2266" s="444">
        <f t="shared" ca="1" si="124"/>
        <v>-2806839724.0986776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-2806839724.0986776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-11695165.517077824</v>
      </c>
      <c r="L2267" s="444">
        <f t="shared" ca="1" si="124"/>
        <v>-2818534889.6157556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-2818534889.6157556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-11743895.373398982</v>
      </c>
      <c r="L2268" s="444">
        <f t="shared" ca="1" si="124"/>
        <v>-2830278784.9891543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-2830278784.9891543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-11792828.270788142</v>
      </c>
      <c r="L2269" s="444">
        <f t="shared" ca="1" si="124"/>
        <v>-2842071613.2599425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-2842071613.2599425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-11841965.05524976</v>
      </c>
      <c r="L2270" s="444">
        <f t="shared" ca="1" si="124"/>
        <v>-2853913578.3151922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-2853913578.3151922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-11891306.5763133</v>
      </c>
      <c r="L2271" s="444">
        <f t="shared" ca="1" si="124"/>
        <v>-2865804884.8915057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-2865804884.8915057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-11940853.68704794</v>
      </c>
      <c r="L2272" s="444">
        <f t="shared" ca="1" si="124"/>
        <v>-2877745738.5785537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-2877745738.5785537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-11990607.244077306</v>
      </c>
      <c r="L2273" s="444">
        <f t="shared" ca="1" si="124"/>
        <v>-2889736345.8226309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-2889736345.8226309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-12040568.107594294</v>
      </c>
      <c r="L2274" s="444">
        <f t="shared" ca="1" si="124"/>
        <v>-2901776913.9302254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-2901776913.9302254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-12090737.141375938</v>
      </c>
      <c r="L2275" s="444">
        <f t="shared" ca="1" si="124"/>
        <v>-2913867651.0716014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-2913867651.0716014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-12141115.212798338</v>
      </c>
      <c r="L2276" s="444">
        <f t="shared" ca="1" si="124"/>
        <v>-2926008766.2843995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-2926008766.2843995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-12191703.192851664</v>
      </c>
      <c r="L2277" s="444">
        <f t="shared" ca="1" si="124"/>
        <v>-2938200469.4772511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-2938200469.4772511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-12242501.956155213</v>
      </c>
      <c r="L2278" s="444">
        <f t="shared" ca="1" si="124"/>
        <v>-2950442971.4334064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-2950442971.4334064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-12293512.380972527</v>
      </c>
      <c r="L2279" s="444">
        <f t="shared" ca="1" si="124"/>
        <v>-2962736483.8143787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-2962736483.8143787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-12344735.349226577</v>
      </c>
      <c r="L2280" s="444">
        <f t="shared" ca="1" si="124"/>
        <v>-2975081219.1636052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-2975081219.1636052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-12396171.746515021</v>
      </c>
      <c r="L2281" s="444">
        <f t="shared" ca="1" si="124"/>
        <v>-2987477390.91012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-2987477390.91012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-12447822.462125501</v>
      </c>
      <c r="L2282" s="444">
        <f t="shared" ca="1" si="124"/>
        <v>-2999925213.3722453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-2999925213.3722453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-12499688.389051022</v>
      </c>
      <c r="L2283" s="444">
        <f t="shared" ca="1" si="124"/>
        <v>-3012424901.7612963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-3012424901.7612963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-12551770.4240054</v>
      </c>
      <c r="L2284" s="444">
        <f t="shared" ca="1" si="124"/>
        <v>-3024976672.1853018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-3024976672.1853018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-12604069.467438757</v>
      </c>
      <c r="L2285" s="444">
        <f t="shared" ca="1" si="124"/>
        <v>-3037580741.6527405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-3037580741.6527405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-12656586.423553085</v>
      </c>
      <c r="L2286" s="444">
        <f t="shared" ca="1" si="124"/>
        <v>-3050237328.0762935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-3050237328.0762935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-12709322.200317889</v>
      </c>
      <c r="L2287" s="444">
        <f t="shared" ca="1" si="124"/>
        <v>-3062946650.2766113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-3062946650.2766113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-12762277.709485881</v>
      </c>
      <c r="L2288" s="444">
        <f t="shared" ca="1" si="124"/>
        <v>-3075708927.9860973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-3075708927.9860973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-12815453.866608739</v>
      </c>
      <c r="L2289" s="444">
        <f t="shared" ca="1" si="124"/>
        <v>-3088524381.852706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-3088524381.852706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-12868851.591052942</v>
      </c>
      <c r="L2290" s="444">
        <f t="shared" ca="1" si="124"/>
        <v>-3101393233.443759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-3101393233.443759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-12922471.806015663</v>
      </c>
      <c r="L2291" s="444">
        <f t="shared" ca="1" si="124"/>
        <v>-3114315705.2497745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-3114315705.2497745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-12976315.438540727</v>
      </c>
      <c r="L2292" s="444">
        <f t="shared" ca="1" si="124"/>
        <v>-3127292020.6883154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-3127292020.6883154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-13030383.419534648</v>
      </c>
      <c r="L2293" s="444">
        <f t="shared" ca="1" si="124"/>
        <v>-3140322404.1078501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-3140322404.1078501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-13084676.683782708</v>
      </c>
      <c r="L2294" s="444">
        <f t="shared" ca="1" si="124"/>
        <v>-3153407080.7916327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-3153407080.7916327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-13139196.169965137</v>
      </c>
      <c r="L2295" s="444">
        <f t="shared" ca="1" si="124"/>
        <v>-3166546276.9615979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-3166546276.9615979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-13193942.820673324</v>
      </c>
      <c r="L2296" s="444">
        <f t="shared" ca="1" si="124"/>
        <v>-3179740219.7822714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-3179740219.7822714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-13248917.582426131</v>
      </c>
      <c r="L2297" s="444">
        <f t="shared" ca="1" si="124"/>
        <v>-3192989137.3646975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-3192989137.3646975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-13304121.405686239</v>
      </c>
      <c r="L2298" s="444">
        <f t="shared" ca="1" si="124"/>
        <v>-3206293258.7703838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-3206293258.7703838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-13359555.244876599</v>
      </c>
      <c r="L2299" s="444">
        <f t="shared" ca="1" si="124"/>
        <v>-3219652814.0152602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-3219652814.0152602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-13415220.058396917</v>
      </c>
      <c r="L2300" s="444">
        <f t="shared" ca="1" si="124"/>
        <v>-3233068034.073657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-3233068034.073657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-13471116.808640238</v>
      </c>
      <c r="L2301" s="444">
        <f t="shared" ca="1" si="124"/>
        <v>-3246539150.882297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-3246539150.882297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-13527246.462009571</v>
      </c>
      <c r="L2302" s="444">
        <f t="shared" ca="1" si="124"/>
        <v>-3260066397.3443065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-3260066397.3443065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-13583609.98893461</v>
      </c>
      <c r="L2303" s="444">
        <f t="shared" ref="L2303:L2557" ca="1" si="129">I2303-J2303+K2303</f>
        <v>-3273650007.333241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-3273650007.333241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-13640208.363888504</v>
      </c>
      <c r="L2304" s="444">
        <f t="shared" ca="1" si="129"/>
        <v>-3287290215.6971297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-3287290215.6971297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-13697042.565404708</v>
      </c>
      <c r="L2305" s="444">
        <f t="shared" ca="1" si="129"/>
        <v>-3300987258.2625346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-3300987258.2625346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-13754113.576093893</v>
      </c>
      <c r="L2306" s="444">
        <f t="shared" ca="1" si="129"/>
        <v>-3314741371.8386283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-3314741371.8386283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-13811422.382660951</v>
      </c>
      <c r="L2307" s="444">
        <f t="shared" ca="1" si="129"/>
        <v>-3328552794.2212892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-3328552794.2212892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-13868969.975922039</v>
      </c>
      <c r="L2308" s="444">
        <f t="shared" ca="1" si="129"/>
        <v>-3342421764.1972113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-3342421764.1972113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-13926757.350821713</v>
      </c>
      <c r="L2309" s="444">
        <f t="shared" ca="1" si="129"/>
        <v>-3356348521.5480328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-3356348521.5480328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-13984785.506450137</v>
      </c>
      <c r="L2310" s="444">
        <f t="shared" ca="1" si="129"/>
        <v>-3370333307.0544829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-3370333307.0544829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-14043055.446060345</v>
      </c>
      <c r="L2311" s="444">
        <f t="shared" ca="1" si="129"/>
        <v>-3384376362.5005431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-3384376362.5005431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-14101568.177085595</v>
      </c>
      <c r="L2312" s="444">
        <f t="shared" ca="1" si="129"/>
        <v>-3398477930.6776285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-3398477930.6776285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-14160324.711156784</v>
      </c>
      <c r="L2313" s="444">
        <f t="shared" ca="1" si="129"/>
        <v>-3412638255.3887854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-3412638255.3887854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-14219326.064119941</v>
      </c>
      <c r="L2314" s="444">
        <f t="shared" ca="1" si="129"/>
        <v>-3426857581.4529052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-3426857581.4529052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-14278573.256053772</v>
      </c>
      <c r="L2315" s="444">
        <f t="shared" ca="1" si="129"/>
        <v>-3441136154.7089591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-3441136154.7089591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-14338067.31128733</v>
      </c>
      <c r="L2316" s="444">
        <f t="shared" ca="1" si="129"/>
        <v>-3455474222.0202465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-3455474222.0202465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-14397809.258417694</v>
      </c>
      <c r="L2317" s="444">
        <f t="shared" ca="1" si="129"/>
        <v>-3469872031.2786641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-3469872031.2786641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-14457800.130327769</v>
      </c>
      <c r="L2318" s="444">
        <f t="shared" ca="1" si="129"/>
        <v>-3484329831.4089918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-3484329831.4089918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-14518040.964204133</v>
      </c>
      <c r="L2319" s="444">
        <f t="shared" ca="1" si="129"/>
        <v>-3498847872.3731961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-3498847872.3731961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-14578532.801554983</v>
      </c>
      <c r="L2320" s="444">
        <f t="shared" ca="1" si="129"/>
        <v>-3513426405.1747513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-3513426405.1747513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-14639276.688228132</v>
      </c>
      <c r="L2321" s="444">
        <f t="shared" ca="1" si="129"/>
        <v>-3528065681.8629794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-3528065681.8629794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-14700273.674429081</v>
      </c>
      <c r="L2322" s="444">
        <f t="shared" ca="1" si="129"/>
        <v>-3542765955.5374084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-3542765955.5374084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-14761524.814739201</v>
      </c>
      <c r="L2323" s="444">
        <f t="shared" ca="1" si="129"/>
        <v>-3557527480.3521476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-3557527480.3521476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-14823031.168133948</v>
      </c>
      <c r="L2324" s="444">
        <f t="shared" ca="1" si="129"/>
        <v>-3572350511.5202813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-3572350511.5202813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-14884793.798001174</v>
      </c>
      <c r="L2325" s="444">
        <f t="shared" ca="1" si="129"/>
        <v>-3587235305.3182826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-3587235305.3182826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-14946813.772159511</v>
      </c>
      <c r="L2326" s="444">
        <f t="shared" ca="1" si="129"/>
        <v>-3602182119.0904422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-3602182119.0904422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-15009092.162876844</v>
      </c>
      <c r="L2327" s="444">
        <f t="shared" ca="1" si="129"/>
        <v>-3617191211.2533188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-3617191211.2533188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-15071630.046888828</v>
      </c>
      <c r="L2328" s="444">
        <f t="shared" ca="1" si="129"/>
        <v>-3632262841.3002076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-3632262841.3002076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-15134428.505417531</v>
      </c>
      <c r="L2329" s="444">
        <f t="shared" ca="1" si="129"/>
        <v>-3647397269.805625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-3647397269.805625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-15197488.624190103</v>
      </c>
      <c r="L2330" s="444">
        <f t="shared" ca="1" si="129"/>
        <v>-3662594758.4298153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-3662594758.4298153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-15260811.493457563</v>
      </c>
      <c r="L2331" s="444">
        <f t="shared" ca="1" si="129"/>
        <v>-3677855569.9232731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-3677855569.9232731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-15324398.208013637</v>
      </c>
      <c r="L2332" s="444">
        <f t="shared" ca="1" si="129"/>
        <v>-3693179968.1312866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-3693179968.1312866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-15388249.867213694</v>
      </c>
      <c r="L2333" s="444">
        <f t="shared" ca="1" si="129"/>
        <v>-3708568217.9985003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-3708568217.9985003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-15452367.574993754</v>
      </c>
      <c r="L2334" s="444">
        <f t="shared" ca="1" si="129"/>
        <v>-3724020585.573494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-3724020585.573494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-15516752.439889556</v>
      </c>
      <c r="L2335" s="444">
        <f t="shared" ca="1" si="129"/>
        <v>-3739537338.0133834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-3739537338.0133834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-15581405.575055763</v>
      </c>
      <c r="L2336" s="444">
        <f t="shared" ca="1" si="129"/>
        <v>-3755118743.588439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-3755118743.588439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-15646328.098285163</v>
      </c>
      <c r="L2337" s="444">
        <f t="shared" ca="1" si="129"/>
        <v>-3770765071.6867242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-3770765071.6867242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-15711521.132028015</v>
      </c>
      <c r="L2338" s="444">
        <f t="shared" ca="1" si="129"/>
        <v>-3786476592.8187523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-3786476592.8187523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-15776985.803411467</v>
      </c>
      <c r="L2339" s="444">
        <f t="shared" ca="1" si="129"/>
        <v>-3802253578.6221638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-3802253578.6221638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-15842723.244259015</v>
      </c>
      <c r="L2340" s="444">
        <f t="shared" ca="1" si="129"/>
        <v>-3818096301.8664227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-3818096301.8664227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-15908734.591110094</v>
      </c>
      <c r="L2341" s="444">
        <f t="shared" ca="1" si="129"/>
        <v>-3834005036.4575329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-3834005036.4575329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-15975020.98523972</v>
      </c>
      <c r="L2342" s="444">
        <f t="shared" ca="1" si="129"/>
        <v>-3849980057.4427724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-3849980057.4427724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-16041583.572678218</v>
      </c>
      <c r="L2343" s="444">
        <f t="shared" ca="1" si="129"/>
        <v>-3866021641.0154505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-3866021641.0154505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-16108423.504231041</v>
      </c>
      <c r="L2344" s="444">
        <f t="shared" ca="1" si="129"/>
        <v>-3882130064.5196815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-3882130064.5196815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-16175541.935498672</v>
      </c>
      <c r="L2345" s="444">
        <f t="shared" ca="1" si="129"/>
        <v>-3898305606.4551802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-3898305606.4551802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-16242940.026896581</v>
      </c>
      <c r="L2346" s="444">
        <f t="shared" ca="1" si="129"/>
        <v>-3914548546.4820766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-3914548546.4820766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-16310618.943675319</v>
      </c>
      <c r="L2347" s="444">
        <f t="shared" ca="1" si="129"/>
        <v>-3930859165.4257522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-3930859165.4257522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-16378579.855940636</v>
      </c>
      <c r="L2348" s="444">
        <f t="shared" ca="1" si="129"/>
        <v>-3947237745.281693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-3947237745.281693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-16446823.938673718</v>
      </c>
      <c r="L2349" s="444">
        <f t="shared" ca="1" si="129"/>
        <v>-3963684569.2203665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-3963684569.2203665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-16515352.371751526</v>
      </c>
      <c r="L2350" s="444">
        <f t="shared" ca="1" si="129"/>
        <v>-3980199921.5921178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-3980199921.5921178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-16584166.339967156</v>
      </c>
      <c r="L2351" s="444">
        <f t="shared" ca="1" si="129"/>
        <v>-3996784087.932085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-3996784087.932085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-16653267.033050356</v>
      </c>
      <c r="L2352" s="444">
        <f t="shared" ca="1" si="129"/>
        <v>-4013437354.9651356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-4013437354.9651356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-16722655.645688064</v>
      </c>
      <c r="L2353" s="444">
        <f t="shared" ca="1" si="129"/>
        <v>-4030160010.6108236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-4030160010.6108236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-16792333.377545096</v>
      </c>
      <c r="L2354" s="444">
        <f t="shared" ca="1" si="129"/>
        <v>-4046952343.9883685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-4046952343.9883685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-16862301.433284871</v>
      </c>
      <c r="L2355" s="444">
        <f t="shared" ca="1" si="129"/>
        <v>-4063814645.4216533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-4063814645.4216533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-16932561.022590224</v>
      </c>
      <c r="L2356" s="444">
        <f t="shared" ca="1" si="129"/>
        <v>-4080747206.4442434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-4080747206.4442434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-17003113.360184349</v>
      </c>
      <c r="L2357" s="444">
        <f t="shared" ca="1" si="129"/>
        <v>-4097750319.8044276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-4097750319.8044276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-17073959.665851783</v>
      </c>
      <c r="L2358" s="444">
        <f t="shared" ca="1" si="129"/>
        <v>-4114824279.4702792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-4114824279.4702792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-17145101.164459497</v>
      </c>
      <c r="L2359" s="444">
        <f t="shared" ca="1" si="129"/>
        <v>-4131969380.6347389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-4131969380.6347389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-17216539.08597808</v>
      </c>
      <c r="L2360" s="444">
        <f t="shared" ca="1" si="129"/>
        <v>-4149185919.720717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-4149185919.720717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-17288274.665502984</v>
      </c>
      <c r="L2361" s="444">
        <f t="shared" ca="1" si="129"/>
        <v>-4166474194.38622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-4166474194.38622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-17360309.143275917</v>
      </c>
      <c r="L2362" s="444">
        <f t="shared" ca="1" si="129"/>
        <v>-4183834503.5294957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-4183834503.5294957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-17432643.764706232</v>
      </c>
      <c r="L2363" s="444">
        <f t="shared" ca="1" si="129"/>
        <v>-4201267147.2942019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-4201267147.2942019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-17505279.780392509</v>
      </c>
      <c r="L2364" s="444">
        <f t="shared" ca="1" si="129"/>
        <v>-4218772427.0745945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-4218772427.0745945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-17578218.446144145</v>
      </c>
      <c r="L2365" s="444">
        <f t="shared" ca="1" si="129"/>
        <v>-4236350645.5207386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-4236350645.5207386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-17651461.023003079</v>
      </c>
      <c r="L2366" s="444">
        <f t="shared" ca="1" si="129"/>
        <v>-4254002106.5437417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-4254002106.5437417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-17725008.77726559</v>
      </c>
      <c r="L2367" s="444">
        <f t="shared" ca="1" si="129"/>
        <v>-4271727115.3210073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-4271727115.3210073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-17798862.980504196</v>
      </c>
      <c r="L2368" s="444">
        <f t="shared" ca="1" si="129"/>
        <v>-4289525978.3015113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-4289525978.3015113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-17873024.90958963</v>
      </c>
      <c r="L2369" s="444">
        <f t="shared" ca="1" si="129"/>
        <v>-4307399003.2111006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-4307399003.2111006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-17947495.846712917</v>
      </c>
      <c r="L2370" s="444">
        <f t="shared" ca="1" si="129"/>
        <v>-4325346499.0578136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-4325346499.0578136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-18022277.079407558</v>
      </c>
      <c r="L2371" s="444">
        <f t="shared" ca="1" si="129"/>
        <v>-4343368776.1372213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-4343368776.1372213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-18097369.900571756</v>
      </c>
      <c r="L2372" s="444">
        <f t="shared" ca="1" si="129"/>
        <v>-4361466146.0377932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-4361466146.0377932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-18172775.608490806</v>
      </c>
      <c r="L2373" s="444">
        <f t="shared" ca="1" si="129"/>
        <v>-4379638921.6462841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-4379638921.6462841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-18248495.506859519</v>
      </c>
      <c r="L2374" s="444">
        <f t="shared" ca="1" si="129"/>
        <v>-4397887417.1531439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-4397887417.1531439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-18324530.904804766</v>
      </c>
      <c r="L2375" s="444">
        <f t="shared" ca="1" si="129"/>
        <v>-4416211948.0579491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-4416211948.0579491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-18400883.116908122</v>
      </c>
      <c r="L2376" s="444">
        <f t="shared" ca="1" si="129"/>
        <v>-4434612831.1748571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-4434612831.1748571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-18477553.463228572</v>
      </c>
      <c r="L2377" s="444">
        <f t="shared" ca="1" si="129"/>
        <v>-4453090384.6380854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-4453090384.6380854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-18554543.269325357</v>
      </c>
      <c r="L2378" s="444">
        <f t="shared" ca="1" si="129"/>
        <v>-4471644927.9074106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-4471644927.9074106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-18631853.866280876</v>
      </c>
      <c r="L2379" s="444">
        <f t="shared" ca="1" si="129"/>
        <v>-4490276781.7736912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-4490276781.7736912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-18709486.590723712</v>
      </c>
      <c r="L2380" s="444">
        <f t="shared" ca="1" si="129"/>
        <v>-4508986268.3644152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-4508986268.3644152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-18787442.78485173</v>
      </c>
      <c r="L2381" s="444">
        <f t="shared" ca="1" si="129"/>
        <v>-4527773711.1492672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-4527773711.1492672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-18865723.796455279</v>
      </c>
      <c r="L2382" s="444">
        <f t="shared" ca="1" si="129"/>
        <v>-4546639434.9457226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-4546639434.9457226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-18944330.978940509</v>
      </c>
      <c r="L2383" s="444">
        <f t="shared" ca="1" si="129"/>
        <v>-4565583765.9246635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-4565583765.9246635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-19023265.691352766</v>
      </c>
      <c r="L2384" s="444">
        <f t="shared" ca="1" si="129"/>
        <v>-4584607031.6160164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-4584607031.6160164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-19102529.298400067</v>
      </c>
      <c r="L2385" s="444">
        <f t="shared" ca="1" si="129"/>
        <v>-4603709560.9144163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-4603709560.9144163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-19182123.170476735</v>
      </c>
      <c r="L2386" s="444">
        <f t="shared" ca="1" si="129"/>
        <v>-4622891684.0848932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-4622891684.0848932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-19262048.683687054</v>
      </c>
      <c r="L2387" s="444">
        <f t="shared" ca="1" si="129"/>
        <v>-4642153732.7685804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-4642153732.7685804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-19342307.219869085</v>
      </c>
      <c r="L2388" s="444">
        <f t="shared" ca="1" si="129"/>
        <v>-4661496039.9884491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-4661496039.9884491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-19422900.166618537</v>
      </c>
      <c r="L2389" s="444">
        <f t="shared" ca="1" si="129"/>
        <v>-4680918940.1550674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-4680918940.1550674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-19503828.917312782</v>
      </c>
      <c r="L2390" s="444">
        <f t="shared" ca="1" si="129"/>
        <v>-4700422769.0723801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-4700422769.0723801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-19585094.871134918</v>
      </c>
      <c r="L2391" s="444">
        <f t="shared" ca="1" si="129"/>
        <v>-4720007863.9435148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-4720007863.9435148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-19666699.433097977</v>
      </c>
      <c r="L2392" s="444">
        <f t="shared" ca="1" si="129"/>
        <v>-4739674563.3766127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-4739674563.3766127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-19748644.014069218</v>
      </c>
      <c r="L2393" s="444">
        <f t="shared" ca="1" si="129"/>
        <v>-4759423207.3906822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-4759423207.3906822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-19830930.030794509</v>
      </c>
      <c r="L2394" s="444">
        <f t="shared" ca="1" si="129"/>
        <v>-4779254137.4214764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-4779254137.4214764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-19913558.905922819</v>
      </c>
      <c r="L2395" s="444">
        <f t="shared" ca="1" si="129"/>
        <v>-4799167696.3273993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-4799167696.3273993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-19996532.06803083</v>
      </c>
      <c r="L2396" s="444">
        <f t="shared" ca="1" si="129"/>
        <v>-4819164228.3954296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-4819164228.3954296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-20079850.951647624</v>
      </c>
      <c r="L2397" s="444">
        <f t="shared" ca="1" si="129"/>
        <v>-4839244079.3470774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-4839244079.3470774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-20163516.997279488</v>
      </c>
      <c r="L2398" s="444">
        <f t="shared" ca="1" si="129"/>
        <v>-4859407596.3443565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-4859407596.3443565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-20247531.65143482</v>
      </c>
      <c r="L2399" s="444">
        <f t="shared" ca="1" si="129"/>
        <v>-4879655127.9957914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-4879655127.9957914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-20331896.366649132</v>
      </c>
      <c r="L2400" s="444">
        <f t="shared" ca="1" si="129"/>
        <v>-4899987024.3624401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-4899987024.3624401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-20416612.601510167</v>
      </c>
      <c r="L2401" s="444">
        <f t="shared" ca="1" si="129"/>
        <v>-4920403636.9639502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-4920403636.9639502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-20501681.820683125</v>
      </c>
      <c r="L2402" s="444">
        <f t="shared" ca="1" si="129"/>
        <v>-4940905318.7846336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-4940905318.7846336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-20587105.494935974</v>
      </c>
      <c r="L2403" s="444">
        <f t="shared" ca="1" si="129"/>
        <v>-4961492424.2795696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-4961492424.2795696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-20672885.101164874</v>
      </c>
      <c r="L2404" s="444">
        <f t="shared" ca="1" si="129"/>
        <v>-4982165309.3807344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-4982165309.3807344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-20759022.122419726</v>
      </c>
      <c r="L2405" s="444">
        <f t="shared" ca="1" si="129"/>
        <v>-5002924331.5031538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-5002924331.5031538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-20845518.047929808</v>
      </c>
      <c r="L2406" s="444">
        <f t="shared" ca="1" si="129"/>
        <v>-5023769849.5510836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-5023769849.5510836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-20932374.373129513</v>
      </c>
      <c r="L2407" s="444">
        <f t="shared" ca="1" si="129"/>
        <v>-5044702223.9242134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-5044702223.9242134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-21019592.599684224</v>
      </c>
      <c r="L2408" s="444">
        <f t="shared" ca="1" si="129"/>
        <v>-5065721816.5238972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-5065721816.5238972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-21107174.235516239</v>
      </c>
      <c r="L2409" s="444">
        <f t="shared" ca="1" si="129"/>
        <v>-5086828990.7594137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-5086828990.7594137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-21195120.794830889</v>
      </c>
      <c r="L2410" s="444">
        <f t="shared" ca="1" si="129"/>
        <v>-5108024111.554245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-5108024111.554245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-21283433.798142686</v>
      </c>
      <c r="L2411" s="444">
        <f t="shared" ca="1" si="129"/>
        <v>-5129307545.3523874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-5129307545.3523874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-21372114.772301614</v>
      </c>
      <c r="L2412" s="444">
        <f t="shared" ca="1" si="129"/>
        <v>-5150679660.1246891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-5150679660.1246891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-21461165.250519536</v>
      </c>
      <c r="L2413" s="444">
        <f t="shared" ca="1" si="129"/>
        <v>-5172140825.3752089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-5172140825.3752089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-21550586.772396702</v>
      </c>
      <c r="L2414" s="444">
        <f t="shared" ca="1" si="129"/>
        <v>-5193691412.1476059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-5193691412.1476059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-21640380.883948356</v>
      </c>
      <c r="L2415" s="444">
        <f t="shared" ca="1" si="129"/>
        <v>-5215331793.0315542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-5215331793.0315542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-21730549.137631476</v>
      </c>
      <c r="L2416" s="444">
        <f t="shared" ca="1" si="129"/>
        <v>-5237062342.1691856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-5237062342.1691856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-21821093.092371605</v>
      </c>
      <c r="L2417" s="444">
        <f t="shared" ca="1" si="129"/>
        <v>-5258883435.2615576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-5258883435.2615576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-21912014.313589823</v>
      </c>
      <c r="L2418" s="444">
        <f t="shared" ca="1" si="129"/>
        <v>-5280795449.5751476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-5280795449.5751476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-22003314.373229783</v>
      </c>
      <c r="L2419" s="444">
        <f t="shared" ca="1" si="129"/>
        <v>-5302798763.9483776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-5302798763.9483776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-22094994.849784907</v>
      </c>
      <c r="L2420" s="444">
        <f t="shared" ca="1" si="129"/>
        <v>-5324893758.7981625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-5324893758.7981625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-22187057.328325678</v>
      </c>
      <c r="L2421" s="444">
        <f t="shared" ca="1" si="129"/>
        <v>-5347080816.1264877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-5347080816.1264877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-22279503.40052703</v>
      </c>
      <c r="L2422" s="444">
        <f t="shared" ca="1" si="129"/>
        <v>-5369360319.5270147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-5369360319.5270147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-22372334.664695896</v>
      </c>
      <c r="L2423" s="444">
        <f t="shared" ca="1" si="129"/>
        <v>-5391732654.1917105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-5391732654.1917105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-22465552.725798793</v>
      </c>
      <c r="L2424" s="444">
        <f t="shared" ca="1" si="129"/>
        <v>-5414198206.9175091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-5414198206.9175091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-22559159.195489623</v>
      </c>
      <c r="L2425" s="444">
        <f t="shared" ca="1" si="129"/>
        <v>-5436757366.112999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-5436757366.112999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-22653155.692137495</v>
      </c>
      <c r="L2426" s="444">
        <f t="shared" ca="1" si="129"/>
        <v>-5459410521.8051367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-5459410521.8051367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-22747543.840854734</v>
      </c>
      <c r="L2427" s="444">
        <f t="shared" ca="1" si="129"/>
        <v>-5482158065.6459913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-5482158065.6459913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-22842325.273524962</v>
      </c>
      <c r="L2428" s="444">
        <f t="shared" ca="1" si="129"/>
        <v>-5505000390.9195166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-5505000390.9195166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-22937501.62883132</v>
      </c>
      <c r="L2429" s="444">
        <f t="shared" ca="1" si="129"/>
        <v>-5527937892.5483475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-5527937892.5483475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-23033074.552284781</v>
      </c>
      <c r="L2430" s="444">
        <f t="shared" ca="1" si="129"/>
        <v>-5550970967.1006327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-5550970967.1006327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-23129045.696252637</v>
      </c>
      <c r="L2431" s="444">
        <f t="shared" ca="1" si="129"/>
        <v>-5574100012.7968855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-5574100012.7968855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-23225416.719987024</v>
      </c>
      <c r="L2432" s="444">
        <f t="shared" ca="1" si="129"/>
        <v>-5597325429.5168724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-5597325429.5168724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-23322189.289653637</v>
      </c>
      <c r="L2433" s="444">
        <f t="shared" ca="1" si="129"/>
        <v>-5620647618.8065262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-5620647618.8065262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-23419365.078360524</v>
      </c>
      <c r="L2434" s="444">
        <f t="shared" ca="1" si="129"/>
        <v>-5644066983.8848867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-5644066983.8848867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-23516945.766187027</v>
      </c>
      <c r="L2435" s="444">
        <f t="shared" ca="1" si="129"/>
        <v>-5667583929.6510735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-5667583929.6510735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-23614933.040212806</v>
      </c>
      <c r="L2436" s="444">
        <f t="shared" ca="1" si="129"/>
        <v>-5691198862.6912861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-5691198862.6912861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-23713328.594547026</v>
      </c>
      <c r="L2437" s="444">
        <f t="shared" ca="1" si="129"/>
        <v>-5714912191.2858334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-5714912191.2858334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-23812134.130357638</v>
      </c>
      <c r="L2438" s="444">
        <f t="shared" ca="1" si="129"/>
        <v>-5738724325.4161911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-5738724325.4161911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-23911351.355900794</v>
      </c>
      <c r="L2439" s="444">
        <f t="shared" ca="1" si="129"/>
        <v>-5762635676.7720919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-5762635676.7720919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-24010981.986550383</v>
      </c>
      <c r="L2440" s="444">
        <f t="shared" ca="1" si="129"/>
        <v>-5786646658.7586422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-5786646658.7586422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-24111027.744827677</v>
      </c>
      <c r="L2441" s="444">
        <f t="shared" ca="1" si="129"/>
        <v>-5810757686.5034695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-5810757686.5034695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-24211490.360431124</v>
      </c>
      <c r="L2442" s="444">
        <f t="shared" ca="1" si="129"/>
        <v>-5834969176.8639002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-5834969176.8639002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-24312371.570266251</v>
      </c>
      <c r="L2443" s="444">
        <f t="shared" ca="1" si="129"/>
        <v>-5859281548.4341669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-5859281548.4341669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-24413673.118475694</v>
      </c>
      <c r="L2444" s="444">
        <f t="shared" ca="1" si="129"/>
        <v>-5883695221.5526428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-5883695221.5526428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-24515396.756469347</v>
      </c>
      <c r="L2445" s="444">
        <f t="shared" ca="1" si="129"/>
        <v>-5908210618.3091125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-5908210618.3091125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-24617544.242954634</v>
      </c>
      <c r="L2446" s="444">
        <f t="shared" ca="1" si="129"/>
        <v>-5932828162.5520668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-5932828162.5520668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-24720117.343966946</v>
      </c>
      <c r="L2447" s="444">
        <f t="shared" ca="1" si="129"/>
        <v>-5957548279.8960333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-5957548279.8960333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-24823117.832900137</v>
      </c>
      <c r="L2448" s="444">
        <f t="shared" ca="1" si="129"/>
        <v>-5982371397.7289333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-5982371397.7289333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-24926547.490537222</v>
      </c>
      <c r="L2449" s="444">
        <f t="shared" ca="1" si="129"/>
        <v>-6007297945.219471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-6007297945.219471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-25030408.10508113</v>
      </c>
      <c r="L2450" s="444">
        <f t="shared" ca="1" si="129"/>
        <v>-6032328353.3245525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-6032328353.3245525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-25134701.472185634</v>
      </c>
      <c r="L2451" s="444">
        <f t="shared" ca="1" si="129"/>
        <v>-6057463054.7967386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-6057463054.7967386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-25239429.39498641</v>
      </c>
      <c r="L2452" s="444">
        <f t="shared" ca="1" si="129"/>
        <v>-6082702484.1917248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-6082702484.1917248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-25344593.684132185</v>
      </c>
      <c r="L2453" s="444">
        <f t="shared" ca="1" si="129"/>
        <v>-6108047077.8758574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-6108047077.8758574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-25450196.157816071</v>
      </c>
      <c r="L2454" s="444">
        <f t="shared" ca="1" si="129"/>
        <v>-6133497274.0336733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-6133497274.0336733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-25556238.641806971</v>
      </c>
      <c r="L2455" s="444">
        <f t="shared" ca="1" si="129"/>
        <v>-6159053512.6754799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-6159053512.6754799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-25662722.969481166</v>
      </c>
      <c r="L2456" s="444">
        <f t="shared" ca="1" si="129"/>
        <v>-6184716235.6449614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-6184716235.6449614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-25769650.981854007</v>
      </c>
      <c r="L2457" s="444">
        <f t="shared" ca="1" si="129"/>
        <v>-6210485886.6268158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-6210485886.6268158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-25877024.527611732</v>
      </c>
      <c r="L2458" s="444">
        <f t="shared" ca="1" si="129"/>
        <v>-6236362911.1544275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-6236362911.1544275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-25984845.463143449</v>
      </c>
      <c r="L2459" s="444">
        <f t="shared" ca="1" si="129"/>
        <v>-6262347756.6175709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-6262347756.6175709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-26093115.652573213</v>
      </c>
      <c r="L2460" s="444">
        <f t="shared" ca="1" si="129"/>
        <v>-6288440872.2701445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-6288440872.2701445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-26201836.967792269</v>
      </c>
      <c r="L2461" s="444">
        <f t="shared" ca="1" si="129"/>
        <v>-6314642709.237937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-6314642709.237937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-26311011.288491406</v>
      </c>
      <c r="L2462" s="444">
        <f t="shared" ca="1" si="129"/>
        <v>-6340953720.5264282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-6340953720.5264282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-26420640.502193451</v>
      </c>
      <c r="L2463" s="444">
        <f t="shared" ca="1" si="129"/>
        <v>-6367374361.0286217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-6367374361.0286217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-26530726.504285924</v>
      </c>
      <c r="L2464" s="444">
        <f t="shared" ca="1" si="129"/>
        <v>-6393905087.5329075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-6393905087.5329075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-26641271.198053781</v>
      </c>
      <c r="L2465" s="444">
        <f t="shared" ca="1" si="129"/>
        <v>-6420546358.7309608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-6420546358.7309608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-26752276.494712338</v>
      </c>
      <c r="L2466" s="444">
        <f t="shared" ca="1" si="129"/>
        <v>-6447298635.2256727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-6447298635.2256727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-26863744.313440304</v>
      </c>
      <c r="L2467" s="444">
        <f t="shared" ca="1" si="129"/>
        <v>-6474162379.539113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-6474162379.539113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-26975676.581412971</v>
      </c>
      <c r="L2468" s="444">
        <f t="shared" ca="1" si="129"/>
        <v>-6501138056.1205263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-6501138056.1205263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-27088075.233835526</v>
      </c>
      <c r="L2469" s="444">
        <f t="shared" ca="1" si="129"/>
        <v>-6528226131.3543615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-6528226131.3543615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-27200942.213976506</v>
      </c>
      <c r="L2470" s="444">
        <f t="shared" ca="1" si="129"/>
        <v>-6555427073.5683384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-6555427073.5683384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-27314279.473201409</v>
      </c>
      <c r="L2471" s="444">
        <f t="shared" ca="1" si="129"/>
        <v>-6582741353.0415401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-6582741353.0415401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-27428088.971006416</v>
      </c>
      <c r="L2472" s="444">
        <f t="shared" ca="1" si="129"/>
        <v>-6610169442.0125465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-6610169442.0125465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-27542372.675052278</v>
      </c>
      <c r="L2473" s="444">
        <f t="shared" ca="1" si="129"/>
        <v>-6637711814.6875992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-6637711814.6875992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-27657132.561198328</v>
      </c>
      <c r="L2474" s="444">
        <f t="shared" ca="1" si="129"/>
        <v>-6665368947.2487974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-6665368947.2487974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-27772370.613536656</v>
      </c>
      <c r="L2475" s="444">
        <f t="shared" ca="1" si="129"/>
        <v>-6693141317.8623343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-6693141317.8623343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-27888088.824426394</v>
      </c>
      <c r="L2476" s="444">
        <f t="shared" ca="1" si="129"/>
        <v>-6721029406.6867609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-6721029406.6867609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-28004289.19452817</v>
      </c>
      <c r="L2477" s="444">
        <f t="shared" ca="1" si="129"/>
        <v>-6749033695.8812895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-6749033695.8812895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-28120973.732838709</v>
      </c>
      <c r="L2478" s="444">
        <f t="shared" ca="1" si="129"/>
        <v>-6777154669.6141281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-6777154669.6141281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-28238144.456725534</v>
      </c>
      <c r="L2479" s="444">
        <f t="shared" ca="1" si="129"/>
        <v>-6805392814.0708532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-6805392814.0708532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-28355803.391961887</v>
      </c>
      <c r="L2480" s="444">
        <f t="shared" ca="1" si="129"/>
        <v>-6833748617.4628153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-6833748617.4628153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-28473952.572761733</v>
      </c>
      <c r="L2481" s="444">
        <f t="shared" ca="1" si="129"/>
        <v>-6862222570.0355768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-6862222570.0355768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-28592594.041814908</v>
      </c>
      <c r="L2482" s="444">
        <f t="shared" ca="1" si="129"/>
        <v>-6890815164.0773916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-6890815164.0773916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-28711729.850322466</v>
      </c>
      <c r="L2483" s="444">
        <f t="shared" ca="1" si="129"/>
        <v>-6919526893.9277143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-6919526893.9277143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-28831362.058032144</v>
      </c>
      <c r="L2484" s="444">
        <f t="shared" ca="1" si="129"/>
        <v>-6948358255.9857464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-6948358255.9857464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-28951492.733273942</v>
      </c>
      <c r="L2485" s="444">
        <f t="shared" ca="1" si="129"/>
        <v>-6977309748.7190199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-6977309748.7190199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-29072123.952995915</v>
      </c>
      <c r="L2486" s="444">
        <f t="shared" ca="1" si="129"/>
        <v>-7006381872.6720161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-7006381872.6720161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-29193257.802800063</v>
      </c>
      <c r="L2487" s="444">
        <f t="shared" ca="1" si="129"/>
        <v>-7035575130.4748163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-7035575130.4748163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-29314896.376978401</v>
      </c>
      <c r="L2488" s="444">
        <f t="shared" ca="1" si="129"/>
        <v>-7064890026.8517952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-7064890026.8517952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-29437041.778549146</v>
      </c>
      <c r="L2489" s="444">
        <f t="shared" ca="1" si="129"/>
        <v>-7094327068.6303444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-7094327068.6303444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-29559696.119293101</v>
      </c>
      <c r="L2490" s="444">
        <f t="shared" ca="1" si="129"/>
        <v>-7123886764.7496376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-7123886764.7496376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-29682861.519790158</v>
      </c>
      <c r="L2491" s="444">
        <f t="shared" ca="1" si="129"/>
        <v>-7153569626.2694273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-7153569626.2694273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-29806540.109455947</v>
      </c>
      <c r="L2492" s="444">
        <f t="shared" ca="1" si="129"/>
        <v>-7183376166.3788834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-7183376166.3788834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-29930734.02657868</v>
      </c>
      <c r="L2493" s="444">
        <f t="shared" ca="1" si="129"/>
        <v>-7213306900.4054623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-7213306900.4054623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-30055445.418356091</v>
      </c>
      <c r="L2494" s="444">
        <f t="shared" ca="1" si="129"/>
        <v>-7243362345.8238182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-7243362345.8238182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-30180676.440932576</v>
      </c>
      <c r="L2495" s="444">
        <f t="shared" ca="1" si="129"/>
        <v>-7273543022.2647505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-7273543022.2647505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-30306429.259436455</v>
      </c>
      <c r="L2496" s="444">
        <f t="shared" ca="1" si="129"/>
        <v>-7303849451.5241871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-7303849451.5241871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-30432706.04801745</v>
      </c>
      <c r="L2497" s="444">
        <f t="shared" ca="1" si="129"/>
        <v>-7334282157.5722046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-7334282157.5722046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-30559508.989884187</v>
      </c>
      <c r="L2498" s="444">
        <f t="shared" ca="1" si="129"/>
        <v>-7364841666.562089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-7364841666.562089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-30686840.277342033</v>
      </c>
      <c r="L2499" s="444">
        <f t="shared" ca="1" si="129"/>
        <v>-7395528506.8394308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-7395528506.8394308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-30814702.111830957</v>
      </c>
      <c r="L2500" s="444">
        <f t="shared" ca="1" si="129"/>
        <v>-7426343208.9512615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-7426343208.9512615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-30943096.703963589</v>
      </c>
      <c r="L2501" s="444">
        <f t="shared" ca="1" si="129"/>
        <v>-7457286305.6552248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-7457286305.6552248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-31072026.273563441</v>
      </c>
      <c r="L2502" s="444">
        <f t="shared" ca="1" si="129"/>
        <v>-7488358331.9287882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-7488358331.9287882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-31201493.049703285</v>
      </c>
      <c r="L2503" s="444">
        <f t="shared" ca="1" si="129"/>
        <v>-7519559824.9784918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-7519559824.9784918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-31331499.270743717</v>
      </c>
      <c r="L2504" s="444">
        <f t="shared" ca="1" si="129"/>
        <v>-7550891324.2492352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-7550891324.2492352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-31462047.18437181</v>
      </c>
      <c r="L2505" s="444">
        <f t="shared" ca="1" si="129"/>
        <v>-7582353371.4336071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-7582353371.4336071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-31593139.047640029</v>
      </c>
      <c r="L2506" s="444">
        <f t="shared" ca="1" si="129"/>
        <v>-7613946510.4812469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-7613946510.4812469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-31724777.127005193</v>
      </c>
      <c r="L2507" s="444">
        <f t="shared" ca="1" si="129"/>
        <v>-7645671287.6082525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-7645671287.6082525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-31856963.698367719</v>
      </c>
      <c r="L2508" s="444">
        <f t="shared" ca="1" si="129"/>
        <v>-7677528251.3066206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-7677528251.3066206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-31989701.047110919</v>
      </c>
      <c r="L2509" s="444">
        <f t="shared" ca="1" si="129"/>
        <v>-7709517952.3537312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-7709517952.3537312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-32122991.468140546</v>
      </c>
      <c r="L2510" s="444">
        <f t="shared" ca="1" si="129"/>
        <v>-7741640943.8218718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-7741640943.8218718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-32256837.265924465</v>
      </c>
      <c r="L2511" s="444">
        <f t="shared" ca="1" si="129"/>
        <v>-7773897781.0877962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-7773897781.0877962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-32391240.754532482</v>
      </c>
      <c r="L2512" s="444">
        <f t="shared" ca="1" si="129"/>
        <v>-7806289021.842329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-7806289021.842329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-32526204.257676367</v>
      </c>
      <c r="L2513" s="444">
        <f t="shared" ca="1" si="129"/>
        <v>-7838815226.1000051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-7838815226.1000051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-32661730.108750019</v>
      </c>
      <c r="L2514" s="444">
        <f t="shared" ca="1" si="129"/>
        <v>-7871476956.2087555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-7871476956.2087555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-32797820.650869813</v>
      </c>
      <c r="L2515" s="444">
        <f t="shared" ca="1" si="129"/>
        <v>-7904274776.8596249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-7904274776.8596249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-32934478.236915104</v>
      </c>
      <c r="L2516" s="444">
        <f t="shared" ca="1" si="129"/>
        <v>-7937209255.0965395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-7937209255.0965395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-33071705.229568914</v>
      </c>
      <c r="L2517" s="444">
        <f t="shared" ca="1" si="129"/>
        <v>-7970280960.326108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-7970280960.326108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-33209504.001358788</v>
      </c>
      <c r="L2518" s="444">
        <f t="shared" ca="1" si="129"/>
        <v>-8003490464.327467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-8003490464.327467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-33347876.934697773</v>
      </c>
      <c r="L2519" s="444">
        <f t="shared" ca="1" si="129"/>
        <v>-8036838341.2621651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-8036838341.2621651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-33486826.421925686</v>
      </c>
      <c r="L2520" s="444">
        <f t="shared" ca="1" si="129"/>
        <v>-8070325167.6840906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-8070325167.6840906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-33626354.865350381</v>
      </c>
      <c r="L2521" s="444">
        <f t="shared" ca="1" si="129"/>
        <v>-8103951522.5494413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-8103951522.5494413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-33766464.677289337</v>
      </c>
      <c r="L2522" s="444">
        <f t="shared" ca="1" si="129"/>
        <v>-8137717987.2267303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-8137717987.2267303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-33907158.280111372</v>
      </c>
      <c r="L2523" s="444">
        <f t="shared" ca="1" si="129"/>
        <v>-8171625145.5068417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-8171625145.5068417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-34048438.106278509</v>
      </c>
      <c r="L2524" s="444">
        <f t="shared" ca="1" si="129"/>
        <v>-8205673583.6131201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-8205673583.6131201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-34190306.598388001</v>
      </c>
      <c r="L2525" s="444">
        <f t="shared" ca="1" si="129"/>
        <v>-8239863890.2115078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-8239863890.2115078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-34332766.209214613</v>
      </c>
      <c r="L2526" s="444">
        <f t="shared" ca="1" si="129"/>
        <v>-8274196656.420722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-8274196656.420722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-34475819.401753008</v>
      </c>
      <c r="L2527" s="444">
        <f t="shared" ca="1" si="129"/>
        <v>-8308672475.8224754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-8308672475.8224754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-34619468.649260312</v>
      </c>
      <c r="L2528" s="444">
        <f t="shared" ca="1" si="129"/>
        <v>-8343291944.471736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-8343291944.471736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-34763716.435298905</v>
      </c>
      <c r="L2529" s="444">
        <f t="shared" ca="1" si="129"/>
        <v>-8378055660.9070349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-8378055660.9070349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-34908565.253779314</v>
      </c>
      <c r="L2530" s="444">
        <f t="shared" ca="1" si="129"/>
        <v>-8412964226.1608143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-8412964226.1608143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-35054017.609003395</v>
      </c>
      <c r="L2531" s="444">
        <f t="shared" ca="1" si="129"/>
        <v>-8448018243.7698174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-8448018243.7698174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-35200076.015707575</v>
      </c>
      <c r="L2532" s="444">
        <f t="shared" ca="1" si="129"/>
        <v>-8483218319.7855253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-8483218319.7855253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-35346742.999106355</v>
      </c>
      <c r="L2533" s="444">
        <f t="shared" ca="1" si="129"/>
        <v>-8518565062.7846317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-8518565062.7846317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-35494021.094935969</v>
      </c>
      <c r="L2534" s="444">
        <f t="shared" ca="1" si="129"/>
        <v>-8554059083.8795681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-8554059083.8795681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-35641912.849498197</v>
      </c>
      <c r="L2535" s="444">
        <f t="shared" ca="1" si="129"/>
        <v>-8589700996.7290659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-8589700996.7290659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-35790420.819704443</v>
      </c>
      <c r="L2536" s="444">
        <f t="shared" ca="1" si="129"/>
        <v>-8625491417.5487709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-8625491417.5487709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-35939547.573119879</v>
      </c>
      <c r="L2537" s="444">
        <f t="shared" ca="1" si="129"/>
        <v>-8661430965.121891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-8661430965.121891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-36089295.688007876</v>
      </c>
      <c r="L2538" s="444">
        <f t="shared" ca="1" si="129"/>
        <v>-8697520260.8098984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-8697520260.8098984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-36239667.753374577</v>
      </c>
      <c r="L2539" s="444">
        <f t="shared" ca="1" si="129"/>
        <v>-8733759928.5632725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-8733759928.5632725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-36390666.369013637</v>
      </c>
      <c r="L2540" s="444">
        <f t="shared" ca="1" si="129"/>
        <v>-8770150594.9322853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-8770150594.9322853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-36542294.14555119</v>
      </c>
      <c r="L2541" s="444">
        <f t="shared" ca="1" si="129"/>
        <v>-8806692889.077837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-8806692889.077837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-36694553.704490989</v>
      </c>
      <c r="L2542" s="444">
        <f t="shared" ca="1" si="129"/>
        <v>-8843387442.7823277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-8843387442.7823277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-36847447.678259701</v>
      </c>
      <c r="L2543" s="444">
        <f t="shared" ca="1" si="129"/>
        <v>-8880234890.4605865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-8880234890.4605865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-37000978.710252441</v>
      </c>
      <c r="L2544" s="444">
        <f t="shared" ca="1" si="129"/>
        <v>-8917235869.1708393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-8917235869.1708393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-37155149.454878494</v>
      </c>
      <c r="L2545" s="444">
        <f t="shared" ca="1" si="129"/>
        <v>-8954391018.6257172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-8954391018.6257172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-37309962.577607155</v>
      </c>
      <c r="L2546" s="444">
        <f t="shared" ca="1" si="129"/>
        <v>-8991700981.2033234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-8991700981.2033234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-37465420.755013846</v>
      </c>
      <c r="L2547" s="444">
        <f t="shared" ca="1" si="129"/>
        <v>-9029166401.9583378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-9029166401.9583378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-37621526.674826406</v>
      </c>
      <c r="L2548" s="444">
        <f t="shared" ca="1" si="129"/>
        <v>-9066787928.6331635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-9066787928.6331635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-37778283.035971515</v>
      </c>
      <c r="L2549" s="444">
        <f t="shared" ca="1" si="129"/>
        <v>-9104566211.6691341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-9104566211.6691341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-37935692.548621394</v>
      </c>
      <c r="L2550" s="444">
        <f t="shared" ca="1" si="129"/>
        <v>-9142501904.2177563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-9142501904.2177563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-38093757.934240654</v>
      </c>
      <c r="L2551" s="444">
        <f t="shared" ca="1" si="129"/>
        <v>-9180595662.1519966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-9180595662.1519966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-38252481.925633319</v>
      </c>
      <c r="L2552" s="444">
        <f t="shared" ca="1" si="129"/>
        <v>-9218848144.0776291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-9218848144.0776291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-38411867.266990118</v>
      </c>
      <c r="L2553" s="444">
        <f t="shared" ca="1" si="129"/>
        <v>-9257260011.3446198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-9257260011.3446198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-38571916.713935912</v>
      </c>
      <c r="L2554" s="444">
        <f t="shared" ca="1" si="129"/>
        <v>-9295831928.0585556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-9295831928.0585556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-38732633.033577316</v>
      </c>
      <c r="L2555" s="444">
        <f t="shared" ca="1" si="129"/>
        <v>-9334564561.0921326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-9334564561.0921326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-38894019.004550554</v>
      </c>
      <c r="L2556" s="444">
        <f t="shared" ca="1" si="129"/>
        <v>-9373458580.0966835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-9373458580.0966835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-39056077.417069517</v>
      </c>
      <c r="L2557" s="444">
        <f t="shared" ca="1" si="129"/>
        <v>-9412514657.5137539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-9412514657.5137539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-39218811.072973974</v>
      </c>
      <c r="L2558" s="444">
        <f t="shared" ref="L2558:L2812" ca="1" si="134">I2558-J2558+K2558</f>
        <v>-9451733468.5867271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-9451733468.5867271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-39382222.785778031</v>
      </c>
      <c r="L2559" s="444">
        <f t="shared" ca="1" si="134"/>
        <v>-9491115691.3725052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-9491115691.3725052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-39546315.380718768</v>
      </c>
      <c r="L2560" s="444">
        <f t="shared" ca="1" si="134"/>
        <v>-9530662006.7532234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-9530662006.7532234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-39711091.694805101</v>
      </c>
      <c r="L2561" s="444">
        <f t="shared" ca="1" si="134"/>
        <v>-9570373098.4480286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-9570373098.4480286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-39876554.576866783</v>
      </c>
      <c r="L2562" s="444">
        <f t="shared" ca="1" si="134"/>
        <v>-9610249653.0248947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-9610249653.0248947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-40042706.88760373</v>
      </c>
      <c r="L2563" s="444">
        <f t="shared" ca="1" si="134"/>
        <v>-9650292359.9124985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-9650292359.9124985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-40209551.499635413</v>
      </c>
      <c r="L2564" s="444">
        <f t="shared" ca="1" si="134"/>
        <v>-9690501911.4121342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-9690501911.4121342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-40377091.297550559</v>
      </c>
      <c r="L2565" s="444">
        <f t="shared" ca="1" si="134"/>
        <v>-9730879002.7096844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-9730879002.7096844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-40545329.177957021</v>
      </c>
      <c r="L2566" s="444">
        <f t="shared" ca="1" si="134"/>
        <v>-9771424331.8876419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-9771424331.8876419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-40714268.04953184</v>
      </c>
      <c r="L2567" s="444">
        <f t="shared" ca="1" si="134"/>
        <v>-9812138599.9371738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-9812138599.9371738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-40883910.83307156</v>
      </c>
      <c r="L2568" s="444">
        <f t="shared" ca="1" si="134"/>
        <v>-9853022510.7702446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-9853022510.7702446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-41054260.461542688</v>
      </c>
      <c r="L2569" s="444">
        <f t="shared" ca="1" si="134"/>
        <v>-9894076771.2317867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-9894076771.2317867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-41225319.880132444</v>
      </c>
      <c r="L2570" s="444">
        <f t="shared" ca="1" si="134"/>
        <v>-9935302091.1119194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-9935302091.1119194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-41397092.046299666</v>
      </c>
      <c r="L2571" s="444">
        <f t="shared" ca="1" si="134"/>
        <v>-9976699183.1582184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-9976699183.1582184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-41569579.929825909</v>
      </c>
      <c r="L2572" s="444">
        <f t="shared" ca="1" si="134"/>
        <v>-10018268763.088045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-10018268763.088045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-41742786.512866855</v>
      </c>
      <c r="L2573" s="444">
        <f t="shared" ca="1" si="134"/>
        <v>-10060011549.600912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-10060011549.600912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-41916714.790003799</v>
      </c>
      <c r="L2574" s="444">
        <f t="shared" ca="1" si="134"/>
        <v>-10101928264.390917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-10101928264.390917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-42091367.768295489</v>
      </c>
      <c r="L2575" s="444">
        <f t="shared" ca="1" si="134"/>
        <v>-10144019632.159212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-10144019632.159212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-42266748.467330053</v>
      </c>
      <c r="L2576" s="444">
        <f t="shared" ca="1" si="134"/>
        <v>-10186286380.626543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-10186286380.626543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-42442859.919277266</v>
      </c>
      <c r="L2577" s="444">
        <f t="shared" ca="1" si="134"/>
        <v>-10228729240.54582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-10228729240.54582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-42619705.168940917</v>
      </c>
      <c r="L2578" s="444">
        <f t="shared" ca="1" si="134"/>
        <v>-10271348945.714762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-10271348945.714762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-42797287.273811504</v>
      </c>
      <c r="L2579" s="444">
        <f t="shared" ca="1" si="134"/>
        <v>-10314146232.988573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-10314146232.988573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-42975609.304119051</v>
      </c>
      <c r="L2580" s="444">
        <f t="shared" ca="1" si="134"/>
        <v>-10357121842.292692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-10357121842.292692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-43154674.342886217</v>
      </c>
      <c r="L2581" s="444">
        <f t="shared" ca="1" si="134"/>
        <v>-10400276516.635578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-10400276516.635578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-43334485.485981576</v>
      </c>
      <c r="L2582" s="444">
        <f t="shared" ca="1" si="134"/>
        <v>-10443611002.121559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-10443611002.121559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-43515045.842173159</v>
      </c>
      <c r="L2583" s="444">
        <f t="shared" ca="1" si="134"/>
        <v>-10487126047.963732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-10487126047.963732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-43696358.533182219</v>
      </c>
      <c r="L2584" s="444">
        <f t="shared" ca="1" si="134"/>
        <v>-10530822406.496914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-10530822406.496914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-43878426.693737142</v>
      </c>
      <c r="L2585" s="444">
        <f t="shared" ca="1" si="134"/>
        <v>-10574700833.190651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-10574700833.190651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-44061253.471627712</v>
      </c>
      <c r="L2586" s="444">
        <f t="shared" ca="1" si="134"/>
        <v>-10618762086.662279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-10618762086.662279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-44244842.027759492</v>
      </c>
      <c r="L2587" s="444">
        <f t="shared" ca="1" si="134"/>
        <v>-10663006928.690039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-10663006928.690039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-44429195.536208495</v>
      </c>
      <c r="L2588" s="444">
        <f t="shared" ca="1" si="134"/>
        <v>-10707436124.226248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-10707436124.226248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-44614317.184276029</v>
      </c>
      <c r="L2589" s="444">
        <f t="shared" ca="1" si="134"/>
        <v>-10752050441.410524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-10752050441.410524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-44800210.172543854</v>
      </c>
      <c r="L2590" s="444">
        <f t="shared" ca="1" si="134"/>
        <v>-10796850651.583069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-10796850651.583069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-44986877.714929454</v>
      </c>
      <c r="L2591" s="444">
        <f t="shared" ca="1" si="134"/>
        <v>-10841837529.297998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-10841837529.297998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-45174323.038741663</v>
      </c>
      <c r="L2592" s="444">
        <f t="shared" ca="1" si="134"/>
        <v>-10887011852.33674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-10887011852.33674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-45362549.384736419</v>
      </c>
      <c r="L2593" s="444">
        <f t="shared" ca="1" si="134"/>
        <v>-10932374401.721478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-10932374401.721478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-45551560.007172823</v>
      </c>
      <c r="L2594" s="444">
        <f t="shared" ca="1" si="134"/>
        <v>-10977925961.728651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-10977925961.728651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-45741358.173869379</v>
      </c>
      <c r="L2595" s="444">
        <f t="shared" ca="1" si="134"/>
        <v>-11023667319.902521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-11023667319.902521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-45931947.166260503</v>
      </c>
      <c r="L2596" s="444">
        <f t="shared" ca="1" si="134"/>
        <v>-11069599267.068781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-11069599267.068781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-46123330.279453255</v>
      </c>
      <c r="L2597" s="444">
        <f t="shared" ca="1" si="134"/>
        <v>-11115722597.348234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-11115722597.348234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-46315510.822284311</v>
      </c>
      <c r="L2598" s="444">
        <f t="shared" ca="1" si="134"/>
        <v>-11162038108.170519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-11162038108.170519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-46508492.117377162</v>
      </c>
      <c r="L2599" s="444">
        <f t="shared" ca="1" si="134"/>
        <v>-11208546600.287895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-11208546600.287895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-46702277.501199566</v>
      </c>
      <c r="L2600" s="444">
        <f t="shared" ca="1" si="134"/>
        <v>-11255248877.789095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-11255248877.789095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-46896870.324121229</v>
      </c>
      <c r="L2601" s="444">
        <f t="shared" ca="1" si="134"/>
        <v>-11302145748.113216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-11302145748.113216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-47092273.950471736</v>
      </c>
      <c r="L2602" s="444">
        <f t="shared" ca="1" si="134"/>
        <v>-11349238022.063688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-11349238022.063688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-47288491.7585987</v>
      </c>
      <c r="L2603" s="444">
        <f t="shared" ca="1" si="134"/>
        <v>-11396526513.822287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-11396526513.822287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-47485527.140926197</v>
      </c>
      <c r="L2604" s="444">
        <f t="shared" ca="1" si="134"/>
        <v>-11444012040.963213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-11444012040.963213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-47683383.504013389</v>
      </c>
      <c r="L2605" s="444">
        <f t="shared" ca="1" si="134"/>
        <v>-11491695424.467226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-11491695424.467226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-47882064.268613443</v>
      </c>
      <c r="L2606" s="444">
        <f t="shared" ca="1" si="134"/>
        <v>-11539577488.73584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-11539577488.73584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-48081572.869732663</v>
      </c>
      <c r="L2607" s="444">
        <f t="shared" ca="1" si="134"/>
        <v>-11587659061.605572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-11587659061.605572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-48281912.756689884</v>
      </c>
      <c r="L2608" s="444">
        <f t="shared" ca="1" si="134"/>
        <v>-11635940974.362261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-11635940974.362261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-48483087.393176086</v>
      </c>
      <c r="L2609" s="444">
        <f t="shared" ca="1" si="134"/>
        <v>-11684424061.755438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-11684424061.755438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-48685100.257314324</v>
      </c>
      <c r="L2610" s="444">
        <f t="shared" ca="1" si="134"/>
        <v>-11733109162.012753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-11733109162.012753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-48887954.841719799</v>
      </c>
      <c r="L2611" s="444">
        <f t="shared" ca="1" si="134"/>
        <v>-11781997116.854473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-11781997116.854473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-49091654.653560303</v>
      </c>
      <c r="L2612" s="444">
        <f t="shared" ca="1" si="134"/>
        <v>-11831088771.508034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-11831088771.508034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-49296203.214616805</v>
      </c>
      <c r="L2613" s="444">
        <f t="shared" ca="1" si="134"/>
        <v>-11880384974.722651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-11880384974.722651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-49501604.061344378</v>
      </c>
      <c r="L2614" s="444">
        <f t="shared" ca="1" si="134"/>
        <v>-11929886578.783995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-11929886578.783995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-49707860.744933307</v>
      </c>
      <c r="L2615" s="444">
        <f t="shared" ca="1" si="134"/>
        <v>-11979594439.528929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-11979594439.528929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-49914976.831370533</v>
      </c>
      <c r="L2616" s="444">
        <f t="shared" ca="1" si="134"/>
        <v>-12029509416.3603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-12029509416.3603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-50122955.901501253</v>
      </c>
      <c r="L2617" s="444">
        <f t="shared" ca="1" si="134"/>
        <v>-12079632372.261801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-12079632372.261801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-50331801.551090837</v>
      </c>
      <c r="L2618" s="444">
        <f t="shared" ca="1" si="134"/>
        <v>-12129964173.812891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-12129964173.812891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-50541517.390887044</v>
      </c>
      <c r="L2619" s="444">
        <f t="shared" ca="1" si="134"/>
        <v>-12180505691.203777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-12180505691.203777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-50752107.046682402</v>
      </c>
      <c r="L2620" s="444">
        <f t="shared" ca="1" si="134"/>
        <v>-12231257798.25046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-12231257798.25046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-50963574.159376912</v>
      </c>
      <c r="L2621" s="444">
        <f t="shared" ca="1" si="134"/>
        <v>-12282221372.409836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-12282221372.409836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-51175922.385040984</v>
      </c>
      <c r="L2622" s="444">
        <f t="shared" ca="1" si="134"/>
        <v>-12333397294.794876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-12333397294.794876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-51389155.39497865</v>
      </c>
      <c r="L2623" s="444">
        <f t="shared" ca="1" si="134"/>
        <v>-12384786450.189856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-12384786450.189856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-51603276.875791065</v>
      </c>
      <c r="L2624" s="444">
        <f t="shared" ca="1" si="134"/>
        <v>-12436389727.065647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-12436389727.065647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-51818290.529440194</v>
      </c>
      <c r="L2625" s="444">
        <f t="shared" ca="1" si="134"/>
        <v>-12488208017.595087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-12488208017.595087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-52034200.073312864</v>
      </c>
      <c r="L2626" s="444">
        <f t="shared" ca="1" si="134"/>
        <v>-12540242217.6684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-12540242217.6684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-52251009.240285002</v>
      </c>
      <c r="L2627" s="444">
        <f t="shared" ca="1" si="134"/>
        <v>-12592493226.908686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-12592493226.908686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-52468721.77878619</v>
      </c>
      <c r="L2628" s="444">
        <f t="shared" ca="1" si="134"/>
        <v>-12644961948.687471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-12644961948.687471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-52687341.452864461</v>
      </c>
      <c r="L2629" s="444">
        <f t="shared" ca="1" si="134"/>
        <v>-12697649290.140335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-12697649290.140335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-52906872.042251393</v>
      </c>
      <c r="L2630" s="444">
        <f t="shared" ca="1" si="134"/>
        <v>-12750556162.182587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-12750556162.182587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-53127317.342427447</v>
      </c>
      <c r="L2631" s="444">
        <f t="shared" ca="1" si="134"/>
        <v>-12803683479.525015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-12803683479.525015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-53348681.164687559</v>
      </c>
      <c r="L2632" s="444">
        <f t="shared" ca="1" si="134"/>
        <v>-12857032160.689703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-12857032160.689703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-53570967.336207092</v>
      </c>
      <c r="L2633" s="444">
        <f t="shared" ca="1" si="134"/>
        <v>-12910603128.025909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-12910603128.025909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-53794179.700107954</v>
      </c>
      <c r="L2634" s="444">
        <f t="shared" ca="1" si="134"/>
        <v>-12964397307.726017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-12964397307.726017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-54018322.115525067</v>
      </c>
      <c r="L2635" s="444">
        <f t="shared" ca="1" si="134"/>
        <v>-13018415629.841541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-13018415629.841541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-54243398.457673088</v>
      </c>
      <c r="L2636" s="444">
        <f t="shared" ca="1" si="134"/>
        <v>-13072659028.299215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-13072659028.299215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-54469412.617913395</v>
      </c>
      <c r="L2637" s="444">
        <f t="shared" ca="1" si="134"/>
        <v>-13127128440.91713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-13127128440.91713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-54696368.503821373</v>
      </c>
      <c r="L2638" s="444">
        <f t="shared" ca="1" si="134"/>
        <v>-13181824809.420952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-13181824809.420952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-54924270.039253965</v>
      </c>
      <c r="L2639" s="444">
        <f t="shared" ca="1" si="134"/>
        <v>-13236749079.460205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-13236749079.460205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-55153121.16441752</v>
      </c>
      <c r="L2640" s="444">
        <f t="shared" ca="1" si="134"/>
        <v>-13291902200.624622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-13291902200.624622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-55382925.835935928</v>
      </c>
      <c r="L2641" s="444">
        <f t="shared" ca="1" si="134"/>
        <v>-13347285126.460558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-13347285126.460558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-55613688.026918992</v>
      </c>
      <c r="L2642" s="444">
        <f t="shared" ca="1" si="134"/>
        <v>-13402898814.487476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-13402898814.487476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-55845411.727031156</v>
      </c>
      <c r="L2643" s="444">
        <f t="shared" ca="1" si="134"/>
        <v>-13458744226.214508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-13458744226.214508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-56078100.942560449</v>
      </c>
      <c r="L2644" s="444">
        <f t="shared" ca="1" si="134"/>
        <v>-13514822327.157068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-13514822327.157068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-56311759.696487784</v>
      </c>
      <c r="L2645" s="444">
        <f t="shared" ca="1" si="134"/>
        <v>-13571134086.853556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-13571134086.853556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-56546392.028556481</v>
      </c>
      <c r="L2646" s="444">
        <f t="shared" ca="1" si="134"/>
        <v>-13627680478.882113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-13627680478.882113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-56782001.995342143</v>
      </c>
      <c r="L2647" s="444">
        <f t="shared" ca="1" si="134"/>
        <v>-13684462480.877455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-13684462480.877455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-57018593.670322724</v>
      </c>
      <c r="L2648" s="444">
        <f t="shared" ca="1" si="134"/>
        <v>-13741481074.547777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-13741481074.547777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-57256171.143949069</v>
      </c>
      <c r="L2649" s="444">
        <f t="shared" ca="1" si="134"/>
        <v>-13798737245.691727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-13798737245.691727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-57494738.523715533</v>
      </c>
      <c r="L2650" s="444">
        <f t="shared" ca="1" si="134"/>
        <v>-13856231984.215443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-13856231984.215443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-57734299.934231006</v>
      </c>
      <c r="L2651" s="444">
        <f t="shared" ca="1" si="134"/>
        <v>-13913966284.149673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-13913966284.149673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-57974859.517290317</v>
      </c>
      <c r="L2652" s="444">
        <f t="shared" ca="1" si="134"/>
        <v>-13971941143.666964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-13971941143.666964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-58216421.431945674</v>
      </c>
      <c r="L2653" s="444">
        <f t="shared" ca="1" si="134"/>
        <v>-14030157565.098909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-14030157565.098909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-58458989.854578786</v>
      </c>
      <c r="L2654" s="444">
        <f t="shared" ca="1" si="134"/>
        <v>-14088616554.953487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-14088616554.953487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-58702568.978972875</v>
      </c>
      <c r="L2655" s="444">
        <f t="shared" ca="1" si="134"/>
        <v>-14147319123.932461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-14147319123.932461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-58947163.016385242</v>
      </c>
      <c r="L2656" s="444">
        <f t="shared" ca="1" si="134"/>
        <v>-14206266286.948847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-14206266286.948847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-59192776.195620202</v>
      </c>
      <c r="L2657" s="444">
        <f t="shared" ca="1" si="134"/>
        <v>-14265459063.144466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-14265459063.144466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-59439412.76310195</v>
      </c>
      <c r="L2658" s="444">
        <f t="shared" ca="1" si="134"/>
        <v>-14324898475.907568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-14324898475.907568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-59687076.982948199</v>
      </c>
      <c r="L2659" s="444">
        <f t="shared" ca="1" si="134"/>
        <v>-14384585552.890516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-14384585552.890516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-59935773.137043811</v>
      </c>
      <c r="L2660" s="444">
        <f t="shared" ca="1" si="134"/>
        <v>-14444521326.027559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-14444521326.027559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-60185505.525114827</v>
      </c>
      <c r="L2661" s="444">
        <f t="shared" ca="1" si="134"/>
        <v>-14504706831.552673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-14504706831.552673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-60436278.464802802</v>
      </c>
      <c r="L2662" s="444">
        <f t="shared" ca="1" si="134"/>
        <v>-14565143110.017477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-14565143110.017477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-60688096.291739479</v>
      </c>
      <c r="L2663" s="444">
        <f t="shared" ca="1" si="134"/>
        <v>-14625831206.309217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-14625831206.309217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-60940963.359621741</v>
      </c>
      <c r="L2664" s="444">
        <f t="shared" ca="1" si="134"/>
        <v>-14686772169.668839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-14686772169.668839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-61194884.040286817</v>
      </c>
      <c r="L2665" s="444">
        <f t="shared" ca="1" si="134"/>
        <v>-14747967053.709126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-14747967053.709126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-61449862.723788023</v>
      </c>
      <c r="L2666" s="444">
        <f t="shared" ca="1" si="134"/>
        <v>-14809416916.432913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-14809416916.432913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-61705903.818470471</v>
      </c>
      <c r="L2667" s="444">
        <f t="shared" ca="1" si="134"/>
        <v>-14871122820.251383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-14871122820.251383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-61963011.751047432</v>
      </c>
      <c r="L2668" s="444">
        <f t="shared" ca="1" si="134"/>
        <v>-14933085832.00243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-14933085832.00243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-62221190.966676801</v>
      </c>
      <c r="L2669" s="444">
        <f t="shared" ca="1" si="134"/>
        <v>-14995307022.969107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-14995307022.969107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-62480445.929037943</v>
      </c>
      <c r="L2670" s="444">
        <f t="shared" ca="1" si="134"/>
        <v>-15057787468.898144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-15057787468.898144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-62740781.120408937</v>
      </c>
      <c r="L2671" s="444">
        <f t="shared" ca="1" si="134"/>
        <v>-15120528250.018553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-15120528250.018553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-63002201.041743979</v>
      </c>
      <c r="L2672" s="444">
        <f t="shared" ca="1" si="134"/>
        <v>-15183530451.060297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-15183530451.060297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-63264710.212751247</v>
      </c>
      <c r="L2673" s="444">
        <f t="shared" ca="1" si="134"/>
        <v>-15246795161.273048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-15246795161.273048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-63528313.171971045</v>
      </c>
      <c r="L2674" s="444">
        <f t="shared" ca="1" si="134"/>
        <v>-15310323474.445019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-15310323474.445019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-63793014.476854242</v>
      </c>
      <c r="L2675" s="444">
        <f t="shared" ca="1" si="134"/>
        <v>-15374116488.921873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-15374116488.921873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-64058818.703841135</v>
      </c>
      <c r="L2676" s="444">
        <f t="shared" ca="1" si="134"/>
        <v>-15438175307.625713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-15438175307.625713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-64325730.44844047</v>
      </c>
      <c r="L2677" s="444">
        <f t="shared" ca="1" si="134"/>
        <v>-15502501038.074154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-15502501038.074154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-64593754.325308971</v>
      </c>
      <c r="L2678" s="444">
        <f t="shared" ca="1" si="134"/>
        <v>-15567094792.399464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-15567094792.399464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-64862894.968331091</v>
      </c>
      <c r="L2679" s="444">
        <f t="shared" ca="1" si="134"/>
        <v>-15631957687.367794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-15631957687.367794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-65133157.030699141</v>
      </c>
      <c r="L2680" s="444">
        <f t="shared" ca="1" si="134"/>
        <v>-15697090844.398493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-15697090844.398493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-65404545.184993722</v>
      </c>
      <c r="L2681" s="444">
        <f t="shared" ca="1" si="134"/>
        <v>-15762495389.583487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-15762495389.583487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-65677064.123264529</v>
      </c>
      <c r="L2682" s="444">
        <f t="shared" ca="1" si="134"/>
        <v>-15828172453.706751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-15828172453.706751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-65950718.557111472</v>
      </c>
      <c r="L2683" s="444">
        <f t="shared" ca="1" si="134"/>
        <v>-15894123172.263863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-15894123172.263863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-66225513.217766084</v>
      </c>
      <c r="L2684" s="444">
        <f t="shared" ca="1" si="134"/>
        <v>-15960348685.481628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-15960348685.481628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-66501452.856173448</v>
      </c>
      <c r="L2685" s="444">
        <f t="shared" ca="1" si="134"/>
        <v>-16026850138.337801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-16026850138.337801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-66778542.243074171</v>
      </c>
      <c r="L2686" s="444">
        <f t="shared" ca="1" si="134"/>
        <v>-16093628680.580875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-16093628680.580875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-67056786.16908697</v>
      </c>
      <c r="L2687" s="444">
        <f t="shared" ca="1" si="134"/>
        <v>-16160685466.749962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-16160685466.749962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-67336189.444791496</v>
      </c>
      <c r="L2688" s="444">
        <f t="shared" ca="1" si="134"/>
        <v>-16228021656.194754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-16228021656.194754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-67616756.900811478</v>
      </c>
      <c r="L2689" s="444">
        <f t="shared" ca="1" si="134"/>
        <v>-16295638413.095566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-16295638413.095566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-67898493.387898177</v>
      </c>
      <c r="L2690" s="444">
        <f t="shared" ca="1" si="134"/>
        <v>-16363536906.483463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-16363536906.483463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-68181403.777014434</v>
      </c>
      <c r="L2691" s="444">
        <f t="shared" ca="1" si="134"/>
        <v>-16431718310.260477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-16431718310.260477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-68465492.959418654</v>
      </c>
      <c r="L2692" s="444">
        <f t="shared" ca="1" si="134"/>
        <v>-16500183803.219896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-16500183803.219896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-68750765.846749574</v>
      </c>
      <c r="L2693" s="444">
        <f t="shared" ca="1" si="134"/>
        <v>-16568934569.066647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-16568934569.066647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-69037227.37111102</v>
      </c>
      <c r="L2694" s="444">
        <f t="shared" ca="1" si="134"/>
        <v>-16637971796.437757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-16637971796.437757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-69324882.485157326</v>
      </c>
      <c r="L2695" s="444">
        <f t="shared" ca="1" si="134"/>
        <v>-16707296678.922915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-16707296678.922915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-69613736.162178814</v>
      </c>
      <c r="L2696" s="444">
        <f t="shared" ca="1" si="134"/>
        <v>-16776910415.085093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-16776910415.085093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-69903793.396187887</v>
      </c>
      <c r="L2697" s="444">
        <f t="shared" ca="1" si="134"/>
        <v>-16846814208.481281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-16846814208.481281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-70195059.202005342</v>
      </c>
      <c r="L2698" s="444">
        <f t="shared" ca="1" si="134"/>
        <v>-16917009267.683287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-16917009267.683287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-70487538.615347013</v>
      </c>
      <c r="L2699" s="444">
        <f t="shared" ca="1" si="134"/>
        <v>-16987496806.298634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-16987496806.298634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-70781236.692910969</v>
      </c>
      <c r="L2700" s="444">
        <f t="shared" ca="1" si="134"/>
        <v>-17058278042.991545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-17058278042.991545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-71076158.512464762</v>
      </c>
      <c r="L2701" s="444">
        <f t="shared" ca="1" si="134"/>
        <v>-17129354201.504009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-17129354201.504009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-71372309.17293337</v>
      </c>
      <c r="L2702" s="444">
        <f t="shared" ca="1" si="134"/>
        <v>-17200726510.676941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-17200726510.676941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-71669693.794487253</v>
      </c>
      <c r="L2703" s="444">
        <f t="shared" ca="1" si="134"/>
        <v>-17272396204.471428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-17272396204.471428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-71968317.518630952</v>
      </c>
      <c r="L2704" s="444">
        <f t="shared" ca="1" si="134"/>
        <v>-17344364521.990059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-17344364521.990059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-72268185.508291915</v>
      </c>
      <c r="L2705" s="444">
        <f t="shared" ca="1" si="134"/>
        <v>-17416632707.498352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-17416632707.498352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-72569302.947909802</v>
      </c>
      <c r="L2706" s="444">
        <f t="shared" ca="1" si="134"/>
        <v>-17489202010.446262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-17489202010.446262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-72871675.043526098</v>
      </c>
      <c r="L2707" s="444">
        <f t="shared" ca="1" si="134"/>
        <v>-17562073685.489788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-17562073685.489788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-73175307.022874117</v>
      </c>
      <c r="L2708" s="444">
        <f t="shared" ca="1" si="134"/>
        <v>-17635248992.512661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-17635248992.512661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-73480204.135469422</v>
      </c>
      <c r="L2709" s="444">
        <f t="shared" ca="1" si="134"/>
        <v>-17708729196.648129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-17708729196.648129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-73786371.652700529</v>
      </c>
      <c r="L2710" s="444">
        <f t="shared" ca="1" si="134"/>
        <v>-17782515568.300831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-17782515568.300831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-74093814.86792013</v>
      </c>
      <c r="L2711" s="444">
        <f t="shared" ca="1" si="134"/>
        <v>-17856609383.168751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-17856609383.168751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-74402539.096536458</v>
      </c>
      <c r="L2712" s="444">
        <f t="shared" ca="1" si="134"/>
        <v>-17931011922.265285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-17931011922.265285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-74712549.67610535</v>
      </c>
      <c r="L2713" s="444">
        <f t="shared" ca="1" si="134"/>
        <v>-18005724471.941391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-18005724471.941391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-75023851.966422468</v>
      </c>
      <c r="L2714" s="444">
        <f t="shared" ca="1" si="134"/>
        <v>-18080748323.907814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-18080748323.907814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-75336451.349615887</v>
      </c>
      <c r="L2715" s="444">
        <f t="shared" ca="1" si="134"/>
        <v>-18156084775.257431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-18156084775.257431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-75650353.230239302</v>
      </c>
      <c r="L2716" s="444">
        <f t="shared" ca="1" si="134"/>
        <v>-18231735128.487671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-18231735128.487671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-75965563.035365298</v>
      </c>
      <c r="L2717" s="444">
        <f t="shared" ca="1" si="134"/>
        <v>-18307700691.523037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-18307700691.523037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-76282086.214679316</v>
      </c>
      <c r="L2718" s="444">
        <f t="shared" ca="1" si="134"/>
        <v>-18383982777.737717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-18383982777.737717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-76599928.240573823</v>
      </c>
      <c r="L2719" s="444">
        <f t="shared" ca="1" si="134"/>
        <v>-18460582705.978291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-18460582705.978291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-76919094.608242869</v>
      </c>
      <c r="L2720" s="444">
        <f t="shared" ca="1" si="134"/>
        <v>-18537501800.586533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-18537501800.586533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-77239590.835777223</v>
      </c>
      <c r="L2721" s="444">
        <f t="shared" ca="1" si="134"/>
        <v>-18614741391.42231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-18614741391.42231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-77561422.464259624</v>
      </c>
      <c r="L2722" s="444">
        <f t="shared" ca="1" si="134"/>
        <v>-18692302813.88657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-18692302813.88657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-77884595.057860702</v>
      </c>
      <c r="L2723" s="444">
        <f t="shared" ca="1" si="134"/>
        <v>-18770187408.944431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-18770187408.944431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-78209114.203935131</v>
      </c>
      <c r="L2724" s="444">
        <f t="shared" ca="1" si="134"/>
        <v>-18848396523.148365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-18848396523.148365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-78534985.513118193</v>
      </c>
      <c r="L2725" s="444">
        <f t="shared" ca="1" si="134"/>
        <v>-18926931508.661484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-18926931508.661484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-78862214.619422853</v>
      </c>
      <c r="L2726" s="444">
        <f t="shared" ca="1" si="134"/>
        <v>-19005793723.280907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-19005793723.280907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-79190807.180337116</v>
      </c>
      <c r="L2727" s="444">
        <f t="shared" ca="1" si="134"/>
        <v>-19084984530.461243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-19084984530.461243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-79520768.876921847</v>
      </c>
      <c r="L2728" s="444">
        <f t="shared" ca="1" si="134"/>
        <v>-19164505299.338165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-19164505299.338165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-79852105.413909018</v>
      </c>
      <c r="L2729" s="444">
        <f t="shared" ca="1" si="134"/>
        <v>-19244357404.752075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-19244357404.752075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-80184822.519800305</v>
      </c>
      <c r="L2730" s="444">
        <f t="shared" ca="1" si="134"/>
        <v>-19324542227.271877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-19324542227.271877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-80518925.946966156</v>
      </c>
      <c r="L2731" s="444">
        <f t="shared" ca="1" si="134"/>
        <v>-19405061153.218842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-19405061153.218842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-80854421.471745178</v>
      </c>
      <c r="L2732" s="444">
        <f t="shared" ca="1" si="134"/>
        <v>-19485915574.690586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-19485915574.690586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-81191314.89454411</v>
      </c>
      <c r="L2733" s="444">
        <f t="shared" ca="1" si="134"/>
        <v>-19567106889.585129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-19567106889.585129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-81529612.039938033</v>
      </c>
      <c r="L2734" s="444">
        <f t="shared" ca="1" si="134"/>
        <v>-19648636501.625069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-19648636501.625069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-81869318.756771117</v>
      </c>
      <c r="L2735" s="444">
        <f t="shared" ca="1" si="134"/>
        <v>-19730505820.38184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-19730505820.38184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-82210440.918257669</v>
      </c>
      <c r="L2736" s="444">
        <f t="shared" ca="1" si="134"/>
        <v>-19812716261.300098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-19812716261.300098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-82552984.422083735</v>
      </c>
      <c r="L2737" s="444">
        <f t="shared" ca="1" si="134"/>
        <v>-19895269245.722183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-19895269245.722183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-82896955.190509096</v>
      </c>
      <c r="L2738" s="444">
        <f t="shared" ca="1" si="134"/>
        <v>-19978166200.912693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-19978166200.912693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-83242359.170469552</v>
      </c>
      <c r="L2739" s="444">
        <f t="shared" ca="1" si="134"/>
        <v>-20061408560.083164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-20061408560.083164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-83589202.333679855</v>
      </c>
      <c r="L2740" s="444">
        <f t="shared" ca="1" si="134"/>
        <v>-20144997762.416843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-20144997762.416843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-83937490.676736847</v>
      </c>
      <c r="L2741" s="444">
        <f t="shared" ca="1" si="134"/>
        <v>-20228935253.093582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-20228935253.093582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-84287230.221223265</v>
      </c>
      <c r="L2742" s="444">
        <f t="shared" ca="1" si="134"/>
        <v>-20313222483.314804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-20313222483.314804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-84638427.013811678</v>
      </c>
      <c r="L2743" s="444">
        <f t="shared" ca="1" si="134"/>
        <v>-20397860910.328617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-20397860910.328617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-84991087.126369238</v>
      </c>
      <c r="L2744" s="444">
        <f t="shared" ca="1" si="134"/>
        <v>-20482851997.454987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-20482851997.454987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-85345216.656062439</v>
      </c>
      <c r="L2745" s="444">
        <f t="shared" ca="1" si="134"/>
        <v>-20568197214.11105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-20568197214.11105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-85700821.725462705</v>
      </c>
      <c r="L2746" s="444">
        <f t="shared" ca="1" si="134"/>
        <v>-20653898035.836514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-20653898035.836514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-86057908.482652143</v>
      </c>
      <c r="L2747" s="444">
        <f t="shared" ca="1" si="134"/>
        <v>-20739955944.319164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-20739955944.319164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-86416483.101329848</v>
      </c>
      <c r="L2748" s="444">
        <f t="shared" ca="1" si="134"/>
        <v>-20826372427.420494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-20826372427.420494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-86776551.780918717</v>
      </c>
      <c r="L2749" s="444">
        <f t="shared" ca="1" si="134"/>
        <v>-20913148979.201412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-20913148979.201412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-87138120.746672556</v>
      </c>
      <c r="L2750" s="444">
        <f t="shared" ca="1" si="134"/>
        <v>-21000287099.948086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-21000287099.948086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-87501196.249783695</v>
      </c>
      <c r="L2751" s="444">
        <f t="shared" ca="1" si="134"/>
        <v>-21087788296.197868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-21087788296.197868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-87865784.567491114</v>
      </c>
      <c r="L2752" s="444">
        <f t="shared" ca="1" si="134"/>
        <v>-21175654080.765358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-21175654080.765358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-88231892.003188998</v>
      </c>
      <c r="L2753" s="444">
        <f t="shared" ca="1" si="134"/>
        <v>-21263885972.768547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-21263885972.768547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-88599524.886535615</v>
      </c>
      <c r="L2754" s="444">
        <f t="shared" ca="1" si="134"/>
        <v>-21352485497.655083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-21352485497.655083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-88968689.573562846</v>
      </c>
      <c r="L2755" s="444">
        <f t="shared" ca="1" si="134"/>
        <v>-21441454187.228645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-21441454187.228645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-89339392.446786016</v>
      </c>
      <c r="L2756" s="444">
        <f t="shared" ca="1" si="134"/>
        <v>-21530793579.67543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-21530793579.67543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-89711639.915314287</v>
      </c>
      <c r="L2757" s="444">
        <f t="shared" ca="1" si="134"/>
        <v>-21620505219.590744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-21620505219.590744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-90085438.414961427</v>
      </c>
      <c r="L2758" s="444">
        <f t="shared" ca="1" si="134"/>
        <v>-21710590658.005707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-21710590658.005707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-90460794.408357114</v>
      </c>
      <c r="L2759" s="444">
        <f t="shared" ca="1" si="134"/>
        <v>-21801051452.414063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-21801051452.414063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-90837714.385058597</v>
      </c>
      <c r="L2760" s="444">
        <f t="shared" ca="1" si="134"/>
        <v>-21891889166.799122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-21891889166.799122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-91216204.861663014</v>
      </c>
      <c r="L2761" s="444">
        <f t="shared" ca="1" si="134"/>
        <v>-21983105371.660786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-21983105371.660786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-91596272.381919935</v>
      </c>
      <c r="L2762" s="444">
        <f t="shared" ca="1" si="134"/>
        <v>-22074701644.042706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-22074701644.042706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-91977923.5168446</v>
      </c>
      <c r="L2763" s="444">
        <f t="shared" ca="1" si="134"/>
        <v>-22166679567.559551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-22166679567.559551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-92361164.864831463</v>
      </c>
      <c r="L2764" s="444">
        <f t="shared" ca="1" si="134"/>
        <v>-22259040732.424381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-22259040732.424381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-92746003.051768258</v>
      </c>
      <c r="L2765" s="444">
        <f t="shared" ca="1" si="134"/>
        <v>-22351786735.476151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-22351786735.476151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-93132444.731150627</v>
      </c>
      <c r="L2766" s="444">
        <f t="shared" ca="1" si="134"/>
        <v>-22444919180.207302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-22444919180.207302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-93520496.584197089</v>
      </c>
      <c r="L2767" s="444">
        <f t="shared" ca="1" si="134"/>
        <v>-22538439676.7915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-22538439676.7915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-93910165.319964588</v>
      </c>
      <c r="L2768" s="444">
        <f t="shared" ca="1" si="134"/>
        <v>-22632349842.111465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-22632349842.111465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-94301457.675464436</v>
      </c>
      <c r="L2769" s="444">
        <f t="shared" ca="1" si="134"/>
        <v>-22726651299.78693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-22726651299.78693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-94694380.415778875</v>
      </c>
      <c r="L2770" s="444">
        <f t="shared" ca="1" si="134"/>
        <v>-22821345680.202709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-22821345680.202709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-95088940.334177956</v>
      </c>
      <c r="L2771" s="444">
        <f t="shared" ca="1" si="134"/>
        <v>-22916434620.536888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-22916434620.536888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-95485144.252237037</v>
      </c>
      <c r="L2772" s="444">
        <f t="shared" ca="1" si="134"/>
        <v>-23011919764.789124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-23011919764.789124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-95882999.019954681</v>
      </c>
      <c r="L2773" s="444">
        <f t="shared" ca="1" si="134"/>
        <v>-23107802763.809078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-23107802763.809078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-96282511.515871152</v>
      </c>
      <c r="L2774" s="444">
        <f t="shared" ca="1" si="134"/>
        <v>-23204085275.324951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-23204085275.324951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-96683688.647187293</v>
      </c>
      <c r="L2775" s="444">
        <f t="shared" ca="1" si="134"/>
        <v>-23300768963.972137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-23300768963.972137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-97086537.349883899</v>
      </c>
      <c r="L2776" s="444">
        <f t="shared" ca="1" si="134"/>
        <v>-23397855501.322021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-23397855501.322021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-97491064.588841751</v>
      </c>
      <c r="L2777" s="444">
        <f t="shared" ca="1" si="134"/>
        <v>-23495346565.910862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-23495346565.910862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-97897277.357961923</v>
      </c>
      <c r="L2778" s="444">
        <f t="shared" ca="1" si="134"/>
        <v>-23593243843.268826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-23593243843.268826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-98305182.680286765</v>
      </c>
      <c r="L2779" s="444">
        <f t="shared" ca="1" si="134"/>
        <v>-23691549025.949112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-23691549025.949112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-98714787.608121306</v>
      </c>
      <c r="L2780" s="444">
        <f t="shared" ca="1" si="134"/>
        <v>-23790263813.557232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-23790263813.557232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-99126099.223155126</v>
      </c>
      <c r="L2781" s="444">
        <f t="shared" ca="1" si="134"/>
        <v>-23889389912.780388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-23889389912.780388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-99539124.636584952</v>
      </c>
      <c r="L2782" s="444">
        <f t="shared" ca="1" si="134"/>
        <v>-23988929037.416973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-23988929037.416973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-99953870.989237383</v>
      </c>
      <c r="L2783" s="444">
        <f t="shared" ca="1" si="134"/>
        <v>-24088882908.406212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-24088882908.406212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-100370345.45169255</v>
      </c>
      <c r="L2784" s="444">
        <f t="shared" ca="1" si="134"/>
        <v>-24189253253.857903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-24189253253.857903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-100788555.22440793</v>
      </c>
      <c r="L2785" s="444">
        <f t="shared" ca="1" si="134"/>
        <v>-24290041809.08231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-24290041809.08231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-101208507.53784296</v>
      </c>
      <c r="L2786" s="444">
        <f t="shared" ca="1" si="134"/>
        <v>-24391250316.620152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-24391250316.620152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-101630209.65258396</v>
      </c>
      <c r="L2787" s="444">
        <f t="shared" ca="1" si="134"/>
        <v>-24492880526.272736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-24492880526.272736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-102053668.85946973</v>
      </c>
      <c r="L2788" s="444">
        <f t="shared" ca="1" si="134"/>
        <v>-24594934195.132206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-24594934195.132206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-102478892.47971752</v>
      </c>
      <c r="L2789" s="444">
        <f t="shared" ca="1" si="134"/>
        <v>-24697413087.611923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-24697413087.611923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-102905887.86504968</v>
      </c>
      <c r="L2790" s="444">
        <f t="shared" ca="1" si="134"/>
        <v>-24800318975.476974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-24800318975.476974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-103334662.39782073</v>
      </c>
      <c r="L2791" s="444">
        <f t="shared" ca="1" si="134"/>
        <v>-24903653637.874794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-24903653637.874794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-103765223.49114497</v>
      </c>
      <c r="L2792" s="444">
        <f t="shared" ca="1" si="134"/>
        <v>-25007418861.36594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-25007418861.36594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-104197578.58902475</v>
      </c>
      <c r="L2793" s="444">
        <f t="shared" ca="1" si="134"/>
        <v>-25111616439.954964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-25111616439.954964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-104631735.16647902</v>
      </c>
      <c r="L2794" s="444">
        <f t="shared" ca="1" si="134"/>
        <v>-25216248175.121441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-25216248175.121441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-105067700.72967267</v>
      </c>
      <c r="L2795" s="444">
        <f t="shared" ca="1" si="134"/>
        <v>-25321315875.851112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-25321315875.851112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-105505482.8160463</v>
      </c>
      <c r="L2796" s="444">
        <f t="shared" ca="1" si="134"/>
        <v>-25426821358.66716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-25426821358.66716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-105945088.9944465</v>
      </c>
      <c r="L2797" s="444">
        <f t="shared" ca="1" si="134"/>
        <v>-25532766447.661606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-25532766447.661606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-106386526.8652567</v>
      </c>
      <c r="L2798" s="444">
        <f t="shared" ca="1" si="134"/>
        <v>-25639152974.526863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-25639152974.526863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-106829804.06052859</v>
      </c>
      <c r="L2799" s="444">
        <f t="shared" ca="1" si="134"/>
        <v>-25745982778.587391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-25745982778.587391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-107274928.24411413</v>
      </c>
      <c r="L2800" s="444">
        <f t="shared" ca="1" si="134"/>
        <v>-25853257706.831505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-25853257706.831505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-107721907.11179793</v>
      </c>
      <c r="L2801" s="444">
        <f t="shared" ca="1" si="134"/>
        <v>-25960979613.943302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-25960979613.943302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-108170748.39143042</v>
      </c>
      <c r="L2802" s="444">
        <f t="shared" ca="1" si="134"/>
        <v>-26069150362.334732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-26069150362.334732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-108621459.84306139</v>
      </c>
      <c r="L2803" s="444">
        <f t="shared" ca="1" si="134"/>
        <v>-26177771822.177792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-26177771822.177792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-109074049.25907414</v>
      </c>
      <c r="L2804" s="444">
        <f t="shared" ca="1" si="134"/>
        <v>-26286845871.436867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-26286845871.436867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-109528524.46432027</v>
      </c>
      <c r="L2805" s="444">
        <f t="shared" ca="1" si="134"/>
        <v>-26396374395.901188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-26396374395.901188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-109984893.31625494</v>
      </c>
      <c r="L2806" s="444">
        <f t="shared" ca="1" si="134"/>
        <v>-26506359289.217442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-26506359289.217442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-110443163.70507267</v>
      </c>
      <c r="L2807" s="444">
        <f t="shared" ca="1" si="134"/>
        <v>-26616802452.922516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-26616802452.922516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-110903343.55384381</v>
      </c>
      <c r="L2808" s="444">
        <f t="shared" ca="1" si="134"/>
        <v>-26727705796.47636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-26727705796.47636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-111365440.8186515</v>
      </c>
      <c r="L2809" s="444">
        <f t="shared" ca="1" si="134"/>
        <v>-26839071237.295013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-26839071237.295013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-111829463.48872921</v>
      </c>
      <c r="L2810" s="444">
        <f t="shared" ca="1" si="134"/>
        <v>-26950900700.783741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-26950900700.783741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-112295419.58659892</v>
      </c>
      <c r="L2811" s="444">
        <f t="shared" ca="1" si="134"/>
        <v>-27063196120.370338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-27063196120.370338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-112763317.16820975</v>
      </c>
      <c r="L2812" s="444">
        <f t="shared" ca="1" si="134"/>
        <v>-27175959437.538548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-27175959437.538548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-113233164.32307728</v>
      </c>
      <c r="L2813" s="444">
        <f t="shared" ref="L2813:L3067" ca="1" si="139">I2813-J2813+K2813</f>
        <v>-27289192601.861626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-27289192601.861626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-113704969.17442343</v>
      </c>
      <c r="L2814" s="444">
        <f t="shared" ca="1" si="139"/>
        <v>-27402897571.036049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-27402897571.036049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-114178739.87931687</v>
      </c>
      <c r="L2815" s="444">
        <f t="shared" ca="1" si="139"/>
        <v>-27517076310.915367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-27517076310.915367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-114654484.62881403</v>
      </c>
      <c r="L2816" s="444">
        <f t="shared" ca="1" si="139"/>
        <v>-27631730795.544182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-27631730795.544182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-115132211.64810075</v>
      </c>
      <c r="L2817" s="444">
        <f t="shared" ca="1" si="139"/>
        <v>-27746863007.192284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-27746863007.192284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-115611929.19663452</v>
      </c>
      <c r="L2818" s="444">
        <f t="shared" ca="1" si="139"/>
        <v>-27862474936.38892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-27862474936.38892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-116093645.56828716</v>
      </c>
      <c r="L2819" s="444">
        <f t="shared" ca="1" si="139"/>
        <v>-27978568581.957207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-27978568581.957207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-116577369.09148838</v>
      </c>
      <c r="L2820" s="444">
        <f t="shared" ca="1" si="139"/>
        <v>-28095145951.048695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-28095145951.048695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-117063108.12936954</v>
      </c>
      <c r="L2821" s="444">
        <f t="shared" ca="1" si="139"/>
        <v>-28212209059.178062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-28212209059.178062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-117550871.07990859</v>
      </c>
      <c r="L2822" s="444">
        <f t="shared" ca="1" si="139"/>
        <v>-28329759930.257973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-28329759930.257973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-118040666.3760749</v>
      </c>
      <c r="L2823" s="444">
        <f t="shared" ca="1" si="139"/>
        <v>-28447800596.634048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-28447800596.634048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-118532502.48597521</v>
      </c>
      <c r="L2824" s="444">
        <f t="shared" ca="1" si="139"/>
        <v>-28566333099.120022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-28566333099.120022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-119026387.91300009</v>
      </c>
      <c r="L2825" s="444">
        <f t="shared" ca="1" si="139"/>
        <v>-28685359487.03302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-28685359487.03302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-119522331.19597091</v>
      </c>
      <c r="L2826" s="444">
        <f t="shared" ca="1" si="139"/>
        <v>-28804881818.228992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-28804881818.228992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-120020340.90928747</v>
      </c>
      <c r="L2827" s="444">
        <f t="shared" ca="1" si="139"/>
        <v>-28924902159.138279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-28924902159.138279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-120520425.66307616</v>
      </c>
      <c r="L2828" s="444">
        <f t="shared" ca="1" si="139"/>
        <v>-29045422584.801353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-29045422584.801353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-121022594.10333899</v>
      </c>
      <c r="L2829" s="444">
        <f t="shared" ca="1" si="139"/>
        <v>-29166445178.904694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-29166445178.904694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-121526854.91210289</v>
      </c>
      <c r="L2830" s="444">
        <f t="shared" ca="1" si="139"/>
        <v>-29287972033.816795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-29287972033.816795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-122033216.80756998</v>
      </c>
      <c r="L2831" s="444">
        <f t="shared" ca="1" si="139"/>
        <v>-29410005250.624367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-29410005250.624367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-122541688.54426819</v>
      </c>
      <c r="L2832" s="444">
        <f t="shared" ca="1" si="139"/>
        <v>-29532546939.168636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-29532546939.168636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-123052278.91320264</v>
      </c>
      <c r="L2833" s="444">
        <f t="shared" ca="1" si="139"/>
        <v>-29655599218.081841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-29655599218.081841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-123564996.74200767</v>
      </c>
      <c r="L2834" s="444">
        <f t="shared" ca="1" si="139"/>
        <v>-29779164214.823849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-29779164214.823849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-124079850.89509937</v>
      </c>
      <c r="L2835" s="444">
        <f t="shared" ca="1" si="139"/>
        <v>-29903244065.718948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-29903244065.718948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-124596850.27382895</v>
      </c>
      <c r="L2836" s="444">
        <f t="shared" ca="1" si="139"/>
        <v>-30027840915.992779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-30027840915.992779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-125116003.81663656</v>
      </c>
      <c r="L2837" s="444">
        <f t="shared" ca="1" si="139"/>
        <v>-30152956919.809414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-30152956919.809414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-125637320.49920587</v>
      </c>
      <c r="L2838" s="444">
        <f t="shared" ca="1" si="139"/>
        <v>-30278594240.30862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-30278594240.30862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-126160809.33461925</v>
      </c>
      <c r="L2839" s="444">
        <f t="shared" ca="1" si="139"/>
        <v>-30404755049.643238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-30404755049.643238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-126686479.37351349</v>
      </c>
      <c r="L2840" s="444">
        <f t="shared" ca="1" si="139"/>
        <v>-30531441529.01675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-30531441529.01675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-127214339.70423646</v>
      </c>
      <c r="L2841" s="444">
        <f t="shared" ca="1" si="139"/>
        <v>-30658655868.720985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-30658655868.720985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-127744399.45300409</v>
      </c>
      <c r="L2842" s="444">
        <f t="shared" ca="1" si="139"/>
        <v>-30786400268.173988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-30786400268.173988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-128276667.78405829</v>
      </c>
      <c r="L2843" s="444">
        <f t="shared" ca="1" si="139"/>
        <v>-30914676935.958046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-30914676935.958046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-128811153.89982519</v>
      </c>
      <c r="L2844" s="444">
        <f t="shared" ca="1" si="139"/>
        <v>-31043488089.857872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-31043488089.857872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-129347867.04107447</v>
      </c>
      <c r="L2845" s="444">
        <f t="shared" ca="1" si="139"/>
        <v>-31172835956.898945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-31172835956.898945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-129886816.48707893</v>
      </c>
      <c r="L2846" s="444">
        <f t="shared" ca="1" si="139"/>
        <v>-31302722773.386024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-31302722773.386024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-130428011.55577511</v>
      </c>
      <c r="L2847" s="444">
        <f t="shared" ca="1" si="139"/>
        <v>-31433150784.941799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-31433150784.941799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-130971461.60392416</v>
      </c>
      <c r="L2848" s="444">
        <f t="shared" ca="1" si="139"/>
        <v>-31564122246.545723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-31564122246.545723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-131517176.02727386</v>
      </c>
      <c r="L2849" s="444">
        <f t="shared" ca="1" si="139"/>
        <v>-31695639422.572998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-31695639422.572998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-132065164.26072082</v>
      </c>
      <c r="L2850" s="444">
        <f t="shared" ca="1" si="139"/>
        <v>-31827704586.833717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-31827704586.833717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-132615435.77847384</v>
      </c>
      <c r="L2851" s="444">
        <f t="shared" ca="1" si="139"/>
        <v>-31960320022.61219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-31960320022.61219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-133168000.09421746</v>
      </c>
      <c r="L2852" s="444">
        <f t="shared" ca="1" si="139"/>
        <v>-32093488022.706409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-32093488022.706409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-133722866.76127672</v>
      </c>
      <c r="L2853" s="444">
        <f t="shared" ca="1" si="139"/>
        <v>-32227210889.467686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-32227210889.467686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-134280045.37278199</v>
      </c>
      <c r="L2854" s="444">
        <f t="shared" ca="1" si="139"/>
        <v>-32361490934.840469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-32361490934.840469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-134839545.56183526</v>
      </c>
      <c r="L2855" s="444">
        <f t="shared" ca="1" si="139"/>
        <v>-32496330480.402306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-32496330480.402306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-135401377.00167626</v>
      </c>
      <c r="L2856" s="444">
        <f t="shared" ca="1" si="139"/>
        <v>-32631731857.40398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-32631731857.40398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-135965549.4058499</v>
      </c>
      <c r="L2857" s="444">
        <f t="shared" ca="1" si="139"/>
        <v>-32767697406.80983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-32767697406.80983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-136532072.52837428</v>
      </c>
      <c r="L2858" s="444">
        <f t="shared" ca="1" si="139"/>
        <v>-32904229479.338203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-32904229479.338203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-137100956.16390917</v>
      </c>
      <c r="L2859" s="444">
        <f t="shared" ca="1" si="139"/>
        <v>-33041330435.502113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-33041330435.502113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-137672210.1479255</v>
      </c>
      <c r="L2860" s="444">
        <f t="shared" ca="1" si="139"/>
        <v>-33179002645.65004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-33179002645.65004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-138245844.35687515</v>
      </c>
      <c r="L2861" s="444">
        <f t="shared" ca="1" si="139"/>
        <v>-33317248490.006916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-33317248490.006916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-138821868.70836216</v>
      </c>
      <c r="L2862" s="444">
        <f t="shared" ca="1" si="139"/>
        <v>-33456070358.715279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-33456070358.715279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-139400293.16131365</v>
      </c>
      <c r="L2863" s="444">
        <f t="shared" ca="1" si="139"/>
        <v>-33595470651.876591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-33595470651.876591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-139981127.71615249</v>
      </c>
      <c r="L2864" s="444">
        <f t="shared" ca="1" si="139"/>
        <v>-33735451779.592743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-33735451779.592743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-140564382.41496977</v>
      </c>
      <c r="L2865" s="444">
        <f t="shared" ca="1" si="139"/>
        <v>-33876016162.007713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-33876016162.007713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-141150067.3416988</v>
      </c>
      <c r="L2866" s="444">
        <f t="shared" ca="1" si="139"/>
        <v>-34017166229.349411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-34017166229.349411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-141738192.62228924</v>
      </c>
      <c r="L2867" s="444">
        <f t="shared" ca="1" si="139"/>
        <v>-34158904421.971699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-34158904421.971699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-142328768.42488208</v>
      </c>
      <c r="L2868" s="444">
        <f t="shared" ca="1" si="139"/>
        <v>-34301233190.39658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-34301233190.39658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-142921804.95998573</v>
      </c>
      <c r="L2869" s="444">
        <f t="shared" ca="1" si="139"/>
        <v>-34444154995.356567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-34444154995.356567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-143517312.48065236</v>
      </c>
      <c r="L2870" s="444">
        <f t="shared" ca="1" si="139"/>
        <v>-34587672307.837219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-34587672307.837219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-144115301.28265509</v>
      </c>
      <c r="L2871" s="444">
        <f t="shared" ca="1" si="139"/>
        <v>-34731787609.119873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-34731787609.119873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-144715781.70466614</v>
      </c>
      <c r="L2872" s="444">
        <f t="shared" ca="1" si="139"/>
        <v>-34876503390.824539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-34876503390.824539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-145318764.12843558</v>
      </c>
      <c r="L2873" s="444">
        <f t="shared" ca="1" si="139"/>
        <v>-35021822154.952972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-35021822154.952972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-145924258.97897071</v>
      </c>
      <c r="L2874" s="444">
        <f t="shared" ca="1" si="139"/>
        <v>-35167746413.931946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-35167746413.931946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-146532276.72471642</v>
      </c>
      <c r="L2875" s="444">
        <f t="shared" ca="1" si="139"/>
        <v>-35314278690.656662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-35314278690.656662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-147142827.87773609</v>
      </c>
      <c r="L2876" s="444">
        <f t="shared" ca="1" si="139"/>
        <v>-35461421518.534401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-35461421518.534401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-147755922.99389333</v>
      </c>
      <c r="L2877" s="444">
        <f t="shared" ca="1" si="139"/>
        <v>-35609177441.528297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-35609177441.528297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-148371572.67303458</v>
      </c>
      <c r="L2878" s="444">
        <f t="shared" ca="1" si="139"/>
        <v>-35757549014.201332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-35757549014.201332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-148989787.55917221</v>
      </c>
      <c r="L2879" s="444">
        <f t="shared" ca="1" si="139"/>
        <v>-35906538801.760506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-35906538801.760506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-149610578.34066877</v>
      </c>
      <c r="L2880" s="444">
        <f t="shared" ca="1" si="139"/>
        <v>-36056149380.101173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-36056149380.101173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-150233955.75042155</v>
      </c>
      <c r="L2881" s="444">
        <f t="shared" ca="1" si="139"/>
        <v>-36206383335.851593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-36206383335.851593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-150859930.56604829</v>
      </c>
      <c r="L2882" s="444">
        <f t="shared" ca="1" si="139"/>
        <v>-36357243266.417641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-36357243266.417641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-151488513.61007351</v>
      </c>
      <c r="L2883" s="444">
        <f t="shared" ca="1" si="139"/>
        <v>-36508731780.027718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-36508731780.027718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-152119715.75011548</v>
      </c>
      <c r="L2884" s="444">
        <f t="shared" ca="1" si="139"/>
        <v>-36660851495.777832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-36660851495.777832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-152753547.89907429</v>
      </c>
      <c r="L2885" s="444">
        <f t="shared" ca="1" si="139"/>
        <v>-36813605043.676903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-36813605043.676903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-153390021.01532042</v>
      </c>
      <c r="L2886" s="444">
        <f t="shared" ca="1" si="139"/>
        <v>-36966995064.692223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-36966995064.692223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-154029146.10288426</v>
      </c>
      <c r="L2887" s="444">
        <f t="shared" ca="1" si="139"/>
        <v>-37121024210.795105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-37121024210.795105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-154670934.21164626</v>
      </c>
      <c r="L2888" s="444">
        <f t="shared" ca="1" si="139"/>
        <v>-37275695145.006752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-37275695145.006752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-155315396.43752813</v>
      </c>
      <c r="L2889" s="444">
        <f t="shared" ca="1" si="139"/>
        <v>-37431010541.444283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-37431010541.444283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-155962543.92268452</v>
      </c>
      <c r="L2890" s="444">
        <f t="shared" ca="1" si="139"/>
        <v>-37586973085.366966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-37586973085.366966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-156612387.85569569</v>
      </c>
      <c r="L2891" s="444">
        <f t="shared" ca="1" si="139"/>
        <v>-37743585473.222664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-37743585473.222664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-157264939.47176111</v>
      </c>
      <c r="L2892" s="444">
        <f t="shared" ca="1" si="139"/>
        <v>-37900850412.694427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-37900850412.694427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-157920210.05289346</v>
      </c>
      <c r="L2893" s="444">
        <f t="shared" ca="1" si="139"/>
        <v>-38058770622.747322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-38058770622.747322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-158578210.92811385</v>
      </c>
      <c r="L2894" s="444">
        <f t="shared" ca="1" si="139"/>
        <v>-38217348833.675438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-38217348833.675438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-159238953.47364765</v>
      </c>
      <c r="L2895" s="444">
        <f t="shared" ca="1" si="139"/>
        <v>-38376587787.149086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-38376587787.149086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-159902449.11312118</v>
      </c>
      <c r="L2896" s="444">
        <f t="shared" ca="1" si="139"/>
        <v>-38536490236.262207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-38536490236.262207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-160568709.31775919</v>
      </c>
      <c r="L2897" s="444">
        <f t="shared" ca="1" si="139"/>
        <v>-38697058945.579964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-38697058945.579964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-161237745.60658318</v>
      </c>
      <c r="L2898" s="444">
        <f t="shared" ca="1" si="139"/>
        <v>-38858296691.186546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-38858296691.186546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-161909569.54661059</v>
      </c>
      <c r="L2899" s="444">
        <f t="shared" ca="1" si="139"/>
        <v>-39020206260.733154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-39020206260.733154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-162584192.7530548</v>
      </c>
      <c r="L2900" s="444">
        <f t="shared" ca="1" si="139"/>
        <v>-39182790453.486206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-39182790453.486206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-163261626.88952586</v>
      </c>
      <c r="L2901" s="444">
        <f t="shared" ca="1" si="139"/>
        <v>-39346052080.375732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-39346052080.375732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-163941883.6682322</v>
      </c>
      <c r="L2902" s="444">
        <f t="shared" ca="1" si="139"/>
        <v>-39509993964.043968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-39509993964.043968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-164624974.85018319</v>
      </c>
      <c r="L2903" s="444">
        <f t="shared" ca="1" si="139"/>
        <v>-39674618938.89415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-39674618938.89415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-165310912.24539229</v>
      </c>
      <c r="L2904" s="444">
        <f t="shared" ca="1" si="139"/>
        <v>-39839929851.139542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-39839929851.139542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-165999707.71308142</v>
      </c>
      <c r="L2905" s="444">
        <f t="shared" ca="1" si="139"/>
        <v>-40005929558.852623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-40005929558.852623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-166691373.16188592</v>
      </c>
      <c r="L2906" s="444">
        <f t="shared" ca="1" si="139"/>
        <v>-40172620932.014511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-40172620932.014511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-167385920.55006045</v>
      </c>
      <c r="L2907" s="444">
        <f t="shared" ca="1" si="139"/>
        <v>-40340006852.564575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-40340006852.564575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-168083361.88568574</v>
      </c>
      <c r="L2908" s="444">
        <f t="shared" ca="1" si="139"/>
        <v>-40508090214.450264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-40508090214.450264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-168783709.22687611</v>
      </c>
      <c r="L2909" s="444">
        <f t="shared" ca="1" si="139"/>
        <v>-40676873923.677139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-40676873923.677139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-169486974.68198809</v>
      </c>
      <c r="L2910" s="444">
        <f t="shared" ca="1" si="139"/>
        <v>-40846360898.359131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-40846360898.359131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-170193170.40982971</v>
      </c>
      <c r="L2911" s="444">
        <f t="shared" ca="1" si="139"/>
        <v>-41016554068.768959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-41016554068.768959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-170902308.61987066</v>
      </c>
      <c r="L2912" s="444">
        <f t="shared" ca="1" si="139"/>
        <v>-41187456377.388832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-41187456377.388832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-171614401.57245347</v>
      </c>
      <c r="L2913" s="444">
        <f t="shared" ca="1" si="139"/>
        <v>-41359070778.961288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-41359070778.961288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-172329461.57900536</v>
      </c>
      <c r="L2914" s="444">
        <f t="shared" ca="1" si="139"/>
        <v>-41531400240.540291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-41531400240.540291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-173047501.00225121</v>
      </c>
      <c r="L2915" s="444">
        <f t="shared" ca="1" si="139"/>
        <v>-41704447741.542542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-41704447741.542542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-173768532.25642726</v>
      </c>
      <c r="L2916" s="444">
        <f t="shared" ca="1" si="139"/>
        <v>-41878216273.798965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-41878216273.798965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-174492567.80749568</v>
      </c>
      <c r="L2917" s="444">
        <f t="shared" ca="1" si="139"/>
        <v>-42052708841.606461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-42052708841.606461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-175219620.17336026</v>
      </c>
      <c r="L2918" s="444">
        <f t="shared" ca="1" si="139"/>
        <v>-42227928461.779823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-42227928461.779823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-175949701.92408261</v>
      </c>
      <c r="L2919" s="444">
        <f t="shared" ca="1" si="139"/>
        <v>-42403878163.703903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-42403878163.703903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-176682825.68209958</v>
      </c>
      <c r="L2920" s="444">
        <f t="shared" ca="1" si="139"/>
        <v>-42580560989.386002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-42580560989.386002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-177419004.12244168</v>
      </c>
      <c r="L2921" s="444">
        <f t="shared" ca="1" si="139"/>
        <v>-42757979993.508446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-42757979993.508446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-178158249.97295186</v>
      </c>
      <c r="L2922" s="444">
        <f t="shared" ca="1" si="139"/>
        <v>-42936138243.4814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-42936138243.4814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-178900576.01450583</v>
      </c>
      <c r="L2923" s="444">
        <f t="shared" ca="1" si="139"/>
        <v>-43115038819.495903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-43115038819.495903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-179645995.08123294</v>
      </c>
      <c r="L2924" s="444">
        <f t="shared" ca="1" si="139"/>
        <v>-43294684814.577133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-43294684814.577133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-180394520.06073806</v>
      </c>
      <c r="L2925" s="444">
        <f t="shared" ca="1" si="139"/>
        <v>-43475079334.637871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-43475079334.637871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-181146163.89432445</v>
      </c>
      <c r="L2926" s="444">
        <f t="shared" ca="1" si="139"/>
        <v>-43656225498.532196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-43656225498.532196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-181900939.57721749</v>
      </c>
      <c r="L2927" s="444">
        <f t="shared" ca="1" si="139"/>
        <v>-43838126438.109413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-43838126438.109413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-182658860.15878922</v>
      </c>
      <c r="L2928" s="444">
        <f t="shared" ca="1" si="139"/>
        <v>-44020785298.268204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-44020785298.268204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-183419938.74278417</v>
      </c>
      <c r="L2929" s="444">
        <f t="shared" ca="1" si="139"/>
        <v>-44204205237.010986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-44204205237.010986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-184184188.48754579</v>
      </c>
      <c r="L2930" s="444">
        <f t="shared" ca="1" si="139"/>
        <v>-44388389425.498535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-44388389425.498535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-184951622.60624391</v>
      </c>
      <c r="L2931" s="444">
        <f t="shared" ca="1" si="139"/>
        <v>-44573341048.104782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-44573341048.104782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-185722254.36710325</v>
      </c>
      <c r="L2932" s="444">
        <f t="shared" ca="1" si="139"/>
        <v>-44759063302.471886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-44759063302.471886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-186496097.09363285</v>
      </c>
      <c r="L2933" s="444">
        <f t="shared" ca="1" si="139"/>
        <v>-44945559399.565521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-44945559399.565521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-187273164.16485634</v>
      </c>
      <c r="L2934" s="444">
        <f t="shared" ca="1" si="139"/>
        <v>-45132832563.730377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-45132832563.730377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-188053469.01554322</v>
      </c>
      <c r="L2935" s="444">
        <f t="shared" ca="1" si="139"/>
        <v>-45320886032.745918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-45320886032.745918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-188837025.13644132</v>
      </c>
      <c r="L2936" s="444">
        <f t="shared" ca="1" si="139"/>
        <v>-45509723057.882362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-45509723057.882362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-189623846.07450983</v>
      </c>
      <c r="L2937" s="444">
        <f t="shared" ca="1" si="139"/>
        <v>-45699346903.956871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-45699346903.956871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-190413945.43315363</v>
      </c>
      <c r="L2938" s="444">
        <f t="shared" ca="1" si="139"/>
        <v>-45889760849.390022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-45889760849.390022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-191207336.87245843</v>
      </c>
      <c r="L2939" s="444">
        <f t="shared" ca="1" si="139"/>
        <v>-46080968186.262482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-46080968186.262482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-192004034.10942701</v>
      </c>
      <c r="L2940" s="444">
        <f t="shared" ca="1" si="139"/>
        <v>-46272972220.37191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-46272972220.37191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-192804050.91821629</v>
      </c>
      <c r="L2941" s="444">
        <f t="shared" ca="1" si="139"/>
        <v>-46465776271.290123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-46465776271.290123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-193607401.1303755</v>
      </c>
      <c r="L2942" s="444">
        <f t="shared" ca="1" si="139"/>
        <v>-46659383672.420502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-46659383672.420502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-194414098.63508543</v>
      </c>
      <c r="L2943" s="444">
        <f t="shared" ca="1" si="139"/>
        <v>-46853797771.055588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-46853797771.055588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-195224157.37939829</v>
      </c>
      <c r="L2944" s="444">
        <f t="shared" ca="1" si="139"/>
        <v>-47049021928.434982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-47049021928.434982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-196037591.3684791</v>
      </c>
      <c r="L2945" s="444">
        <f t="shared" ca="1" si="139"/>
        <v>-47245059519.803459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-47245059519.803459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-196854414.66584775</v>
      </c>
      <c r="L2946" s="444">
        <f t="shared" ca="1" si="139"/>
        <v>-47441913934.469307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-47441913934.469307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-197674641.3936221</v>
      </c>
      <c r="L2947" s="444">
        <f t="shared" ca="1" si="139"/>
        <v>-47639588575.86293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-47639588575.86293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-198498285.73276222</v>
      </c>
      <c r="L2948" s="444">
        <f t="shared" ca="1" si="139"/>
        <v>-47838086861.595695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-47838086861.595695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-199325361.92331541</v>
      </c>
      <c r="L2949" s="444">
        <f t="shared" ca="1" si="139"/>
        <v>-48037412223.519012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-48037412223.519012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-200155884.26466256</v>
      </c>
      <c r="L2950" s="444">
        <f t="shared" ca="1" si="139"/>
        <v>-48237568107.783676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-48237568107.783676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-200989867.1157653</v>
      </c>
      <c r="L2951" s="444">
        <f t="shared" ca="1" si="139"/>
        <v>-48438557974.899445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-48438557974.899445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-201827324.89541435</v>
      </c>
      <c r="L2952" s="444">
        <f t="shared" ca="1" si="139"/>
        <v>-48640385299.794861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-48640385299.794861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-202668272.08247858</v>
      </c>
      <c r="L2953" s="444">
        <f t="shared" ca="1" si="139"/>
        <v>-48843053571.877342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-48843053571.877342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-203512723.21615559</v>
      </c>
      <c r="L2954" s="444">
        <f t="shared" ca="1" si="139"/>
        <v>-49046566295.093498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-49046566295.093498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-204360692.89622292</v>
      </c>
      <c r="L2955" s="444">
        <f t="shared" ca="1" si="139"/>
        <v>-49250926987.989723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-49250926987.989723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-205212195.78329051</v>
      </c>
      <c r="L2956" s="444">
        <f t="shared" ca="1" si="139"/>
        <v>-49456139183.77301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-49456139183.77301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-206067246.59905422</v>
      </c>
      <c r="L2957" s="444">
        <f t="shared" ca="1" si="139"/>
        <v>-49662206430.372063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-49662206430.372063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-206925860.12655026</v>
      </c>
      <c r="L2958" s="444">
        <f t="shared" ca="1" si="139"/>
        <v>-49869132290.498611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-49869132290.498611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-207788051.21041089</v>
      </c>
      <c r="L2959" s="444">
        <f t="shared" ca="1" si="139"/>
        <v>-50076920341.709023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-50076920341.709023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-208653834.75712094</v>
      </c>
      <c r="L2960" s="444">
        <f t="shared" ca="1" si="139"/>
        <v>-50285574176.466141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-50285574176.466141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-209523225.7352756</v>
      </c>
      <c r="L2961" s="444">
        <f t="shared" ca="1" si="139"/>
        <v>-50495097402.201416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-50495097402.201416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-210396239.17583925</v>
      </c>
      <c r="L2962" s="444">
        <f t="shared" ca="1" si="139"/>
        <v>-50705493641.377258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-50705493641.377258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-211272890.17240524</v>
      </c>
      <c r="L2963" s="444">
        <f t="shared" ca="1" si="139"/>
        <v>-50916766531.549667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-50916766531.549667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-212153193.88145694</v>
      </c>
      <c r="L2964" s="444">
        <f t="shared" ca="1" si="139"/>
        <v>-51128919725.431122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-51128919725.431122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-213037165.52262968</v>
      </c>
      <c r="L2965" s="444">
        <f t="shared" ca="1" si="139"/>
        <v>-51341956890.953751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-51341956890.953751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-213924820.37897396</v>
      </c>
      <c r="L2966" s="444">
        <f t="shared" ca="1" si="139"/>
        <v>-51555881711.332726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-51555881711.332726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-214816173.79721969</v>
      </c>
      <c r="L2967" s="444">
        <f t="shared" ca="1" si="139"/>
        <v>-51770697885.129944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-51770697885.129944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-215711241.18804142</v>
      </c>
      <c r="L2968" s="444">
        <f t="shared" ca="1" si="139"/>
        <v>-51986409126.317986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-51986409126.317986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-216610038.02632493</v>
      </c>
      <c r="L2969" s="444">
        <f t="shared" ca="1" si="139"/>
        <v>-52203019164.344307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-52203019164.344307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-217512579.85143462</v>
      </c>
      <c r="L2970" s="444">
        <f t="shared" ca="1" si="139"/>
        <v>-52420531744.19574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-52420531744.19574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-218418882.26748225</v>
      </c>
      <c r="L2971" s="444">
        <f t="shared" ca="1" si="139"/>
        <v>-52638950626.463219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-52638950626.463219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-219328960.94359675</v>
      </c>
      <c r="L2972" s="444">
        <f t="shared" ca="1" si="139"/>
        <v>-52858279587.406815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-52858279587.406815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-220242831.61419505</v>
      </c>
      <c r="L2973" s="444">
        <f t="shared" ca="1" si="139"/>
        <v>-53078522419.021011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-53078522419.021011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-221160510.07925421</v>
      </c>
      <c r="L2974" s="444">
        <f t="shared" ca="1" si="139"/>
        <v>-53299682929.100266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-53299682929.100266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-222082012.20458445</v>
      </c>
      <c r="L2975" s="444">
        <f t="shared" ca="1" si="139"/>
        <v>-53521764941.304848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-53521764941.304848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-223007353.92210352</v>
      </c>
      <c r="L2976" s="444">
        <f t="shared" ca="1" si="139"/>
        <v>-53744772295.226952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-53744772295.226952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-223936551.23011225</v>
      </c>
      <c r="L2977" s="444">
        <f t="shared" ca="1" si="139"/>
        <v>-53968708846.457062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-53968708846.457062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-224869620.19357109</v>
      </c>
      <c r="L2978" s="444">
        <f t="shared" ca="1" si="139"/>
        <v>-54193578466.650635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-54193578466.650635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-225806576.94437763</v>
      </c>
      <c r="L2979" s="444">
        <f t="shared" ca="1" si="139"/>
        <v>-54419385043.595009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-54419385043.595009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-226747437.68164587</v>
      </c>
      <c r="L2980" s="444">
        <f t="shared" ca="1" si="139"/>
        <v>-54646132481.276657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-54646132481.276657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-227692218.6719861</v>
      </c>
      <c r="L2981" s="444">
        <f t="shared" ca="1" si="139"/>
        <v>-54873824699.948647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-54873824699.948647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-228640936.24978599</v>
      </c>
      <c r="L2982" s="444">
        <f t="shared" ca="1" si="139"/>
        <v>-55102465636.198433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-55102465636.198433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-229593606.81749347</v>
      </c>
      <c r="L2983" s="444">
        <f t="shared" ca="1" si="139"/>
        <v>-55332059243.01593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-55332059243.01593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-230550246.84589967</v>
      </c>
      <c r="L2984" s="444">
        <f t="shared" ca="1" si="139"/>
        <v>-55562609489.861832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-55562609489.861832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-231510872.87442434</v>
      </c>
      <c r="L2985" s="444">
        <f t="shared" ca="1" si="139"/>
        <v>-55794120362.736259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-55794120362.736259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-232475501.51140106</v>
      </c>
      <c r="L2986" s="444">
        <f t="shared" ca="1" si="139"/>
        <v>-56026595864.247658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-56026595864.247658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-233444149.43436524</v>
      </c>
      <c r="L2987" s="444">
        <f t="shared" ca="1" si="139"/>
        <v>-56260040013.682022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-56260040013.682022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-234416833.39034176</v>
      </c>
      <c r="L2988" s="444">
        <f t="shared" ca="1" si="139"/>
        <v>-56494456847.072365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-56494456847.072365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-235393570.19613481</v>
      </c>
      <c r="L2989" s="444">
        <f t="shared" ca="1" si="139"/>
        <v>-56729850417.268501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-56729850417.268501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-236374376.73861876</v>
      </c>
      <c r="L2990" s="444">
        <f t="shared" ca="1" si="139"/>
        <v>-56966224794.007118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-56966224794.007118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-237359269.97502965</v>
      </c>
      <c r="L2991" s="444">
        <f t="shared" ca="1" si="139"/>
        <v>-57203584063.982147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-57203584063.982147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-238348266.93325895</v>
      </c>
      <c r="L2992" s="444">
        <f t="shared" ca="1" si="139"/>
        <v>-57441932330.915405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-57441932330.915405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-239341384.7121475</v>
      </c>
      <c r="L2993" s="444">
        <f t="shared" ca="1" si="139"/>
        <v>-57681273715.627556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-57681273715.627556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-240338640.48178151</v>
      </c>
      <c r="L2994" s="444">
        <f t="shared" ca="1" si="139"/>
        <v>-57921612356.109337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-57921612356.109337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-241340051.48378891</v>
      </c>
      <c r="L2995" s="444">
        <f t="shared" ca="1" si="139"/>
        <v>-58162952407.593124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-58162952407.593124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-242345635.03163803</v>
      </c>
      <c r="L2996" s="444">
        <f t="shared" ca="1" si="139"/>
        <v>-58405298042.624763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-58405298042.624763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-243355408.5109365</v>
      </c>
      <c r="L2997" s="444">
        <f t="shared" ca="1" si="139"/>
        <v>-58648653451.135696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-58648653451.135696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-244369389.37973207</v>
      </c>
      <c r="L2998" s="444">
        <f t="shared" ca="1" si="139"/>
        <v>-58893022840.515427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-58893022840.515427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-245387595.16881427</v>
      </c>
      <c r="L2999" s="444">
        <f t="shared" ca="1" si="139"/>
        <v>-59138410435.684242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-59138410435.684242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-246410043.4820177</v>
      </c>
      <c r="L3000" s="444">
        <f t="shared" ca="1" si="139"/>
        <v>-59384820479.16626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-59384820479.16626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-247436751.99652609</v>
      </c>
      <c r="L3001" s="444">
        <f t="shared" ca="1" si="139"/>
        <v>-59632257231.162788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-59632257231.162788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-248467738.46317825</v>
      </c>
      <c r="L3002" s="444">
        <f t="shared" ca="1" si="139"/>
        <v>-59880724969.625969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-59880724969.625969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-249503020.70677486</v>
      </c>
      <c r="L3003" s="444">
        <f t="shared" ca="1" si="139"/>
        <v>-60130227990.332741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-60130227990.332741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-250542616.6263864</v>
      </c>
      <c r="L3004" s="444">
        <f t="shared" ca="1" si="139"/>
        <v>-60380770606.959129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-60380770606.959129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-251586544.19566306</v>
      </c>
      <c r="L3005" s="444">
        <f t="shared" ca="1" si="139"/>
        <v>-60632357151.154793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-60632357151.154793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-252634821.46314499</v>
      </c>
      <c r="L3006" s="444">
        <f t="shared" ca="1" si="139"/>
        <v>-60884991972.617935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-60884991972.617935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-253687466.55257472</v>
      </c>
      <c r="L3007" s="444">
        <f t="shared" ca="1" si="139"/>
        <v>-61138679439.170509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-61138679439.170509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-254744497.66321045</v>
      </c>
      <c r="L3008" s="444">
        <f t="shared" ca="1" si="139"/>
        <v>-61393423936.833717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-61393423936.833717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-255805933.07014048</v>
      </c>
      <c r="L3009" s="444">
        <f t="shared" ca="1" si="139"/>
        <v>-61649229869.903854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-61649229869.903854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-256871791.12459943</v>
      </c>
      <c r="L3010" s="444">
        <f t="shared" ca="1" si="139"/>
        <v>-61906101661.02845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-61906101661.02845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-257942090.25428522</v>
      </c>
      <c r="L3011" s="444">
        <f t="shared" ca="1" si="139"/>
        <v>-62164043751.282738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-62164043751.282738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-259016848.96367806</v>
      </c>
      <c r="L3012" s="444">
        <f t="shared" ca="1" si="139"/>
        <v>-62423060600.246414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-62423060600.246414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-260096085.83436006</v>
      </c>
      <c r="L3013" s="444">
        <f t="shared" ca="1" si="139"/>
        <v>-62683156686.080772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-62683156686.080772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-261179819.52533653</v>
      </c>
      <c r="L3014" s="444">
        <f t="shared" ca="1" si="139"/>
        <v>-62944336505.60611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-62944336505.60611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-262268068.77335876</v>
      </c>
      <c r="L3015" s="444">
        <f t="shared" ca="1" si="139"/>
        <v>-63206604574.379471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-63206604574.379471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-263360852.39324781</v>
      </c>
      <c r="L3016" s="444">
        <f t="shared" ca="1" si="139"/>
        <v>-63469965426.77272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-63469965426.77272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-264458189.27821967</v>
      </c>
      <c r="L3017" s="444">
        <f t="shared" ca="1" si="139"/>
        <v>-63734423616.050941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-63734423616.050941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-265560098.40021229</v>
      </c>
      <c r="L3018" s="444">
        <f t="shared" ca="1" si="139"/>
        <v>-63999983714.451157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-63999983714.451157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-266666598.81021315</v>
      </c>
      <c r="L3019" s="444">
        <f t="shared" ca="1" si="139"/>
        <v>-64266650313.261368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-64266650313.261368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-267777709.63858905</v>
      </c>
      <c r="L3020" s="444">
        <f t="shared" ca="1" si="139"/>
        <v>-64534428022.899956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-64534428022.899956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-268893450.09541643</v>
      </c>
      <c r="L3021" s="444">
        <f t="shared" ca="1" si="139"/>
        <v>-64803321472.995369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-64803321472.995369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-270013839.47081399</v>
      </c>
      <c r="L3022" s="444">
        <f t="shared" ca="1" si="139"/>
        <v>-65073335312.466187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-65073335312.466187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-271138897.13527578</v>
      </c>
      <c r="L3023" s="444">
        <f t="shared" ca="1" si="139"/>
        <v>-65344474209.601463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-65344474209.601463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-272268642.5400061</v>
      </c>
      <c r="L3024" s="444">
        <f t="shared" ca="1" si="139"/>
        <v>-65616742852.141472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-65616742852.141472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-273403095.21725613</v>
      </c>
      <c r="L3025" s="444">
        <f t="shared" ca="1" si="139"/>
        <v>-65890145947.358727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-65890145947.358727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-274542274.78066134</v>
      </c>
      <c r="L3026" s="444">
        <f t="shared" ca="1" si="139"/>
        <v>-66164688222.139389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-66164688222.139389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-275686200.9255808</v>
      </c>
      <c r="L3027" s="444">
        <f t="shared" ca="1" si="139"/>
        <v>-66440374423.064972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-66440374423.064972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-276834893.42943734</v>
      </c>
      <c r="L3028" s="444">
        <f t="shared" ca="1" si="139"/>
        <v>-66717209316.494408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-66717209316.494408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-277988372.15206003</v>
      </c>
      <c r="L3029" s="444">
        <f t="shared" ca="1" si="139"/>
        <v>-66995197688.646469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-66995197688.646469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-279146657.03602695</v>
      </c>
      <c r="L3030" s="444">
        <f t="shared" ca="1" si="139"/>
        <v>-67274344345.682495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-67274344345.682495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-280309768.10701042</v>
      </c>
      <c r="L3031" s="444">
        <f t="shared" ca="1" si="139"/>
        <v>-67554654113.789505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-67554654113.789505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-281477725.47412294</v>
      </c>
      <c r="L3032" s="444">
        <f t="shared" ca="1" si="139"/>
        <v>-67836131839.263626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-67836131839.263626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-282650549.33026505</v>
      </c>
      <c r="L3033" s="444">
        <f t="shared" ca="1" si="139"/>
        <v>-68118782388.593887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-68118782388.593887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-283828259.95247453</v>
      </c>
      <c r="L3034" s="444">
        <f t="shared" ca="1" si="139"/>
        <v>-68402610648.546364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-68402610648.546364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-285010877.70227653</v>
      </c>
      <c r="L3035" s="444">
        <f t="shared" ca="1" si="139"/>
        <v>-68687621526.248642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-68687621526.248642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-286198423.02603602</v>
      </c>
      <c r="L3036" s="444">
        <f t="shared" ca="1" si="139"/>
        <v>-68973819949.274673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-68973819949.274673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-287390916.45531112</v>
      </c>
      <c r="L3037" s="444">
        <f t="shared" ca="1" si="139"/>
        <v>-69261210865.72998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-69261210865.72998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-288588378.60720825</v>
      </c>
      <c r="L3038" s="444">
        <f t="shared" ca="1" si="139"/>
        <v>-69549799244.337189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-69549799244.337189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-289790830.18473828</v>
      </c>
      <c r="L3039" s="444">
        <f t="shared" ca="1" si="139"/>
        <v>-69839590074.521927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-69839590074.521927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-290998291.9771747</v>
      </c>
      <c r="L3040" s="444">
        <f t="shared" ca="1" si="139"/>
        <v>-70130588366.4991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-70130588366.4991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-292210784.8604129</v>
      </c>
      <c r="L3041" s="444">
        <f t="shared" ca="1" si="139"/>
        <v>-70422799151.359512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-70422799151.359512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-293428329.79733127</v>
      </c>
      <c r="L3042" s="444">
        <f t="shared" ca="1" si="139"/>
        <v>-70716227481.156845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-70716227481.156845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-294650947.83815354</v>
      </c>
      <c r="L3043" s="444">
        <f t="shared" ca="1" si="139"/>
        <v>-71010878428.994995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-71010878428.994995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-295878660.12081248</v>
      </c>
      <c r="L3044" s="444">
        <f t="shared" ca="1" si="139"/>
        <v>-71306757089.115814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-71306757089.115814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-297111487.8713159</v>
      </c>
      <c r="L3045" s="444">
        <f t="shared" ca="1" si="139"/>
        <v>-71603868576.987137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-71603868576.987137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-298349452.40411305</v>
      </c>
      <c r="L3046" s="444">
        <f t="shared" ca="1" si="139"/>
        <v>-71902218029.391251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-71902218029.391251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-299592575.12246352</v>
      </c>
      <c r="L3047" s="444">
        <f t="shared" ca="1" si="139"/>
        <v>-72201810604.513718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-72201810604.513718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-300840877.51880717</v>
      </c>
      <c r="L3048" s="444">
        <f t="shared" ca="1" si="139"/>
        <v>-72502651482.032532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-72502651482.032532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-302094381.17513555</v>
      </c>
      <c r="L3049" s="444">
        <f t="shared" ca="1" si="139"/>
        <v>-72804745863.207672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-72804745863.207672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-303353107.76336527</v>
      </c>
      <c r="L3050" s="444">
        <f t="shared" ca="1" si="139"/>
        <v>-73108098970.971039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-73108098970.971039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-304617079.04571265</v>
      </c>
      <c r="L3051" s="444">
        <f t="shared" ca="1" si="139"/>
        <v>-73412716050.016754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-73412716050.016754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-305886316.8750698</v>
      </c>
      <c r="L3052" s="444">
        <f t="shared" ca="1" si="139"/>
        <v>-73718602366.89183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-73718602366.89183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-307160843.1953826</v>
      </c>
      <c r="L3053" s="444">
        <f t="shared" ca="1" si="139"/>
        <v>-74025763210.087219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-74025763210.087219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-308440680.0420301</v>
      </c>
      <c r="L3054" s="444">
        <f t="shared" ca="1" si="139"/>
        <v>-74334203890.129242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-74334203890.129242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-309725849.54220515</v>
      </c>
      <c r="L3055" s="444">
        <f t="shared" ca="1" si="139"/>
        <v>-74643929739.671448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-74643929739.671448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-311016373.91529769</v>
      </c>
      <c r="L3056" s="444">
        <f t="shared" ca="1" si="139"/>
        <v>-74954946113.586746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-74954946113.586746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-312312275.47327811</v>
      </c>
      <c r="L3057" s="444">
        <f t="shared" ca="1" si="139"/>
        <v>-75267258389.060028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-75267258389.060028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-313613576.62108344</v>
      </c>
      <c r="L3058" s="444">
        <f t="shared" ca="1" si="139"/>
        <v>-75580871965.681107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-75580871965.681107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-314920299.85700458</v>
      </c>
      <c r="L3059" s="444">
        <f t="shared" ca="1" si="139"/>
        <v>-75895792265.538116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-75895792265.538116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-316232467.77307546</v>
      </c>
      <c r="L3060" s="444">
        <f t="shared" ca="1" si="139"/>
        <v>-76212024733.311188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-76212024733.311188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-317550103.05546325</v>
      </c>
      <c r="L3061" s="444">
        <f t="shared" ca="1" si="139"/>
        <v>-76529574836.366653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-76529574836.366653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-318873228.48486108</v>
      </c>
      <c r="L3062" s="444">
        <f t="shared" ca="1" si="139"/>
        <v>-76848448064.851517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-76848448064.851517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-320201866.9368813</v>
      </c>
      <c r="L3063" s="444">
        <f t="shared" ca="1" si="139"/>
        <v>-77168649931.788391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-77168649931.788391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-321536041.38245165</v>
      </c>
      <c r="L3064" s="444">
        <f t="shared" ca="1" si="139"/>
        <v>-77490185973.170837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-77490185973.170837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-322875774.88821185</v>
      </c>
      <c r="L3065" s="444">
        <f t="shared" ca="1" si="139"/>
        <v>-77813061748.059052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-77813061748.059052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-324221090.61691272</v>
      </c>
      <c r="L3066" s="444">
        <f t="shared" ca="1" si="139"/>
        <v>-78137282838.675964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-78137282838.675964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-325572011.82781649</v>
      </c>
      <c r="L3067" s="444">
        <f t="shared" ca="1" si="139"/>
        <v>-78462854850.503784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-78462854850.503784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-326928561.8770991</v>
      </c>
      <c r="L3068" s="444">
        <f t="shared" ref="L3068:L3322" ca="1" si="144">I3068-J3068+K3068</f>
        <v>-78789783412.38089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-78789783412.38089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-328290764.21825373</v>
      </c>
      <c r="L3069" s="444">
        <f t="shared" ca="1" si="144"/>
        <v>-79118074176.599136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-79118074176.599136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-329658642.4024964</v>
      </c>
      <c r="L3070" s="444">
        <f t="shared" ca="1" si="144"/>
        <v>-79447732819.001633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-79447732819.001633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-331032220.07917345</v>
      </c>
      <c r="L3071" s="444">
        <f t="shared" ca="1" si="144"/>
        <v>-79778765039.080811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-79778765039.080811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-332411520.99617004</v>
      </c>
      <c r="L3072" s="444">
        <f t="shared" ca="1" si="144"/>
        <v>-80111176560.076981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-80111176560.076981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-333796569.00032073</v>
      </c>
      <c r="L3073" s="444">
        <f t="shared" ca="1" si="144"/>
        <v>-80444973129.077301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-80444973129.077301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-335187388.03782207</v>
      </c>
      <c r="L3074" s="444">
        <f t="shared" ca="1" si="144"/>
        <v>-80780160517.115128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-80780160517.115128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-336584002.15464634</v>
      </c>
      <c r="L3075" s="444">
        <f t="shared" ca="1" si="144"/>
        <v>-81116744519.269775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-81116744519.269775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-337986435.49695742</v>
      </c>
      <c r="L3076" s="444">
        <f t="shared" ca="1" si="144"/>
        <v>-81454730954.766739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-81454730954.766739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-339394712.31152809</v>
      </c>
      <c r="L3077" s="444">
        <f t="shared" ca="1" si="144"/>
        <v>-81794125667.078262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-81794125667.078262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-340808856.94615942</v>
      </c>
      <c r="L3078" s="444">
        <f t="shared" ca="1" si="144"/>
        <v>-82134934524.024429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-82134934524.024429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-342228893.85010177</v>
      </c>
      <c r="L3079" s="444">
        <f t="shared" ca="1" si="144"/>
        <v>-82477163417.874527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-82477163417.874527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-343654847.5744772</v>
      </c>
      <c r="L3080" s="444">
        <f t="shared" ca="1" si="144"/>
        <v>-82820818265.449005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-82820818265.449005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-345086742.77270418</v>
      </c>
      <c r="L3081" s="444">
        <f t="shared" ca="1" si="144"/>
        <v>-83165905008.22171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-83165905008.22171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-346524604.2009238</v>
      </c>
      <c r="L3082" s="444">
        <f t="shared" ca="1" si="144"/>
        <v>-83512429612.422638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-83512429612.422638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-347968456.71842766</v>
      </c>
      <c r="L3083" s="444">
        <f t="shared" ca="1" si="144"/>
        <v>-83860398069.141068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-83860398069.141068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-349418325.28808779</v>
      </c>
      <c r="L3084" s="444">
        <f t="shared" ca="1" si="144"/>
        <v>-84209816394.429153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-84209816394.429153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-350874234.97678816</v>
      </c>
      <c r="L3085" s="444">
        <f t="shared" ca="1" si="144"/>
        <v>-84560690629.405945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-84560690629.405945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-352336210.95585811</v>
      </c>
      <c r="L3086" s="444">
        <f t="shared" ca="1" si="144"/>
        <v>-84913026840.361801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-84913026840.361801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-353804278.50150752</v>
      </c>
      <c r="L3087" s="444">
        <f t="shared" ca="1" si="144"/>
        <v>-85266831118.863312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-85266831118.863312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-355278462.99526381</v>
      </c>
      <c r="L3088" s="444">
        <f t="shared" ca="1" si="144"/>
        <v>-85622109581.858582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-85622109581.858582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-356758789.92441076</v>
      </c>
      <c r="L3089" s="444">
        <f t="shared" ca="1" si="144"/>
        <v>-85978868371.78299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-85978868371.78299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-358245284.88242912</v>
      </c>
      <c r="L3090" s="444">
        <f t="shared" ca="1" si="144"/>
        <v>-86337113656.665421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-86337113656.665421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-359737973.56943923</v>
      </c>
      <c r="L3091" s="444">
        <f t="shared" ca="1" si="144"/>
        <v>-86696851630.234863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-86696851630.234863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-361236881.79264528</v>
      </c>
      <c r="L3092" s="444">
        <f t="shared" ca="1" si="144"/>
        <v>-87058088512.027512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-87058088512.027512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-362742035.46678132</v>
      </c>
      <c r="L3093" s="444">
        <f t="shared" ca="1" si="144"/>
        <v>-87420830547.494293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-87420830547.494293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-364253460.61455953</v>
      </c>
      <c r="L3094" s="444">
        <f t="shared" ca="1" si="144"/>
        <v>-87785084008.108856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-87785084008.108856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-365771183.36712021</v>
      </c>
      <c r="L3095" s="444">
        <f t="shared" ca="1" si="144"/>
        <v>-88150855191.475983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-88150855191.475983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-367295229.96448326</v>
      </c>
      <c r="L3096" s="444">
        <f t="shared" ca="1" si="144"/>
        <v>-88518150421.44046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-88518150421.44046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-368825626.75600189</v>
      </c>
      <c r="L3097" s="444">
        <f t="shared" ca="1" si="144"/>
        <v>-88886976048.196457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-88886976048.196457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-370362400.20081854</v>
      </c>
      <c r="L3098" s="444">
        <f t="shared" ca="1" si="144"/>
        <v>-89257338448.397278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-89257338448.397278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-371905576.86832201</v>
      </c>
      <c r="L3099" s="444">
        <f t="shared" ca="1" si="144"/>
        <v>-89629244025.265594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-89629244025.265594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-373455183.43860662</v>
      </c>
      <c r="L3100" s="444">
        <f t="shared" ca="1" si="144"/>
        <v>-90002699208.704208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-90002699208.704208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-375011246.70293421</v>
      </c>
      <c r="L3101" s="444">
        <f t="shared" ca="1" si="144"/>
        <v>-90377710455.407135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-90377710455.407135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-376573793.56419641</v>
      </c>
      <c r="L3102" s="444">
        <f t="shared" ca="1" si="144"/>
        <v>-90754284248.971329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-90754284248.971329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-378142851.03738052</v>
      </c>
      <c r="L3103" s="444">
        <f t="shared" ca="1" si="144"/>
        <v>-91132427100.008713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-91132427100.008713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-379718446.2500363</v>
      </c>
      <c r="L3104" s="444">
        <f t="shared" ca="1" si="144"/>
        <v>-91512145546.258743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-91512145546.258743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-381300606.44274473</v>
      </c>
      <c r="L3105" s="444">
        <f t="shared" ca="1" si="144"/>
        <v>-91893446152.701492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-91893446152.701492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-382889358.96958953</v>
      </c>
      <c r="L3106" s="444">
        <f t="shared" ca="1" si="144"/>
        <v>-92276335511.671082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-92276335511.671082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-384484731.29862952</v>
      </c>
      <c r="L3107" s="444">
        <f t="shared" ca="1" si="144"/>
        <v>-92660820242.969711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-92660820242.969711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-386086751.01237381</v>
      </c>
      <c r="L3108" s="444">
        <f t="shared" ca="1" si="144"/>
        <v>-93046906993.982086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-93046906993.982086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-387695445.80825871</v>
      </c>
      <c r="L3109" s="444">
        <f t="shared" ca="1" si="144"/>
        <v>-93434602439.790344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-93434602439.790344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-389310843.49912643</v>
      </c>
      <c r="L3110" s="444">
        <f t="shared" ca="1" si="144"/>
        <v>-93823913283.289474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-93823913283.289474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-390932972.01370615</v>
      </c>
      <c r="L3111" s="444">
        <f t="shared" ca="1" si="144"/>
        <v>-94214846255.303177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-94214846255.303177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-392561859.39709657</v>
      </c>
      <c r="L3112" s="444">
        <f t="shared" ca="1" si="144"/>
        <v>-94607408114.700272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-94607408114.700272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-394197533.8112511</v>
      </c>
      <c r="L3113" s="444">
        <f t="shared" ca="1" si="144"/>
        <v>-95001605648.51152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-95001605648.51152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-395840023.53546464</v>
      </c>
      <c r="L3114" s="444">
        <f t="shared" ca="1" si="144"/>
        <v>-95397445672.046982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-95397445672.046982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-397489356.96686244</v>
      </c>
      <c r="L3115" s="444">
        <f t="shared" ca="1" si="144"/>
        <v>-95794935029.01384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-95794935029.01384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-399145562.62089097</v>
      </c>
      <c r="L3116" s="444">
        <f t="shared" ca="1" si="144"/>
        <v>-96194080591.634735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-96194080591.634735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-400808669.13181138</v>
      </c>
      <c r="L3117" s="444">
        <f t="shared" ca="1" si="144"/>
        <v>-96594889260.766541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-96594889260.766541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-402478705.25319391</v>
      </c>
      <c r="L3118" s="444">
        <f t="shared" ca="1" si="144"/>
        <v>-96997367966.01973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-96997367966.01973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-404155699.85841554</v>
      </c>
      <c r="L3119" s="444">
        <f t="shared" ca="1" si="144"/>
        <v>-97401523665.878143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-97401523665.878143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-405839681.94115895</v>
      </c>
      <c r="L3120" s="444">
        <f t="shared" ca="1" si="144"/>
        <v>-97807363347.819305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-97807363347.819305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-407530680.61591375</v>
      </c>
      <c r="L3121" s="444">
        <f t="shared" ca="1" si="144"/>
        <v>-98214894028.435226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-98214894028.435226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-409228725.11848009</v>
      </c>
      <c r="L3122" s="444">
        <f t="shared" ca="1" si="144"/>
        <v>-98624122753.553711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-98624122753.553711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-410933844.80647379</v>
      </c>
      <c r="L3123" s="444">
        <f t="shared" ca="1" si="144"/>
        <v>-99035056598.360184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-99035056598.360184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-412646069.15983409</v>
      </c>
      <c r="L3124" s="444">
        <f t="shared" ca="1" si="144"/>
        <v>-99447702667.52002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-99447702667.52002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-414365427.78133339</v>
      </c>
      <c r="L3125" s="444">
        <f t="shared" ca="1" si="144"/>
        <v>-99862068095.301346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-99862068095.301346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-416091950.39708894</v>
      </c>
      <c r="L3126" s="444">
        <f t="shared" ca="1" si="144"/>
        <v>-100278160045.69844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-100278160045.69844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-417825666.85707682</v>
      </c>
      <c r="L3127" s="444">
        <f t="shared" ca="1" si="144"/>
        <v>-100695985712.55551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-100695985712.55551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-419566607.13564795</v>
      </c>
      <c r="L3128" s="444">
        <f t="shared" ca="1" si="144"/>
        <v>-101115552319.69116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-101115552319.69116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-421314801.33204651</v>
      </c>
      <c r="L3129" s="444">
        <f t="shared" ca="1" si="144"/>
        <v>-101536867121.02321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-101536867121.02321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-423070279.67093003</v>
      </c>
      <c r="L3130" s="444">
        <f t="shared" ca="1" si="144"/>
        <v>-101959937400.69414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-101959937400.69414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-424833072.50289226</v>
      </c>
      <c r="L3131" s="444">
        <f t="shared" ca="1" si="144"/>
        <v>-102384770473.19704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-102384770473.19704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-426603210.30498767</v>
      </c>
      <c r="L3132" s="444">
        <f t="shared" ca="1" si="144"/>
        <v>-102811373683.50203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-102811373683.50203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-428380723.68125844</v>
      </c>
      <c r="L3133" s="444">
        <f t="shared" ca="1" si="144"/>
        <v>-103239754407.18329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-103239754407.18329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-430165643.36326373</v>
      </c>
      <c r="L3134" s="444">
        <f t="shared" ca="1" si="144"/>
        <v>-103669920050.54655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-103669920050.54655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-431958000.21061063</v>
      </c>
      <c r="L3135" s="444">
        <f t="shared" ca="1" si="144"/>
        <v>-104101878050.75717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-104101878050.75717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-433757825.21148819</v>
      </c>
      <c r="L3136" s="444">
        <f t="shared" ca="1" si="144"/>
        <v>-104535635875.96866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-104535635875.96866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-435565149.48320276</v>
      </c>
      <c r="L3137" s="444">
        <f t="shared" ca="1" si="144"/>
        <v>-104971201025.45186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-104971201025.45186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-437380004.27271605</v>
      </c>
      <c r="L3138" s="444">
        <f t="shared" ca="1" si="144"/>
        <v>-105408581029.72458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-105408581029.72458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-439202420.95718575</v>
      </c>
      <c r="L3139" s="444">
        <f t="shared" ca="1" si="144"/>
        <v>-105847783450.68176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-105847783450.68176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-441032431.04450732</v>
      </c>
      <c r="L3140" s="444">
        <f t="shared" ca="1" si="144"/>
        <v>-106288815881.72627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-106288815881.72627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-442870066.17385948</v>
      </c>
      <c r="L3141" s="444">
        <f t="shared" ca="1" si="144"/>
        <v>-106731685947.90013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-106731685947.90013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-444715358.11625051</v>
      </c>
      <c r="L3142" s="444">
        <f t="shared" ca="1" si="144"/>
        <v>-107176401306.01639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-107176401306.01639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-446568338.77506822</v>
      </c>
      <c r="L3143" s="444">
        <f t="shared" ca="1" si="144"/>
        <v>-107622969644.79146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-107622969644.79146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-448429040.18663108</v>
      </c>
      <c r="L3144" s="444">
        <f t="shared" ca="1" si="144"/>
        <v>-108071398684.97809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-108071398684.97809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-450297494.520742</v>
      </c>
      <c r="L3145" s="444">
        <f t="shared" ca="1" si="144"/>
        <v>-108521696179.49883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-108521696179.49883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-452173734.08124512</v>
      </c>
      <c r="L3146" s="444">
        <f t="shared" ca="1" si="144"/>
        <v>-108973869913.58006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-108973869913.58006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-454057791.30658358</v>
      </c>
      <c r="L3147" s="444">
        <f t="shared" ca="1" si="144"/>
        <v>-109427927704.88664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-109427927704.88664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-455949698.77036101</v>
      </c>
      <c r="L3148" s="444">
        <f t="shared" ca="1" si="144"/>
        <v>-109883877403.657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-109883877403.657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-457849489.1819042</v>
      </c>
      <c r="L3149" s="444">
        <f t="shared" ca="1" si="144"/>
        <v>-110341726892.8389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-110341726892.8389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-459757195.38682866</v>
      </c>
      <c r="L3150" s="444">
        <f t="shared" ca="1" si="144"/>
        <v>-110801484088.22572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-110801484088.22572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-461672850.36760718</v>
      </c>
      <c r="L3151" s="444">
        <f t="shared" ca="1" si="144"/>
        <v>-111263156938.59334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-111263156938.59334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-463596487.2441389</v>
      </c>
      <c r="L3152" s="444">
        <f t="shared" ca="1" si="144"/>
        <v>-111726753425.83748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-111726753425.83748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-465528139.27432275</v>
      </c>
      <c r="L3153" s="444">
        <f t="shared" ca="1" si="144"/>
        <v>-112192281565.1118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-112192281565.1118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-467467839.8546325</v>
      </c>
      <c r="L3154" s="444">
        <f t="shared" ca="1" si="144"/>
        <v>-112659749404.96643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-112659749404.96643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-469415622.52069348</v>
      </c>
      <c r="L3155" s="444">
        <f t="shared" ca="1" si="144"/>
        <v>-113129165027.48712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-113129165027.48712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-471371520.94786304</v>
      </c>
      <c r="L3156" s="444">
        <f t="shared" ca="1" si="144"/>
        <v>-113600536548.43498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-113600536548.43498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-473335568.95181245</v>
      </c>
      <c r="L3157" s="444">
        <f t="shared" ca="1" si="144"/>
        <v>-114073872117.3868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-114073872117.3868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-475307800.48911166</v>
      </c>
      <c r="L3158" s="444">
        <f t="shared" ca="1" si="144"/>
        <v>-114549179917.8759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-114549179917.8759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-477288249.65781623</v>
      </c>
      <c r="L3159" s="444">
        <f t="shared" ca="1" si="144"/>
        <v>-115026468167.53372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-115026468167.53372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-479276950.69805717</v>
      </c>
      <c r="L3160" s="444">
        <f t="shared" ca="1" si="144"/>
        <v>-115505745118.23178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-115505745118.23178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-481273937.99263239</v>
      </c>
      <c r="L3161" s="444">
        <f t="shared" ca="1" si="144"/>
        <v>-115987019056.22441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-115987019056.22441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-483279246.06760168</v>
      </c>
      <c r="L3162" s="444">
        <f t="shared" ca="1" si="144"/>
        <v>-116470298302.29201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-116470298302.29201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-485292909.59288335</v>
      </c>
      <c r="L3163" s="444">
        <f t="shared" ca="1" si="144"/>
        <v>-116955591211.88489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-116955591211.88489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-487314963.38285363</v>
      </c>
      <c r="L3164" s="444">
        <f t="shared" ca="1" si="144"/>
        <v>-117442906175.26775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-117442906175.26775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-489345442.39694893</v>
      </c>
      <c r="L3165" s="444">
        <f t="shared" ca="1" si="144"/>
        <v>-117932251617.66469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-117932251617.66469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-491384381.74026954</v>
      </c>
      <c r="L3166" s="444">
        <f t="shared" ca="1" si="144"/>
        <v>-118423635999.40495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-118423635999.40495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-493431816.66418731</v>
      </c>
      <c r="L3167" s="444">
        <f t="shared" ca="1" si="144"/>
        <v>-118917067816.06914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-118917067816.06914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-495487782.56695473</v>
      </c>
      <c r="L3168" s="444">
        <f t="shared" ca="1" si="144"/>
        <v>-119412555598.63609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-119412555598.63609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-497552314.99431705</v>
      </c>
      <c r="L3169" s="444">
        <f t="shared" ca="1" si="144"/>
        <v>-119910107913.63042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-119910107913.63042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-499625449.64012671</v>
      </c>
      <c r="L3170" s="444">
        <f t="shared" ca="1" si="144"/>
        <v>-120409733363.27054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-120409733363.27054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-501707222.3469606</v>
      </c>
      <c r="L3171" s="444">
        <f t="shared" ca="1" si="144"/>
        <v>-120911440585.61749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-120911440585.61749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-503797669.10673958</v>
      </c>
      <c r="L3172" s="444">
        <f t="shared" ca="1" si="144"/>
        <v>-121415238254.72423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-121415238254.72423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-505896826.06135094</v>
      </c>
      <c r="L3173" s="444">
        <f t="shared" ca="1" si="144"/>
        <v>-121921135080.78558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-121921135080.78558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-508004729.50327325</v>
      </c>
      <c r="L3174" s="444">
        <f t="shared" ca="1" si="144"/>
        <v>-122429139810.28886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-122429139810.28886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-510121415.8762036</v>
      </c>
      <c r="L3175" s="444">
        <f t="shared" ca="1" si="144"/>
        <v>-122939261226.16507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-122939261226.16507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-512246921.77568775</v>
      </c>
      <c r="L3176" s="444">
        <f t="shared" ca="1" si="144"/>
        <v>-123451508147.94075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-123451508147.94075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-514381283.94975305</v>
      </c>
      <c r="L3177" s="444">
        <f t="shared" ca="1" si="144"/>
        <v>-123965889431.8905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-123965889431.8905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-516524539.29954374</v>
      </c>
      <c r="L3178" s="444">
        <f t="shared" ca="1" si="144"/>
        <v>-124482413971.19005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-124482413971.19005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-518676724.87995845</v>
      </c>
      <c r="L3179" s="444">
        <f t="shared" ca="1" si="144"/>
        <v>-125001090696.07001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-125001090696.07001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-520837877.90029168</v>
      </c>
      <c r="L3180" s="444">
        <f t="shared" ca="1" si="144"/>
        <v>-125521928573.97031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-125521928573.97031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-523008035.72487628</v>
      </c>
      <c r="L3181" s="444">
        <f t="shared" ca="1" si="144"/>
        <v>-126044936609.69518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-126044936609.69518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-525187235.87372983</v>
      </c>
      <c r="L3182" s="444">
        <f t="shared" ca="1" si="144"/>
        <v>-126570123845.56891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-126570123845.56891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-527375516.02320379</v>
      </c>
      <c r="L3183" s="444">
        <f t="shared" ca="1" si="144"/>
        <v>-127097499361.59212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-127097499361.59212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-529572914.00663382</v>
      </c>
      <c r="L3184" s="444">
        <f t="shared" ca="1" si="144"/>
        <v>-127627072275.59875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-127627072275.59875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-531779467.81499481</v>
      </c>
      <c r="L3185" s="444">
        <f t="shared" ca="1" si="144"/>
        <v>-128158851743.41376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-128158851743.41376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-533995215.59755725</v>
      </c>
      <c r="L3186" s="444">
        <f t="shared" ca="1" si="144"/>
        <v>-128692846959.01132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-128692846959.01132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-536220195.66254711</v>
      </c>
      <c r="L3187" s="444">
        <f t="shared" ca="1" si="144"/>
        <v>-129229067154.67387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-129229067154.67387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-538454446.47780776</v>
      </c>
      <c r="L3188" s="444">
        <f t="shared" ca="1" si="144"/>
        <v>-129767521601.15169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-129767521601.15169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-540698006.6714654</v>
      </c>
      <c r="L3189" s="444">
        <f t="shared" ca="1" si="144"/>
        <v>-130308219607.82315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-130308219607.82315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-542950915.03259647</v>
      </c>
      <c r="L3190" s="444">
        <f t="shared" ca="1" si="144"/>
        <v>-130851170522.85574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-130851170522.85574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-545213210.51189888</v>
      </c>
      <c r="L3191" s="444">
        <f t="shared" ca="1" si="144"/>
        <v>-131396383733.36765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-131396383733.36765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-547484932.22236514</v>
      </c>
      <c r="L3192" s="444">
        <f t="shared" ca="1" si="144"/>
        <v>-131943868665.59001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-131943868665.59001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-549766119.43995833</v>
      </c>
      <c r="L3193" s="444">
        <f t="shared" ca="1" si="144"/>
        <v>-132493634785.02997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-132493634785.02997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-552056811.60429156</v>
      </c>
      <c r="L3194" s="444">
        <f t="shared" ca="1" si="144"/>
        <v>-133045691596.63426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-133045691596.63426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-554357048.31930947</v>
      </c>
      <c r="L3195" s="444">
        <f t="shared" ca="1" si="144"/>
        <v>-133600048644.95357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-133600048644.95357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-556666869.35397315</v>
      </c>
      <c r="L3196" s="444">
        <f t="shared" ca="1" si="144"/>
        <v>-134156715514.30754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-134156715514.30754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-558986314.64294803</v>
      </c>
      <c r="L3197" s="444">
        <f t="shared" ca="1" si="144"/>
        <v>-134715701828.95049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-134715701828.95049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-561315424.28729367</v>
      </c>
      <c r="L3198" s="444">
        <f t="shared" ca="1" si="144"/>
        <v>-135277017253.23778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-135277017253.23778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-563654238.5551573</v>
      </c>
      <c r="L3199" s="444">
        <f t="shared" ca="1" si="144"/>
        <v>-135840671491.79294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-135840671491.79294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-566002797.88247049</v>
      </c>
      <c r="L3200" s="444">
        <f t="shared" ca="1" si="144"/>
        <v>-136406674289.67542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-136406674289.67542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-568361142.87364757</v>
      </c>
      <c r="L3201" s="444">
        <f t="shared" ca="1" si="144"/>
        <v>-136975035432.54906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-136975035432.54906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-570729314.3022877</v>
      </c>
      <c r="L3202" s="444">
        <f t="shared" ca="1" si="144"/>
        <v>-137545764746.85135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-137545764746.85135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-573107353.11188066</v>
      </c>
      <c r="L3203" s="444">
        <f t="shared" ca="1" si="144"/>
        <v>-138118872099.96323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-138118872099.96323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-575495300.41651344</v>
      </c>
      <c r="L3204" s="444">
        <f t="shared" ca="1" si="144"/>
        <v>-138694367400.37973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-138694367400.37973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-577893197.50158215</v>
      </c>
      <c r="L3205" s="444">
        <f t="shared" ca="1" si="144"/>
        <v>-139272260597.88132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-139272260597.88132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-580301085.82450545</v>
      </c>
      <c r="L3206" s="444">
        <f t="shared" ca="1" si="144"/>
        <v>-139852561683.70581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-139852561683.70581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-582719007.01544082</v>
      </c>
      <c r="L3207" s="444">
        <f t="shared" ca="1" si="144"/>
        <v>-140435280690.72125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-140435280690.72125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-585147002.87800527</v>
      </c>
      <c r="L3208" s="444">
        <f t="shared" ca="1" si="144"/>
        <v>-141020427693.59924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-141020427693.59924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-587585115.38999689</v>
      </c>
      <c r="L3209" s="444">
        <f t="shared" ca="1" si="144"/>
        <v>-141608012808.98923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-141608012808.98923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-590033386.70412183</v>
      </c>
      <c r="L3210" s="444">
        <f t="shared" ca="1" si="144"/>
        <v>-142198046195.69336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-142198046195.69336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-592491859.14872229</v>
      </c>
      <c r="L3211" s="444">
        <f t="shared" ca="1" si="144"/>
        <v>-142790538054.84207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-142790538054.84207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-594960575.22850859</v>
      </c>
      <c r="L3212" s="444">
        <f t="shared" ca="1" si="144"/>
        <v>-143385498630.07059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-143385498630.07059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-597439577.62529409</v>
      </c>
      <c r="L3213" s="444">
        <f t="shared" ca="1" si="144"/>
        <v>-143982938207.69589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-143982938207.69589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-599928909.19873285</v>
      </c>
      <c r="L3214" s="444">
        <f t="shared" ca="1" si="144"/>
        <v>-144582867116.89462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-144582867116.89462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-602428612.9870609</v>
      </c>
      <c r="L3215" s="444">
        <f t="shared" ca="1" si="144"/>
        <v>-145185295729.88168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-145185295729.88168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-604938732.20784032</v>
      </c>
      <c r="L3216" s="444">
        <f t="shared" ca="1" si="144"/>
        <v>-145790234462.08954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-145790234462.08954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-607459310.25870645</v>
      </c>
      <c r="L3217" s="444">
        <f t="shared" ca="1" si="144"/>
        <v>-146397693772.34824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-146397693772.34824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-609990390.71811759</v>
      </c>
      <c r="L3218" s="444">
        <f t="shared" ca="1" si="144"/>
        <v>-147007684163.06635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-147007684163.06635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-612532017.34610975</v>
      </c>
      <c r="L3219" s="444">
        <f t="shared" ca="1" si="144"/>
        <v>-147620216180.41245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-147620216180.41245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-615084234.08505189</v>
      </c>
      <c r="L3220" s="444">
        <f t="shared" ca="1" si="144"/>
        <v>-148235300414.4975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-148235300414.4975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-617647085.06040621</v>
      </c>
      <c r="L3221" s="444">
        <f t="shared" ca="1" si="144"/>
        <v>-148852947499.55789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-148852947499.55789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-620220614.58149123</v>
      </c>
      <c r="L3222" s="444">
        <f t="shared" ca="1" si="144"/>
        <v>-149473168114.13937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-149473168114.13937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-622804867.14224744</v>
      </c>
      <c r="L3223" s="444">
        <f t="shared" ca="1" si="144"/>
        <v>-150095972981.28162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-150095972981.28162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-625399887.42200673</v>
      </c>
      <c r="L3224" s="444">
        <f t="shared" ca="1" si="144"/>
        <v>-150721372868.70361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-150721372868.70361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-628005720.28626502</v>
      </c>
      <c r="L3225" s="444">
        <f t="shared" ca="1" si="144"/>
        <v>-151349378588.98987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-151349378588.98987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-630622410.78745782</v>
      </c>
      <c r="L3226" s="444">
        <f t="shared" ca="1" si="144"/>
        <v>-151980000999.77731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-151980000999.77731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-633250004.16573882</v>
      </c>
      <c r="L3227" s="444">
        <f t="shared" ca="1" si="144"/>
        <v>-152613251003.94305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-152613251003.94305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-635888545.84976268</v>
      </c>
      <c r="L3228" s="444">
        <f t="shared" ca="1" si="144"/>
        <v>-153249139549.79282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-153249139549.79282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-638538081.45747006</v>
      </c>
      <c r="L3229" s="444">
        <f t="shared" ca="1" si="144"/>
        <v>-153887677631.25027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-153887677631.25027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-641198656.79687619</v>
      </c>
      <c r="L3230" s="444">
        <f t="shared" ca="1" si="144"/>
        <v>-154528876288.04715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-154528876288.04715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-643870317.86686313</v>
      </c>
      <c r="L3231" s="444">
        <f t="shared" ca="1" si="144"/>
        <v>-155172746605.914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-155172746605.914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-646553110.85797501</v>
      </c>
      <c r="L3232" s="444">
        <f t="shared" ca="1" si="144"/>
        <v>-155819299716.77197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-155819299716.77197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-649247082.1532166</v>
      </c>
      <c r="L3233" s="444">
        <f t="shared" ca="1" si="144"/>
        <v>-156468546798.9252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-156468546798.9252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-651952278.32885504</v>
      </c>
      <c r="L3234" s="444">
        <f t="shared" ca="1" si="144"/>
        <v>-157120499077.25406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-157120499077.25406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-654668746.15522528</v>
      </c>
      <c r="L3235" s="444">
        <f t="shared" ca="1" si="144"/>
        <v>-157775167823.40927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-157775167823.40927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-657396532.59753859</v>
      </c>
      <c r="L3236" s="444">
        <f t="shared" ca="1" si="144"/>
        <v>-158432564356.00681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-158432564356.00681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-660135684.81669497</v>
      </c>
      <c r="L3237" s="444">
        <f t="shared" ca="1" si="144"/>
        <v>-159092700040.82349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-159092700040.82349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-662886250.17009783</v>
      </c>
      <c r="L3238" s="444">
        <f t="shared" ca="1" si="144"/>
        <v>-159755586290.99359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-159755586290.99359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-665648276.21247327</v>
      </c>
      <c r="L3239" s="444">
        <f t="shared" ca="1" si="144"/>
        <v>-160421234567.20605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-160421234567.20605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-668421810.69669187</v>
      </c>
      <c r="L3240" s="444">
        <f t="shared" ca="1" si="144"/>
        <v>-161089656377.90274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-161089656377.90274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-671206901.57459474</v>
      </c>
      <c r="L3241" s="444">
        <f t="shared" ca="1" si="144"/>
        <v>-161760863279.47733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-161760863279.47733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-674003596.99782217</v>
      </c>
      <c r="L3242" s="444">
        <f t="shared" ca="1" si="144"/>
        <v>-162434866876.47516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-162434866876.47516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-676811945.31864643</v>
      </c>
      <c r="L3243" s="444">
        <f t="shared" ca="1" si="144"/>
        <v>-163111678821.79379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-163111678821.79379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-679631995.09080744</v>
      </c>
      <c r="L3244" s="444">
        <f t="shared" ca="1" si="144"/>
        <v>-163791310816.88461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-163791310816.88461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-682463795.07035255</v>
      </c>
      <c r="L3245" s="444">
        <f t="shared" ca="1" si="144"/>
        <v>-164473774611.95496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-164473774611.95496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-685307394.21647894</v>
      </c>
      <c r="L3246" s="444">
        <f t="shared" ca="1" si="144"/>
        <v>-165159082006.17145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-165159082006.17145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-688162841.69238102</v>
      </c>
      <c r="L3247" s="444">
        <f t="shared" ca="1" si="144"/>
        <v>-165847244847.86383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-165847244847.86383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-691030186.86609924</v>
      </c>
      <c r="L3248" s="444">
        <f t="shared" ca="1" si="144"/>
        <v>-166538275034.72992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-166538275034.72992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-693909479.31137466</v>
      </c>
      <c r="L3249" s="444">
        <f t="shared" ca="1" si="144"/>
        <v>-167232184514.04129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-167232184514.04129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-696800768.80850542</v>
      </c>
      <c r="L3250" s="444">
        <f t="shared" ca="1" si="144"/>
        <v>-167928985282.84979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-167928985282.84979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-699704105.34520745</v>
      </c>
      <c r="L3251" s="444">
        <f t="shared" ca="1" si="144"/>
        <v>-168628689388.19501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-168628689388.19501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-702619539.11747921</v>
      </c>
      <c r="L3252" s="444">
        <f t="shared" ca="1" si="144"/>
        <v>-169331308927.3125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-169331308927.3125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-705547120.5304687</v>
      </c>
      <c r="L3253" s="444">
        <f t="shared" ca="1" si="144"/>
        <v>-170036856047.84296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-170036856047.84296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-708486900.19934559</v>
      </c>
      <c r="L3254" s="444">
        <f t="shared" ca="1" si="144"/>
        <v>-170745342948.0423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-170745342948.0423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-711438928.95017624</v>
      </c>
      <c r="L3255" s="444">
        <f t="shared" ca="1" si="144"/>
        <v>-171456781876.99246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-171456781876.99246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-714403257.82080197</v>
      </c>
      <c r="L3256" s="444">
        <f t="shared" ca="1" si="144"/>
        <v>-172171185134.81326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-172171185134.81326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-717379938.06172192</v>
      </c>
      <c r="L3257" s="444">
        <f t="shared" ca="1" si="144"/>
        <v>-172888565072.875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-172888565072.875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-720369021.1369791</v>
      </c>
      <c r="L3258" s="444">
        <f t="shared" ca="1" si="144"/>
        <v>-173608934094.01199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-173608934094.01199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-723370558.72504997</v>
      </c>
      <c r="L3259" s="444">
        <f t="shared" ca="1" si="144"/>
        <v>-174332304652.73703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-174332304652.73703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-726384602.71973765</v>
      </c>
      <c r="L3260" s="444">
        <f t="shared" ca="1" si="144"/>
        <v>-175058689255.45676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-175058689255.45676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-729411205.2310698</v>
      </c>
      <c r="L3261" s="444">
        <f t="shared" ca="1" si="144"/>
        <v>-175788100460.68784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-175788100460.68784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-732450418.58619928</v>
      </c>
      <c r="L3262" s="444">
        <f t="shared" ca="1" si="144"/>
        <v>-176520550879.27405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-176520550879.27405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-735502295.33030856</v>
      </c>
      <c r="L3263" s="444">
        <f t="shared" ca="1" si="144"/>
        <v>-177256053174.60437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-177256053174.60437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-738566888.2275182</v>
      </c>
      <c r="L3264" s="444">
        <f t="shared" ca="1" si="144"/>
        <v>-177994620062.83188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-177994620062.83188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-741644250.26179945</v>
      </c>
      <c r="L3265" s="444">
        <f t="shared" ca="1" si="144"/>
        <v>-178736264313.09369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-178736264313.09369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-744734434.63789034</v>
      </c>
      <c r="L3266" s="444">
        <f t="shared" ca="1" si="144"/>
        <v>-179480998747.73157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-179480998747.73157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-747837494.78221488</v>
      </c>
      <c r="L3267" s="444">
        <f t="shared" ca="1" si="144"/>
        <v>-180228836242.51379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-180228836242.51379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-750953484.34380746</v>
      </c>
      <c r="L3268" s="444">
        <f t="shared" ca="1" si="144"/>
        <v>-180979789726.8576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-180979789726.8576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-754082457.19524002</v>
      </c>
      <c r="L3269" s="444">
        <f t="shared" ca="1" si="144"/>
        <v>-181733872184.05286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-181733872184.05286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-757224467.43355358</v>
      </c>
      <c r="L3270" s="444">
        <f t="shared" ca="1" si="144"/>
        <v>-182491096651.48642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-182491096651.48642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-760379569.3811934</v>
      </c>
      <c r="L3271" s="444">
        <f t="shared" ca="1" si="144"/>
        <v>-183251476220.86761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-183251476220.86761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-763547817.58694839</v>
      </c>
      <c r="L3272" s="444">
        <f t="shared" ca="1" si="144"/>
        <v>-184015024038.45456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-184015024038.45456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-766729266.82689404</v>
      </c>
      <c r="L3273" s="444">
        <f t="shared" ca="1" si="144"/>
        <v>-184781753305.28146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-184781753305.28146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-769923972.10533941</v>
      </c>
      <c r="L3274" s="444">
        <f t="shared" ca="1" si="144"/>
        <v>-185551677277.38681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-185551677277.38681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-773131988.65577841</v>
      </c>
      <c r="L3275" s="444">
        <f t="shared" ca="1" si="144"/>
        <v>-186324809266.0426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-186324809266.0426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-776353371.94184422</v>
      </c>
      <c r="L3276" s="444">
        <f t="shared" ca="1" si="144"/>
        <v>-187101162637.98444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-187101162637.98444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-779588177.65826845</v>
      </c>
      <c r="L3277" s="444">
        <f t="shared" ca="1" si="144"/>
        <v>-187880750815.6427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-187880750815.6427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-782836461.73184454</v>
      </c>
      <c r="L3278" s="444">
        <f t="shared" ca="1" si="144"/>
        <v>-188663587277.37454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-188663587277.37454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-786098280.32239389</v>
      </c>
      <c r="L3279" s="444">
        <f t="shared" ca="1" si="144"/>
        <v>-189449685557.69693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-189449685557.69693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-789373689.82373714</v>
      </c>
      <c r="L3280" s="444">
        <f t="shared" ca="1" si="144"/>
        <v>-190239059247.52066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-190239059247.52066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-792662746.86466944</v>
      </c>
      <c r="L3281" s="444">
        <f t="shared" ca="1" si="144"/>
        <v>-191031721994.38531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-191031721994.38531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-795965508.30993879</v>
      </c>
      <c r="L3282" s="444">
        <f t="shared" ca="1" si="144"/>
        <v>-191827687502.69525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-191827687502.69525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-799282031.26123023</v>
      </c>
      <c r="L3283" s="444">
        <f t="shared" ca="1" si="144"/>
        <v>-192626969533.95648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-192626969533.95648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-802612373.05815196</v>
      </c>
      <c r="L3284" s="444">
        <f t="shared" ca="1" si="144"/>
        <v>-193429581907.01465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-193429581907.01465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-805956591.27922773</v>
      </c>
      <c r="L3285" s="444">
        <f t="shared" ca="1" si="144"/>
        <v>-194235538498.29388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-194235538498.29388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-809314743.74289119</v>
      </c>
      <c r="L3286" s="444">
        <f t="shared" ca="1" si="144"/>
        <v>-195044853242.03677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-195044853242.03677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-812686888.50848651</v>
      </c>
      <c r="L3287" s="444">
        <f t="shared" ca="1" si="144"/>
        <v>-195857540130.54526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-195857540130.54526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-816073083.87727189</v>
      </c>
      <c r="L3288" s="444">
        <f t="shared" ca="1" si="144"/>
        <v>-196673613214.42252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-196673613214.42252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-819473388.39342713</v>
      </c>
      <c r="L3289" s="444">
        <f t="shared" ca="1" si="144"/>
        <v>-197493086602.81595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-197493086602.81595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-822887860.84506643</v>
      </c>
      <c r="L3290" s="444">
        <f t="shared" ca="1" si="144"/>
        <v>-198315974463.66101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-198315974463.66101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-826316560.26525426</v>
      </c>
      <c r="L3291" s="444">
        <f t="shared" ca="1" si="144"/>
        <v>-199142291023.92627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-199142291023.92627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-829759545.93302608</v>
      </c>
      <c r="L3292" s="444">
        <f t="shared" ca="1" si="144"/>
        <v>-199972050569.85928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-199972050569.85928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-833216877.37441373</v>
      </c>
      <c r="L3293" s="444">
        <f t="shared" ca="1" si="144"/>
        <v>-200805267447.2337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-200805267447.2337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-836688614.36347377</v>
      </c>
      <c r="L3294" s="444">
        <f t="shared" ca="1" si="144"/>
        <v>-201641956061.59717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-201641956061.59717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-840174816.92332149</v>
      </c>
      <c r="L3295" s="444">
        <f t="shared" ca="1" si="144"/>
        <v>-202482130878.52048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-202482130878.52048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-843675545.3271687</v>
      </c>
      <c r="L3296" s="444">
        <f t="shared" ca="1" si="144"/>
        <v>-203325806423.84766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-203325806423.84766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-847190860.09936523</v>
      </c>
      <c r="L3297" s="444">
        <f t="shared" ca="1" si="144"/>
        <v>-204172997283.94702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-204172997283.94702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-850720822.01644588</v>
      </c>
      <c r="L3298" s="444">
        <f t="shared" ca="1" si="144"/>
        <v>-205023718105.96347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-205023718105.96347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-854265492.10818112</v>
      </c>
      <c r="L3299" s="444">
        <f t="shared" ca="1" si="144"/>
        <v>-205877983598.07166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-205877983598.07166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-857824931.65863192</v>
      </c>
      <c r="L3300" s="444">
        <f t="shared" ca="1" si="144"/>
        <v>-206735808529.73029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-206735808529.73029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-861399202.20720947</v>
      </c>
      <c r="L3301" s="444">
        <f t="shared" ca="1" si="144"/>
        <v>-207597207731.9375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-207597207731.9375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-864988365.5497396</v>
      </c>
      <c r="L3302" s="444">
        <f t="shared" ca="1" si="144"/>
        <v>-208462196097.48724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-208462196097.48724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-868592483.73953021</v>
      </c>
      <c r="L3303" s="444">
        <f t="shared" ca="1" si="144"/>
        <v>-209330788581.22678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-209330788581.22678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-872211619.08844483</v>
      </c>
      <c r="L3304" s="444">
        <f t="shared" ca="1" si="144"/>
        <v>-210203000200.31522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-210203000200.31522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-875845834.16798007</v>
      </c>
      <c r="L3305" s="444">
        <f t="shared" ca="1" si="144"/>
        <v>-211078846034.48318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-211078846034.48318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-879495191.8103466</v>
      </c>
      <c r="L3306" s="444">
        <f t="shared" ca="1" si="144"/>
        <v>-211958341226.29352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-211958341226.29352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-883159755.10955632</v>
      </c>
      <c r="L3307" s="444">
        <f t="shared" ca="1" si="144"/>
        <v>-212841500981.40308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-212841500981.40308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-886839587.42251277</v>
      </c>
      <c r="L3308" s="444">
        <f t="shared" ca="1" si="144"/>
        <v>-213728340568.82559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-213728340568.82559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-890534752.37010658</v>
      </c>
      <c r="L3309" s="444">
        <f t="shared" ca="1" si="144"/>
        <v>-214618875321.19571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-214618875321.19571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-894245313.83831561</v>
      </c>
      <c r="L3310" s="444">
        <f t="shared" ca="1" si="144"/>
        <v>-215513120635.03403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-215513120635.03403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-897971335.97930849</v>
      </c>
      <c r="L3311" s="444">
        <f t="shared" ca="1" si="144"/>
        <v>-216411091971.01334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-216411091971.01334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-901712883.21255565</v>
      </c>
      <c r="L3312" s="444">
        <f t="shared" ca="1" si="144"/>
        <v>-217312804854.22589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-217312804854.22589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-905470020.22594118</v>
      </c>
      <c r="L3313" s="444">
        <f t="shared" ca="1" si="144"/>
        <v>-218218274874.45184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-218218274874.45184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-909242811.9768827</v>
      </c>
      <c r="L3314" s="444">
        <f t="shared" ca="1" si="144"/>
        <v>-219127517686.42871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-219127517686.42871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-913031323.69345307</v>
      </c>
      <c r="L3315" s="444">
        <f t="shared" ca="1" si="144"/>
        <v>-220040549010.12216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-220040549010.12216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-916835620.87550902</v>
      </c>
      <c r="L3316" s="444">
        <f t="shared" ca="1" si="144"/>
        <v>-220957384630.99768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-220957384630.99768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-920655769.29582369</v>
      </c>
      <c r="L3317" s="444">
        <f t="shared" ca="1" si="144"/>
        <v>-221878040400.29352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-221878040400.29352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-924491835.00122297</v>
      </c>
      <c r="L3318" s="444">
        <f t="shared" ca="1" si="144"/>
        <v>-222802532235.29474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-222802532235.29474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-928343884.31372821</v>
      </c>
      <c r="L3319" s="444">
        <f t="shared" ca="1" si="144"/>
        <v>-223730876119.60846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-223730876119.60846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-932211983.83170187</v>
      </c>
      <c r="L3320" s="444">
        <f t="shared" ca="1" si="144"/>
        <v>-224663088103.44016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-224663088103.44016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-936096200.43100059</v>
      </c>
      <c r="L3321" s="444">
        <f t="shared" ca="1" si="144"/>
        <v>-225599184303.87115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-225599184303.87115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-939996601.26612985</v>
      </c>
      <c r="L3322" s="444">
        <f t="shared" ca="1" si="144"/>
        <v>-226539180905.1373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-226539180905.1373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-943913253.77140558</v>
      </c>
      <c r="L3323" s="444">
        <f t="shared" ref="L3323:L3577" ca="1" si="149">I3323-J3323+K3323</f>
        <v>-227483094158.90869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-227483094158.90869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-947846225.66211951</v>
      </c>
      <c r="L3324" s="444">
        <f t="shared" ca="1" si="149"/>
        <v>-228430940384.5708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-228430940384.5708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-951795584.9357115</v>
      </c>
      <c r="L3325" s="444">
        <f t="shared" ca="1" si="149"/>
        <v>-229382735969.5065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-229382735969.5065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-955761399.87294376</v>
      </c>
      <c r="L3326" s="444">
        <f t="shared" ca="1" si="149"/>
        <v>-230338497369.37946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-230338497369.37946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-959743739.0390811</v>
      </c>
      <c r="L3327" s="444">
        <f t="shared" ca="1" si="149"/>
        <v>-231298241108.41855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-231298241108.41855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-963742671.28507721</v>
      </c>
      <c r="L3328" s="444">
        <f t="shared" ca="1" si="149"/>
        <v>-232261983779.70361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-232261983779.70361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-967758265.74876511</v>
      </c>
      <c r="L3329" s="444">
        <f t="shared" ca="1" si="149"/>
        <v>-233229742045.45239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-233229742045.45239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-971790591.85605156</v>
      </c>
      <c r="L3330" s="444">
        <f t="shared" ca="1" si="149"/>
        <v>-234201532637.30844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-234201532637.30844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-975839719.32211852</v>
      </c>
      <c r="L3331" s="444">
        <f t="shared" ca="1" si="149"/>
        <v>-235177372356.63055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-235177372356.63055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-979905718.15262711</v>
      </c>
      <c r="L3332" s="444">
        <f t="shared" ca="1" si="149"/>
        <v>-236157278074.78317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-236157278074.78317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-983988658.64492989</v>
      </c>
      <c r="L3333" s="444">
        <f t="shared" ca="1" si="149"/>
        <v>-237141266733.4281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-237141266733.4281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-988088611.38928378</v>
      </c>
      <c r="L3334" s="444">
        <f t="shared" ca="1" si="149"/>
        <v>-238129355344.81738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-238129355344.81738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-992205647.27007246</v>
      </c>
      <c r="L3335" s="444">
        <f t="shared" ca="1" si="149"/>
        <v>-239121560992.08746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-239121560992.08746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-996339837.46703124</v>
      </c>
      <c r="L3336" s="444">
        <f t="shared" ca="1" si="149"/>
        <v>-240117900829.5545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-240117900829.5545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-1000491253.4564769</v>
      </c>
      <c r="L3337" s="444">
        <f t="shared" ca="1" si="149"/>
        <v>-241118392083.01099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-241118392083.01099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-1004659967.0125457</v>
      </c>
      <c r="L3338" s="444">
        <f t="shared" ca="1" si="149"/>
        <v>-242123052050.02353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-242123052050.02353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-1008846050.2084312</v>
      </c>
      <c r="L3339" s="444">
        <f t="shared" ca="1" si="149"/>
        <v>-243131898100.23196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-243131898100.23196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-1013049575.4176333</v>
      </c>
      <c r="L3340" s="444">
        <f t="shared" ca="1" si="149"/>
        <v>-244144947675.6496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-244144947675.6496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-1017270615.3152066</v>
      </c>
      <c r="L3341" s="444">
        <f t="shared" ca="1" si="149"/>
        <v>-245162218290.96481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-245162218290.96481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-1021509242.8790201</v>
      </c>
      <c r="L3342" s="444">
        <f t="shared" ca="1" si="149"/>
        <v>-246183727533.84384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-246183727533.84384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-1025765531.391016</v>
      </c>
      <c r="L3343" s="444">
        <f t="shared" ca="1" si="149"/>
        <v>-247209493065.23486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-247209493065.23486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-1030039554.4384787</v>
      </c>
      <c r="L3344" s="444">
        <f t="shared" ca="1" si="149"/>
        <v>-248239532619.67334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-248239532619.67334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-1034331385.9153055</v>
      </c>
      <c r="L3345" s="444">
        <f t="shared" ca="1" si="149"/>
        <v>-249273864005.58865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-249273864005.58865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-1038641100.023286</v>
      </c>
      <c r="L3346" s="444">
        <f t="shared" ca="1" si="149"/>
        <v>-250312505105.61194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-250312505105.61194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-1042968771.273383</v>
      </c>
      <c r="L3347" s="444">
        <f t="shared" ca="1" si="149"/>
        <v>-251355473876.88531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-251355473876.88531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-1047314474.4870222</v>
      </c>
      <c r="L3348" s="444">
        <f t="shared" ca="1" si="149"/>
        <v>-252402788351.37234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-252402788351.37234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-1051678284.7973846</v>
      </c>
      <c r="L3349" s="444">
        <f t="shared" ca="1" si="149"/>
        <v>-253454466636.16974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-253454466636.16974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-1056060277.6507074</v>
      </c>
      <c r="L3350" s="444">
        <f t="shared" ca="1" si="149"/>
        <v>-254510526913.82043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-254510526913.82043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-1060460528.8075851</v>
      </c>
      <c r="L3351" s="444">
        <f t="shared" ca="1" si="149"/>
        <v>-255570987442.62802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-255570987442.62802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-1064879114.3442835</v>
      </c>
      <c r="L3352" s="444">
        <f t="shared" ca="1" si="149"/>
        <v>-256635866556.97229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-256635866556.97229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-1069316110.6540512</v>
      </c>
      <c r="L3353" s="444">
        <f t="shared" ca="1" si="149"/>
        <v>-257705182667.62634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-257705182667.62634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-1073771594.4484432</v>
      </c>
      <c r="L3354" s="444">
        <f t="shared" ca="1" si="149"/>
        <v>-258778954262.0748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-258778954262.0748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-1078245642.7586451</v>
      </c>
      <c r="L3355" s="444">
        <f t="shared" ca="1" si="149"/>
        <v>-259857199904.83344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-259857199904.83344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-1082738332.936806</v>
      </c>
      <c r="L3356" s="444">
        <f t="shared" ca="1" si="149"/>
        <v>-260939938237.77023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-260939938237.77023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-1087249742.6573761</v>
      </c>
      <c r="L3357" s="444">
        <f t="shared" ca="1" si="149"/>
        <v>-262027187980.42761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-262027187980.42761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-1091779949.9184482</v>
      </c>
      <c r="L3358" s="444">
        <f t="shared" ca="1" si="149"/>
        <v>-263118967930.34607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-263118967930.34607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-1096329033.0431087</v>
      </c>
      <c r="L3359" s="444">
        <f t="shared" ca="1" si="149"/>
        <v>-264215296963.38919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-264215296963.38919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-1100897070.6807883</v>
      </c>
      <c r="L3360" s="444">
        <f t="shared" ca="1" si="149"/>
        <v>-265316194034.06998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-265316194034.06998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-1105484141.808625</v>
      </c>
      <c r="L3361" s="444">
        <f t="shared" ca="1" si="149"/>
        <v>-266421678175.8786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-266421678175.8786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-1110090325.7328274</v>
      </c>
      <c r="L3362" s="444">
        <f t="shared" ca="1" si="149"/>
        <v>-267531768501.61142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-267531768501.61142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-1114715702.0900474</v>
      </c>
      <c r="L3363" s="444">
        <f t="shared" ca="1" si="149"/>
        <v>-268646484203.70148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-268646484203.70148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-1119360350.8487561</v>
      </c>
      <c r="L3364" s="444">
        <f t="shared" ca="1" si="149"/>
        <v>-269765844554.55023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-269765844554.55023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-1124024352.310626</v>
      </c>
      <c r="L3365" s="444">
        <f t="shared" ca="1" si="149"/>
        <v>-270889868906.86087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-270889868906.86087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-1128707787.1119204</v>
      </c>
      <c r="L3366" s="444">
        <f t="shared" ca="1" si="149"/>
        <v>-272018576693.97278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-272018576693.97278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-1133410736.2248867</v>
      </c>
      <c r="L3367" s="444">
        <f t="shared" ca="1" si="149"/>
        <v>-273151987430.19766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-273151987430.19766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-1138133280.959157</v>
      </c>
      <c r="L3368" s="444">
        <f t="shared" ca="1" si="149"/>
        <v>-274290120711.15683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-274290120711.15683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-1142875502.9631534</v>
      </c>
      <c r="L3369" s="444">
        <f t="shared" ca="1" si="149"/>
        <v>-275432996214.12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-275432996214.12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-1147637484.2254999</v>
      </c>
      <c r="L3370" s="444">
        <f t="shared" ca="1" si="149"/>
        <v>-276580633698.34552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-276580633698.34552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-1152419307.0764396</v>
      </c>
      <c r="L3371" s="444">
        <f t="shared" ca="1" si="149"/>
        <v>-277733053005.42194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-277733053005.42194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-1157221054.1892581</v>
      </c>
      <c r="L3372" s="444">
        <f t="shared" ca="1" si="149"/>
        <v>-278890274059.61121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-278890274059.61121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-1162042808.5817134</v>
      </c>
      <c r="L3373" s="444">
        <f t="shared" ca="1" si="149"/>
        <v>-280052316868.19293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-280052316868.19293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-1166884653.6174705</v>
      </c>
      <c r="L3374" s="444">
        <f t="shared" ca="1" si="149"/>
        <v>-281219201521.81042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-281219201521.81042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-1171746673.0075433</v>
      </c>
      <c r="L3375" s="444">
        <f t="shared" ca="1" si="149"/>
        <v>-282390948194.81799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-282390948194.81799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-1176628950.8117416</v>
      </c>
      <c r="L3376" s="444">
        <f t="shared" ca="1" si="149"/>
        <v>-283567577145.62976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-283567577145.62976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-1181531571.440124</v>
      </c>
      <c r="L3377" s="444">
        <f t="shared" ca="1" si="149"/>
        <v>-284749108717.06989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-284749108717.06989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-1186454619.6544578</v>
      </c>
      <c r="L3378" s="444">
        <f t="shared" ca="1" si="149"/>
        <v>-285935563336.72437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-285935563336.72437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-1191398180.5696847</v>
      </c>
      <c r="L3379" s="444">
        <f t="shared" ca="1" si="149"/>
        <v>-287126961517.29407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-287126961517.29407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-1196362339.6553919</v>
      </c>
      <c r="L3380" s="444">
        <f t="shared" ca="1" si="149"/>
        <v>-288323323856.94946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-288323323856.94946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-1201347182.7372894</v>
      </c>
      <c r="L3381" s="444">
        <f t="shared" ca="1" si="149"/>
        <v>-289524671039.68677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-289524671039.68677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-1206352795.9986949</v>
      </c>
      <c r="L3382" s="444">
        <f t="shared" ca="1" si="149"/>
        <v>-290731023835.68549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-290731023835.68549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-1211379265.9820228</v>
      </c>
      <c r="L3383" s="444">
        <f t="shared" ca="1" si="149"/>
        <v>-291942403101.66748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-291942403101.66748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-1216426679.5902812</v>
      </c>
      <c r="L3384" s="444">
        <f t="shared" ca="1" si="149"/>
        <v>-293158829781.25775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-293158829781.25775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-1221495124.0885739</v>
      </c>
      <c r="L3385" s="444">
        <f t="shared" ca="1" si="149"/>
        <v>-294380324905.34631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-294380324905.34631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-1226584687.1056097</v>
      </c>
      <c r="L3386" s="444">
        <f t="shared" ca="1" si="149"/>
        <v>-295606909592.4519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-295606909592.4519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-1231695456.6352162</v>
      </c>
      <c r="L3387" s="444">
        <f t="shared" ca="1" si="149"/>
        <v>-296838605049.0871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-296838605049.0871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-1236827521.0378628</v>
      </c>
      <c r="L3388" s="444">
        <f t="shared" ca="1" si="149"/>
        <v>-298075432570.12494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-298075432570.12494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-1241980969.0421872</v>
      </c>
      <c r="L3389" s="444">
        <f t="shared" ca="1" si="149"/>
        <v>-299317413539.16711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-299317413539.16711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-1247155889.7465296</v>
      </c>
      <c r="L3390" s="444">
        <f t="shared" ca="1" si="149"/>
        <v>-300564569428.91364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-300564569428.91364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-1252352372.6204734</v>
      </c>
      <c r="L3391" s="444">
        <f t="shared" ca="1" si="149"/>
        <v>-301816921801.53412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-301816921801.53412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-1257570507.5063922</v>
      </c>
      <c r="L3392" s="444">
        <f t="shared" ca="1" si="149"/>
        <v>-303074492309.04053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-303074492309.04053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-1262810384.6210022</v>
      </c>
      <c r="L3393" s="444">
        <f t="shared" ca="1" si="149"/>
        <v>-304337302693.6615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-304337302693.6615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-1268072094.5569229</v>
      </c>
      <c r="L3394" s="444">
        <f t="shared" ca="1" si="149"/>
        <v>-305605374788.21844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-305605374788.21844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-1273355728.2842436</v>
      </c>
      <c r="L3395" s="444">
        <f t="shared" ca="1" si="149"/>
        <v>-306878730516.50269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-306878730516.50269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-1278661377.1520946</v>
      </c>
      <c r="L3396" s="444">
        <f t="shared" ca="1" si="149"/>
        <v>-308157391893.65479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-308157391893.65479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-1283989132.8902283</v>
      </c>
      <c r="L3397" s="444">
        <f t="shared" ca="1" si="149"/>
        <v>-309441381026.54504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-309441381026.54504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-1289339087.6106043</v>
      </c>
      <c r="L3398" s="444">
        <f t="shared" ca="1" si="149"/>
        <v>-310730720114.15564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-310730720114.15564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-1294711333.8089819</v>
      </c>
      <c r="L3399" s="444">
        <f t="shared" ca="1" si="149"/>
        <v>-312025431447.9646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-312025431447.9646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-1300105964.3665192</v>
      </c>
      <c r="L3400" s="444">
        <f t="shared" ca="1" si="149"/>
        <v>-313325537412.33112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-313325537412.33112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-1305523072.5513797</v>
      </c>
      <c r="L3401" s="444">
        <f t="shared" ca="1" si="149"/>
        <v>-314631060484.88251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-314631060484.88251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-1310962752.0203438</v>
      </c>
      <c r="L3402" s="444">
        <f t="shared" ca="1" si="149"/>
        <v>-315942023236.90283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-315942023236.90283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-1316425096.8204284</v>
      </c>
      <c r="L3403" s="444">
        <f t="shared" ca="1" si="149"/>
        <v>-317258448333.72327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-317258448333.72327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-1321910201.3905137</v>
      </c>
      <c r="L3404" s="444">
        <f t="shared" ca="1" si="149"/>
        <v>-318580358535.11377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-318580358535.11377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-1327418160.562974</v>
      </c>
      <c r="L3405" s="444">
        <f t="shared" ca="1" si="149"/>
        <v>-319907776695.67676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-319907776695.67676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-1332949069.5653198</v>
      </c>
      <c r="L3406" s="444">
        <f t="shared" ca="1" si="149"/>
        <v>-321240725765.24207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-321240725765.24207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-1338503024.021842</v>
      </c>
      <c r="L3407" s="444">
        <f t="shared" ca="1" si="149"/>
        <v>-322579228789.26392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-322579228789.26392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-1344080119.9552662</v>
      </c>
      <c r="L3408" s="444">
        <f t="shared" ca="1" si="149"/>
        <v>-323923308909.21918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-323923308909.21918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-1349680453.7884133</v>
      </c>
      <c r="L3409" s="444">
        <f t="shared" ca="1" si="149"/>
        <v>-325272989363.00757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-325272989363.00757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-1355304122.3458648</v>
      </c>
      <c r="L3410" s="444">
        <f t="shared" ca="1" si="149"/>
        <v>-326628293485.35345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-326628293485.35345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-1360951222.8556395</v>
      </c>
      <c r="L3411" s="444">
        <f t="shared" ca="1" si="149"/>
        <v>-327989244708.20911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-327989244708.20911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-1366621852.9508712</v>
      </c>
      <c r="L3412" s="444">
        <f t="shared" ca="1" si="149"/>
        <v>-329355866561.15997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-329355866561.15997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-1372316110.6715</v>
      </c>
      <c r="L3413" s="444">
        <f t="shared" ca="1" si="149"/>
        <v>-330728182671.83148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-330728182671.83148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-1378034094.4659646</v>
      </c>
      <c r="L3414" s="444">
        <f t="shared" ca="1" si="149"/>
        <v>-332106216766.29742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-332106216766.29742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-1383775903.1929059</v>
      </c>
      <c r="L3415" s="444">
        <f t="shared" ca="1" si="149"/>
        <v>-333489992669.49036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-333489992669.49036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-1389541636.1228764</v>
      </c>
      <c r="L3416" s="444">
        <f t="shared" ca="1" si="149"/>
        <v>-334879534305.61322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-334879534305.61322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-1395331392.9400551</v>
      </c>
      <c r="L3417" s="444">
        <f t="shared" ca="1" si="149"/>
        <v>-336274865698.55328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-336274865698.55328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-1401145273.7439721</v>
      </c>
      <c r="L3418" s="444">
        <f t="shared" ca="1" si="149"/>
        <v>-337676010972.29724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-337676010972.29724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-1406983379.0512385</v>
      </c>
      <c r="L3419" s="444">
        <f t="shared" ca="1" si="149"/>
        <v>-339082994351.34845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-339082994351.34845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-1412845809.7972851</v>
      </c>
      <c r="L3420" s="444">
        <f t="shared" ca="1" si="149"/>
        <v>-340495840161.14575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-340495840161.14575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-1418732667.3381073</v>
      </c>
      <c r="L3421" s="444">
        <f t="shared" ca="1" si="149"/>
        <v>-341914572828.48389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-341914572828.48389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-1424644053.4520161</v>
      </c>
      <c r="L3422" s="444">
        <f t="shared" ca="1" si="149"/>
        <v>-343339216881.93591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-343339216881.93591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-1430580070.3413997</v>
      </c>
      <c r="L3423" s="444">
        <f t="shared" ca="1" si="149"/>
        <v>-344769796952.27728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-344769796952.27728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-1436540820.6344886</v>
      </c>
      <c r="L3424" s="444">
        <f t="shared" ca="1" si="149"/>
        <v>-346206337772.91174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-346206337772.91174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-1442526407.3871322</v>
      </c>
      <c r="L3425" s="444">
        <f t="shared" ca="1" si="149"/>
        <v>-347648864180.29889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-347648864180.29889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-1448536934.0845788</v>
      </c>
      <c r="L3426" s="444">
        <f t="shared" ca="1" si="149"/>
        <v>-349097401114.38348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-349097401114.38348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-1454572504.6432645</v>
      </c>
      <c r="L3427" s="444">
        <f t="shared" ca="1" si="149"/>
        <v>-350551973619.02673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-350551973619.02673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-1460633223.4126115</v>
      </c>
      <c r="L3428" s="444">
        <f t="shared" ca="1" si="149"/>
        <v>-352012606842.43933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-352012606842.43933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-1466719195.1768305</v>
      </c>
      <c r="L3429" s="444">
        <f t="shared" ca="1" si="149"/>
        <v>-353479326037.61615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-353479326037.61615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-1472830525.156734</v>
      </c>
      <c r="L3430" s="444">
        <f t="shared" ca="1" si="149"/>
        <v>-354952156562.77289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-354952156562.77289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-1478967319.0115538</v>
      </c>
      <c r="L3431" s="444">
        <f t="shared" ca="1" si="149"/>
        <v>-356431123881.78442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-356431123881.78442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-1485129682.8407683</v>
      </c>
      <c r="L3432" s="444">
        <f t="shared" ca="1" si="149"/>
        <v>-357916253564.62518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-357916253564.62518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-1491317723.1859384</v>
      </c>
      <c r="L3433" s="444">
        <f t="shared" ca="1" si="149"/>
        <v>-359407571287.8111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-359407571287.8111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-1497531547.0325463</v>
      </c>
      <c r="L3434" s="444">
        <f t="shared" ca="1" si="149"/>
        <v>-360905102834.84363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-360905102834.84363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-1503771261.8118484</v>
      </c>
      <c r="L3435" s="444">
        <f t="shared" ca="1" si="149"/>
        <v>-362408874096.65546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-362408874096.65546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-1510036975.4027309</v>
      </c>
      <c r="L3436" s="444">
        <f t="shared" ca="1" si="149"/>
        <v>-363918911072.05817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-363918911072.05817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-1516328796.1335757</v>
      </c>
      <c r="L3437" s="444">
        <f t="shared" ca="1" si="149"/>
        <v>-365435239868.19177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-365435239868.19177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-1522646832.7841325</v>
      </c>
      <c r="L3438" s="444">
        <f t="shared" ca="1" si="149"/>
        <v>-366957886700.97589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-366957886700.97589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-1528991194.5873995</v>
      </c>
      <c r="L3439" s="444">
        <f t="shared" ca="1" si="149"/>
        <v>-368486877895.56329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-368486877895.56329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-1535361991.2315137</v>
      </c>
      <c r="L3440" s="444">
        <f t="shared" ca="1" si="149"/>
        <v>-370022239886.7948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-370022239886.7948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-1541759332.861645</v>
      </c>
      <c r="L3441" s="444">
        <f t="shared" ca="1" si="149"/>
        <v>-371563999219.65643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-371563999219.65643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-1548183330.0819018</v>
      </c>
      <c r="L3442" s="444">
        <f t="shared" ca="1" si="149"/>
        <v>-373112182549.73834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-373112182549.73834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-1554634093.957243</v>
      </c>
      <c r="L3443" s="444">
        <f t="shared" ca="1" si="149"/>
        <v>-374666816643.69556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-374666816643.69556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-1561111736.015398</v>
      </c>
      <c r="L3444" s="444">
        <f t="shared" ca="1" si="149"/>
        <v>-376227928379.71094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-376227928379.71094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-1567616368.2487955</v>
      </c>
      <c r="L3445" s="444">
        <f t="shared" ca="1" si="149"/>
        <v>-377795544747.95972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-377795544747.95972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-1574148103.1164987</v>
      </c>
      <c r="L3446" s="444">
        <f t="shared" ca="1" si="149"/>
        <v>-379369692851.07623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-379369692851.07623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-1580707053.5461509</v>
      </c>
      <c r="L3447" s="444">
        <f t="shared" ca="1" si="149"/>
        <v>-380950399904.62238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-380950399904.62238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-1587293332.9359264</v>
      </c>
      <c r="L3448" s="444">
        <f t="shared" ca="1" si="149"/>
        <v>-382537693237.55829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-382537693237.55829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-1593907055.1564929</v>
      </c>
      <c r="L3449" s="444">
        <f t="shared" ca="1" si="149"/>
        <v>-384131600292.71478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-384131600292.71478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-1600548334.5529783</v>
      </c>
      <c r="L3450" s="444">
        <f t="shared" ca="1" si="149"/>
        <v>-385732148627.26776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-385732148627.26776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-1607217285.946949</v>
      </c>
      <c r="L3451" s="444">
        <f t="shared" ca="1" si="149"/>
        <v>-387339365913.21472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-387339365913.21472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-1613914024.6383946</v>
      </c>
      <c r="L3452" s="444">
        <f t="shared" ca="1" si="149"/>
        <v>-388953279937.85309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-388953279937.85309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-1620638666.4077213</v>
      </c>
      <c r="L3453" s="444">
        <f t="shared" ca="1" si="149"/>
        <v>-390573918604.2608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-390573918604.2608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-1627391327.5177534</v>
      </c>
      <c r="L3454" s="444">
        <f t="shared" ca="1" si="149"/>
        <v>-392201309931.77856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-392201309931.77856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-1634172124.715744</v>
      </c>
      <c r="L3455" s="444">
        <f t="shared" ca="1" si="149"/>
        <v>-393835482056.49432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-393835482056.49432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-1640981175.235393</v>
      </c>
      <c r="L3456" s="444">
        <f t="shared" ca="1" si="149"/>
        <v>-395476463231.72974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-395476463231.72974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-1647818596.7988739</v>
      </c>
      <c r="L3457" s="444">
        <f t="shared" ca="1" si="149"/>
        <v>-397124281828.52863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-397124281828.52863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-1654684507.6188693</v>
      </c>
      <c r="L3458" s="444">
        <f t="shared" ca="1" si="149"/>
        <v>-398778966336.14752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-398778966336.14752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-1661579026.4006147</v>
      </c>
      <c r="L3459" s="444">
        <f t="shared" ca="1" si="149"/>
        <v>-400440545362.54816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-400440545362.54816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-1668502272.3439507</v>
      </c>
      <c r="L3460" s="444">
        <f t="shared" ca="1" si="149"/>
        <v>-402109047634.89209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-402109047634.89209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-1675454365.1453836</v>
      </c>
      <c r="L3461" s="444">
        <f t="shared" ca="1" si="149"/>
        <v>-403784502000.03748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-403784502000.03748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-1682435425.0001562</v>
      </c>
      <c r="L3462" s="444">
        <f t="shared" ca="1" si="149"/>
        <v>-405466937425.03766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-405466937425.03766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-1689445572.6043236</v>
      </c>
      <c r="L3463" s="444">
        <f t="shared" ca="1" si="149"/>
        <v>-407156382997.64197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-407156382997.64197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-1696484929.1568415</v>
      </c>
      <c r="L3464" s="444">
        <f t="shared" ca="1" si="149"/>
        <v>-408852867926.79883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-408852867926.79883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-1703553616.3616617</v>
      </c>
      <c r="L3465" s="444">
        <f t="shared" ca="1" si="149"/>
        <v>-410556421543.16046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-410556421543.16046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-1710651756.4298353</v>
      </c>
      <c r="L3466" s="444">
        <f t="shared" ca="1" si="149"/>
        <v>-412267073299.59027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-412267073299.59027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-1717779472.0816262</v>
      </c>
      <c r="L3467" s="444">
        <f t="shared" ca="1" si="149"/>
        <v>-413984852771.67188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-413984852771.67188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-1724936886.5486329</v>
      </c>
      <c r="L3468" s="444">
        <f t="shared" ca="1" si="149"/>
        <v>-415709789658.22052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-415709789658.22052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-1732124123.5759189</v>
      </c>
      <c r="L3469" s="444">
        <f t="shared" ca="1" si="149"/>
        <v>-417441913781.79645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-417441913781.79645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-1739341307.4241519</v>
      </c>
      <c r="L3470" s="444">
        <f t="shared" ca="1" si="149"/>
        <v>-419181255089.22058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-419181255089.22058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-1746588562.8717525</v>
      </c>
      <c r="L3471" s="444">
        <f t="shared" ca="1" si="149"/>
        <v>-420927843652.09235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-420927843652.09235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-1753866015.2170515</v>
      </c>
      <c r="L3472" s="444">
        <f t="shared" ca="1" si="149"/>
        <v>-422681709667.30939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-422681709667.30939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-1761173790.2804558</v>
      </c>
      <c r="L3473" s="444">
        <f t="shared" ca="1" si="149"/>
        <v>-424442883457.58984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-424442883457.58984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-1768512014.4066243</v>
      </c>
      <c r="L3474" s="444">
        <f t="shared" ca="1" si="149"/>
        <v>-426211395471.99646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-426211395471.99646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-1775880814.4666519</v>
      </c>
      <c r="L3475" s="444">
        <f t="shared" ca="1" si="149"/>
        <v>-427987276286.46313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-427987276286.46313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-1783280317.8602631</v>
      </c>
      <c r="L3476" s="444">
        <f t="shared" ca="1" si="149"/>
        <v>-429770556604.32343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-429770556604.32343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-1790710652.5180142</v>
      </c>
      <c r="L3477" s="444">
        <f t="shared" ca="1" si="149"/>
        <v>-431561267256.84143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-431561267256.84143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-1798171946.9035063</v>
      </c>
      <c r="L3478" s="444">
        <f t="shared" ca="1" si="149"/>
        <v>-433359439203.74493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-433359439203.74493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-1805664330.0156038</v>
      </c>
      <c r="L3479" s="444">
        <f t="shared" ca="1" si="149"/>
        <v>-435165103533.76056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-435165103533.76056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-1813187931.3906689</v>
      </c>
      <c r="L3480" s="444">
        <f t="shared" ca="1" si="149"/>
        <v>-436978291465.15125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-436978291465.15125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-1820742881.1047969</v>
      </c>
      <c r="L3481" s="444">
        <f t="shared" ca="1" si="149"/>
        <v>-438799034346.25604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-438799034346.25604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-1828329309.7760668</v>
      </c>
      <c r="L3482" s="444">
        <f t="shared" ca="1" si="149"/>
        <v>-440627363656.0321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-440627363656.0321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-1835947348.5668004</v>
      </c>
      <c r="L3483" s="444">
        <f t="shared" ca="1" si="149"/>
        <v>-442463311004.59888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-442463311004.59888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-1843597129.1858287</v>
      </c>
      <c r="L3484" s="444">
        <f t="shared" ca="1" si="149"/>
        <v>-444306908133.78473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-444306908133.78473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-1851278783.89077</v>
      </c>
      <c r="L3485" s="444">
        <f t="shared" ca="1" si="149"/>
        <v>-446158186917.67548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-446158186917.67548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-1858992445.4903147</v>
      </c>
      <c r="L3486" s="444">
        <f t="shared" ca="1" si="149"/>
        <v>-448017179363.16577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-448017179363.16577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-1866738247.3465242</v>
      </c>
      <c r="L3487" s="444">
        <f t="shared" ca="1" si="149"/>
        <v>-449883917610.51227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-449883917610.51227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-1874516323.3771346</v>
      </c>
      <c r="L3488" s="444">
        <f t="shared" ca="1" si="149"/>
        <v>-451758433933.8894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-451758433933.8894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-1882326808.0578725</v>
      </c>
      <c r="L3489" s="444">
        <f t="shared" ca="1" si="149"/>
        <v>-453640760741.94727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-453640760741.94727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-1890169836.4247801</v>
      </c>
      <c r="L3490" s="444">
        <f t="shared" ca="1" si="149"/>
        <v>-455530930578.37207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-455530930578.37207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-1898045544.07655</v>
      </c>
      <c r="L3491" s="444">
        <f t="shared" ca="1" si="149"/>
        <v>-457428976122.44861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-457428976122.44861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-1905954067.1768692</v>
      </c>
      <c r="L3492" s="444">
        <f t="shared" ca="1" si="149"/>
        <v>-459334930189.62549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-459334930189.62549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-1913895542.4567728</v>
      </c>
      <c r="L3493" s="444">
        <f t="shared" ca="1" si="149"/>
        <v>-461248825732.08228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-461248825732.08228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-1921870107.2170095</v>
      </c>
      <c r="L3494" s="444">
        <f t="shared" ca="1" si="149"/>
        <v>-463170695839.29926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-463170695839.29926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-1929877899.3304136</v>
      </c>
      <c r="L3495" s="444">
        <f t="shared" ca="1" si="149"/>
        <v>-465100573738.62964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-465100573738.62964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-1937919057.2442901</v>
      </c>
      <c r="L3496" s="444">
        <f t="shared" ca="1" si="149"/>
        <v>-467038492795.8739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-467038492795.8739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-1945993719.9828079</v>
      </c>
      <c r="L3497" s="444">
        <f t="shared" ca="1" si="149"/>
        <v>-468984486515.85669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-468984486515.85669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-1954102027.1494029</v>
      </c>
      <c r="L3498" s="444">
        <f t="shared" ca="1" si="149"/>
        <v>-470938588543.0061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-470938588543.0061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-1962244118.9291921</v>
      </c>
      <c r="L3499" s="444">
        <f t="shared" ca="1" si="149"/>
        <v>-472900832661.9353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-472900832661.9353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-1970420136.091397</v>
      </c>
      <c r="L3500" s="444">
        <f t="shared" ca="1" si="149"/>
        <v>-474871252798.02667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-474871252798.02667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-1978630219.9917777</v>
      </c>
      <c r="L3501" s="444">
        <f t="shared" ca="1" si="149"/>
        <v>-476849883018.01843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-476849883018.01843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-1986874512.5750771</v>
      </c>
      <c r="L3502" s="444">
        <f t="shared" ca="1" si="149"/>
        <v>-478836757530.59351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-478836757530.59351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-1995153156.3774729</v>
      </c>
      <c r="L3503" s="444">
        <f t="shared" ca="1" si="149"/>
        <v>-480831910686.97101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-480831910686.97101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-2003466294.5290458</v>
      </c>
      <c r="L3504" s="444">
        <f t="shared" ca="1" si="149"/>
        <v>-482835376981.50006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-482835376981.50006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-2011814070.7562501</v>
      </c>
      <c r="L3505" s="444">
        <f t="shared" ca="1" si="149"/>
        <v>-484847191052.25629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-484847191052.25629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-2020196629.3844011</v>
      </c>
      <c r="L3506" s="444">
        <f t="shared" ca="1" si="149"/>
        <v>-486867387681.64069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-486867387681.64069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-2028614115.3401694</v>
      </c>
      <c r="L3507" s="444">
        <f t="shared" ca="1" si="149"/>
        <v>-488896001796.98083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-488896001796.98083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-2037066674.1540868</v>
      </c>
      <c r="L3508" s="444">
        <f t="shared" ca="1" si="149"/>
        <v>-490933068471.13495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-490933068471.13495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-2045554451.9630625</v>
      </c>
      <c r="L3509" s="444">
        <f t="shared" ca="1" si="149"/>
        <v>-492978622923.09802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-492978622923.09802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-2054077595.5129085</v>
      </c>
      <c r="L3510" s="444">
        <f t="shared" ca="1" si="149"/>
        <v>-495032700518.6109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-495032700518.6109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-2062636252.1608787</v>
      </c>
      <c r="L3511" s="444">
        <f t="shared" ca="1" si="149"/>
        <v>-497095336770.77179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-497095336770.77179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-2071230569.8782158</v>
      </c>
      <c r="L3512" s="444">
        <f t="shared" ca="1" si="149"/>
        <v>-499166567340.65002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-499166567340.65002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-2079860697.2527087</v>
      </c>
      <c r="L3513" s="444">
        <f t="shared" ca="1" si="149"/>
        <v>-501246428037.90271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-501246428037.90271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-2088526783.4912612</v>
      </c>
      <c r="L3514" s="444">
        <f t="shared" ca="1" si="149"/>
        <v>-503334954821.39398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-503334954821.39398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-2097228978.4224749</v>
      </c>
      <c r="L3515" s="444">
        <f t="shared" ca="1" si="149"/>
        <v>-505432183799.81647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-505432183799.81647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-2105967432.4992352</v>
      </c>
      <c r="L3516" s="444">
        <f t="shared" ca="1" si="149"/>
        <v>-507538151232.31567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-507538151232.31567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-2114742296.8013153</v>
      </c>
      <c r="L3517" s="444">
        <f t="shared" ca="1" si="149"/>
        <v>-509652893529.117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-509652893529.117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-2123553723.0379877</v>
      </c>
      <c r="L3518" s="444">
        <f t="shared" ca="1" si="149"/>
        <v>-511776447252.15497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-511776447252.15497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-2132401863.5506456</v>
      </c>
      <c r="L3519" s="444">
        <f t="shared" ca="1" si="149"/>
        <v>-513908849115.70563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-513908849115.70563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-2141286871.3154404</v>
      </c>
      <c r="L3520" s="444">
        <f t="shared" ca="1" si="149"/>
        <v>-516050135987.02106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-516050135987.02106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-2150208899.9459209</v>
      </c>
      <c r="L3521" s="444">
        <f t="shared" ca="1" si="149"/>
        <v>-518200344886.96698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-518200344886.96698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-2159168103.6956959</v>
      </c>
      <c r="L3522" s="444">
        <f t="shared" ca="1" si="149"/>
        <v>-520359512990.66266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-520359512990.66266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-2168164637.4610944</v>
      </c>
      <c r="L3523" s="444">
        <f t="shared" ca="1" si="149"/>
        <v>-522527677628.12378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-522527677628.12378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-2177198656.7838492</v>
      </c>
      <c r="L3524" s="444">
        <f t="shared" ca="1" si="149"/>
        <v>-524704876284.90765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-524704876284.90765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-2186270317.8537817</v>
      </c>
      <c r="L3525" s="444">
        <f t="shared" ca="1" si="149"/>
        <v>-526891146602.76141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-526891146602.76141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-2195379777.5115061</v>
      </c>
      <c r="L3526" s="444">
        <f t="shared" ca="1" si="149"/>
        <v>-529086526380.27295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-529086526380.27295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-2204527193.2511373</v>
      </c>
      <c r="L3527" s="444">
        <f t="shared" ca="1" si="149"/>
        <v>-531291053573.52411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-531291053573.52411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-2213712723.2230172</v>
      </c>
      <c r="L3528" s="444">
        <f t="shared" ca="1" si="149"/>
        <v>-533504766296.74713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-533504766296.74713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-2222936526.2364464</v>
      </c>
      <c r="L3529" s="444">
        <f t="shared" ca="1" si="149"/>
        <v>-535727702822.98358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-535727702822.98358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-2232198761.7624316</v>
      </c>
      <c r="L3530" s="444">
        <f t="shared" ca="1" si="149"/>
        <v>-537959901584.74603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-537959901584.74603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-2241499589.9364419</v>
      </c>
      <c r="L3531" s="444">
        <f t="shared" ca="1" si="149"/>
        <v>-540201401174.6825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-540201401174.6825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-2250839171.5611773</v>
      </c>
      <c r="L3532" s="444">
        <f t="shared" ca="1" si="149"/>
        <v>-542452240346.24365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-542452240346.24365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-2260217668.1093483</v>
      </c>
      <c r="L3533" s="444">
        <f t="shared" ca="1" si="149"/>
        <v>-544712458014.35303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-544712458014.35303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-2269635241.7264709</v>
      </c>
      <c r="L3534" s="444">
        <f t="shared" ca="1" si="149"/>
        <v>-546982093256.07947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-546982093256.07947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-2279092055.2336645</v>
      </c>
      <c r="L3535" s="444">
        <f t="shared" ca="1" si="149"/>
        <v>-549261185311.31311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-549261185311.31311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-2288588272.1304712</v>
      </c>
      <c r="L3536" s="444">
        <f t="shared" ca="1" si="149"/>
        <v>-551549773583.4436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-551549773583.4436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-2298124056.5976815</v>
      </c>
      <c r="L3537" s="444">
        <f t="shared" ca="1" si="149"/>
        <v>-553847897640.04126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-553847897640.04126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-2307699573.5001717</v>
      </c>
      <c r="L3538" s="444">
        <f t="shared" ca="1" si="149"/>
        <v>-556155597213.54138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-556155597213.54138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-2317314988.3897557</v>
      </c>
      <c r="L3539" s="444">
        <f t="shared" ca="1" si="149"/>
        <v>-558472912201.93115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-558472912201.93115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-2326970467.5080466</v>
      </c>
      <c r="L3540" s="444">
        <f t="shared" ca="1" si="149"/>
        <v>-560799882669.43921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-560799882669.43921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-2336666177.78933</v>
      </c>
      <c r="L3541" s="444">
        <f t="shared" ca="1" si="149"/>
        <v>-563136548847.22852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-563136548847.22852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-2346402286.863452</v>
      </c>
      <c r="L3542" s="444">
        <f t="shared" ca="1" si="149"/>
        <v>-565482951134.09192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-565482951134.09192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-2356178963.0587163</v>
      </c>
      <c r="L3543" s="444">
        <f t="shared" ca="1" si="149"/>
        <v>-567839130097.15063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-567839130097.15063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-2365996375.4047942</v>
      </c>
      <c r="L3544" s="444">
        <f t="shared" ca="1" si="149"/>
        <v>-570205126472.55542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-570205126472.55542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-2375854693.6356478</v>
      </c>
      <c r="L3545" s="444">
        <f t="shared" ca="1" si="149"/>
        <v>-572580981166.19104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-572580981166.19104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-2385754088.1924624</v>
      </c>
      <c r="L3546" s="444">
        <f t="shared" ca="1" si="149"/>
        <v>-574966735254.38354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-574966735254.38354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-2395694730.2265983</v>
      </c>
      <c r="L3547" s="444">
        <f t="shared" ca="1" si="149"/>
        <v>-577362429984.61011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-577362429984.61011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-2405676791.6025419</v>
      </c>
      <c r="L3548" s="444">
        <f t="shared" ca="1" si="149"/>
        <v>-579768106776.21265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-579768106776.21265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-2415700444.9008861</v>
      </c>
      <c r="L3549" s="444">
        <f t="shared" ca="1" si="149"/>
        <v>-582183807221.11353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-582183807221.11353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-2425765863.4213061</v>
      </c>
      <c r="L3550" s="444">
        <f t="shared" ca="1" si="149"/>
        <v>-584609573084.53479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-584609573084.53479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-2435873221.1855617</v>
      </c>
      <c r="L3551" s="444">
        <f t="shared" ca="1" si="149"/>
        <v>-587045446305.72034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-587045446305.72034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-2446022692.9405012</v>
      </c>
      <c r="L3552" s="444">
        <f t="shared" ca="1" si="149"/>
        <v>-589491468998.66089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-589491468998.66089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-2456214454.161087</v>
      </c>
      <c r="L3553" s="444">
        <f t="shared" ca="1" si="149"/>
        <v>-591947683452.82202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-591947683452.82202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-2466448681.0534248</v>
      </c>
      <c r="L3554" s="444">
        <f t="shared" ca="1" si="149"/>
        <v>-594414132133.87549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-594414132133.87549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-2476725550.5578146</v>
      </c>
      <c r="L3555" s="444">
        <f t="shared" ca="1" si="149"/>
        <v>-596890857684.43335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-596890857684.43335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-2487045240.3518057</v>
      </c>
      <c r="L3556" s="444">
        <f t="shared" ca="1" si="149"/>
        <v>-599377902924.78516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-599377902924.78516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-2497407928.8532715</v>
      </c>
      <c r="L3557" s="444">
        <f t="shared" ca="1" si="149"/>
        <v>-601875310853.63843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-601875310853.63843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-2507813795.2234936</v>
      </c>
      <c r="L3558" s="444">
        <f t="shared" ca="1" si="149"/>
        <v>-604383124648.86194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-604383124648.86194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-2518263019.3702579</v>
      </c>
      <c r="L3559" s="444">
        <f t="shared" ca="1" si="149"/>
        <v>-606901387668.23218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-606901387668.23218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-2528755781.9509673</v>
      </c>
      <c r="L3560" s="444">
        <f t="shared" ca="1" si="149"/>
        <v>-609430143450.18311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-609430143450.18311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-2539292264.3757629</v>
      </c>
      <c r="L3561" s="444">
        <f t="shared" ca="1" si="149"/>
        <v>-611969435714.55884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-611969435714.55884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-2549872648.8106618</v>
      </c>
      <c r="L3562" s="444">
        <f t="shared" ca="1" si="149"/>
        <v>-614519308363.36951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-614519308363.36951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-2560497118.180706</v>
      </c>
      <c r="L3563" s="444">
        <f t="shared" ca="1" si="149"/>
        <v>-617079805481.55017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-617079805481.55017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-2571165856.1731257</v>
      </c>
      <c r="L3564" s="444">
        <f t="shared" ca="1" si="149"/>
        <v>-619650971337.72327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-619650971337.72327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-2581879047.2405138</v>
      </c>
      <c r="L3565" s="444">
        <f t="shared" ca="1" si="149"/>
        <v>-622232850384.96375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-622232850384.96375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-2592636876.6040154</v>
      </c>
      <c r="L3566" s="444">
        <f t="shared" ca="1" si="149"/>
        <v>-624825487261.56775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-624825487261.56775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-2603439530.2565322</v>
      </c>
      <c r="L3567" s="444">
        <f t="shared" ca="1" si="149"/>
        <v>-627428926791.82434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-627428926791.82434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-2614287194.9659348</v>
      </c>
      <c r="L3568" s="444">
        <f t="shared" ca="1" si="149"/>
        <v>-630043213986.79028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-630043213986.79028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-2625180058.2782927</v>
      </c>
      <c r="L3569" s="444">
        <f t="shared" ca="1" si="149"/>
        <v>-632668394045.0686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-632668394045.0686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-2636118308.5211191</v>
      </c>
      <c r="L3570" s="444">
        <f t="shared" ca="1" si="149"/>
        <v>-635304512353.58972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-635304512353.58972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-2647102134.8066239</v>
      </c>
      <c r="L3571" s="444">
        <f t="shared" ca="1" si="149"/>
        <v>-637951614488.39636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-637951614488.39636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-2658131727.0349846</v>
      </c>
      <c r="L3572" s="444">
        <f t="shared" ca="1" si="149"/>
        <v>-640609746215.4314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-640609746215.4314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-2669207275.8976307</v>
      </c>
      <c r="L3573" s="444">
        <f t="shared" ca="1" si="149"/>
        <v>-643278953491.32898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-643278953491.32898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-2680328972.8805375</v>
      </c>
      <c r="L3574" s="444">
        <f t="shared" ca="1" si="149"/>
        <v>-645959282464.20947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-645959282464.20947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-2691497010.2675395</v>
      </c>
      <c r="L3575" s="444">
        <f t="shared" ca="1" si="149"/>
        <v>-648650779474.47705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-648650779474.47705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-2702711581.1436543</v>
      </c>
      <c r="L3576" s="444">
        <f t="shared" ca="1" si="149"/>
        <v>-651353491055.62073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-651353491055.62073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-2713972879.3984199</v>
      </c>
      <c r="L3577" s="444">
        <f t="shared" ca="1" si="149"/>
        <v>-654067463935.01917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-654067463935.01917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-2725281099.7292466</v>
      </c>
      <c r="L3578" s="444">
        <f t="shared" ref="L3578:L3832" ca="1" si="154">I3578-J3578+K3578</f>
        <v>-656792745034.74841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-656792745034.74841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-2736636437.6447849</v>
      </c>
      <c r="L3579" s="444">
        <f t="shared" ca="1" si="154"/>
        <v>-659529381472.39319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-659529381472.39319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-2748039089.4683051</v>
      </c>
      <c r="L3580" s="444">
        <f t="shared" ca="1" si="154"/>
        <v>-662277420561.86145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-662277420561.86145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-2759489252.3410892</v>
      </c>
      <c r="L3581" s="444">
        <f t="shared" ca="1" si="154"/>
        <v>-665036909814.20251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-665036909814.20251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-2770987124.2258439</v>
      </c>
      <c r="L3582" s="444">
        <f t="shared" ca="1" si="154"/>
        <v>-667807896938.42834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-667807896938.42834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-2782532903.9101181</v>
      </c>
      <c r="L3583" s="444">
        <f t="shared" ca="1" si="154"/>
        <v>-670590429842.3385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-670590429842.3385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-2794126791.0097437</v>
      </c>
      <c r="L3584" s="444">
        <f t="shared" ca="1" si="154"/>
        <v>-673384556633.34827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-673384556633.34827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-2805768985.9722843</v>
      </c>
      <c r="L3585" s="444">
        <f t="shared" ca="1" si="154"/>
        <v>-676190325619.32056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-676190325619.32056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-2817459690.0805025</v>
      </c>
      <c r="L3586" s="444">
        <f t="shared" ca="1" si="154"/>
        <v>-679007785309.401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-679007785309.401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-2829199105.4558372</v>
      </c>
      <c r="L3587" s="444">
        <f t="shared" ca="1" si="154"/>
        <v>-681836984414.85681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-681836984414.85681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-2840987435.0619035</v>
      </c>
      <c r="L3588" s="444">
        <f t="shared" ca="1" si="154"/>
        <v>-684677971849.9187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-684677971849.9187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-2852824882.7079945</v>
      </c>
      <c r="L3589" s="444">
        <f t="shared" ca="1" si="154"/>
        <v>-687530796732.62671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-687530796732.62671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-2864711653.0526114</v>
      </c>
      <c r="L3590" s="444">
        <f t="shared" ca="1" si="154"/>
        <v>-690395508385.67932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-690395508385.67932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-2876647951.606997</v>
      </c>
      <c r="L3591" s="444">
        <f t="shared" ca="1" si="154"/>
        <v>-693272156337.28638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-693272156337.28638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-2888633984.7386932</v>
      </c>
      <c r="L3592" s="444">
        <f t="shared" ca="1" si="154"/>
        <v>-696160790322.02502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-696160790322.02502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-2900669959.6751041</v>
      </c>
      <c r="L3593" s="444">
        <f t="shared" ca="1" si="154"/>
        <v>-699061460281.70007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-699061460281.70007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-2912756084.5070834</v>
      </c>
      <c r="L3594" s="444">
        <f t="shared" ca="1" si="154"/>
        <v>-701974216366.20715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-701974216366.20715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-2924892568.1925297</v>
      </c>
      <c r="L3595" s="444">
        <f t="shared" ca="1" si="154"/>
        <v>-704899108934.39966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-704899108934.39966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-2937079620.5599985</v>
      </c>
      <c r="L3596" s="444">
        <f t="shared" ca="1" si="154"/>
        <v>-707836188554.95972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-707836188554.95972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-2949317452.3123322</v>
      </c>
      <c r="L3597" s="444">
        <f t="shared" ca="1" si="154"/>
        <v>-710785506007.27209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-710785506007.27209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-2961606275.0303001</v>
      </c>
      <c r="L3598" s="444">
        <f t="shared" ca="1" si="154"/>
        <v>-713747112282.30237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-713747112282.30237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-2973946301.17626</v>
      </c>
      <c r="L3599" s="444">
        <f t="shared" ca="1" si="154"/>
        <v>-716721058583.47864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-716721058583.47864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-2986337744.0978274</v>
      </c>
      <c r="L3600" s="444">
        <f t="shared" ca="1" si="154"/>
        <v>-719707396327.57642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-719707396327.57642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-2998780818.0315685</v>
      </c>
      <c r="L3601" s="444">
        <f t="shared" ca="1" si="154"/>
        <v>-722706177145.60803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-722706177145.60803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-3011275738.1066999</v>
      </c>
      <c r="L3602" s="444">
        <f t="shared" ca="1" si="154"/>
        <v>-725717452883.71472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-725717452883.71472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-3023822720.3488111</v>
      </c>
      <c r="L3603" s="444">
        <f t="shared" ca="1" si="154"/>
        <v>-728741275604.06348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-728741275604.06348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-3036421981.6835976</v>
      </c>
      <c r="L3604" s="444">
        <f t="shared" ca="1" si="154"/>
        <v>-731777697585.74707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-731777697585.74707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-3049073739.9406128</v>
      </c>
      <c r="L3605" s="444">
        <f t="shared" ca="1" si="154"/>
        <v>-734826771325.68774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-734826771325.68774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-3061778213.8570323</v>
      </c>
      <c r="L3606" s="444">
        <f t="shared" ca="1" si="154"/>
        <v>-737888549539.5448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-737888549539.5448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-3074535623.0814366</v>
      </c>
      <c r="L3607" s="444">
        <f t="shared" ca="1" si="154"/>
        <v>-740963085162.62622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-740963085162.62622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-3087346188.1776094</v>
      </c>
      <c r="L3608" s="444">
        <f t="shared" ca="1" si="154"/>
        <v>-744050431350.80383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-744050431350.80383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-3100210130.6283493</v>
      </c>
      <c r="L3609" s="444">
        <f t="shared" ca="1" si="154"/>
        <v>-747150641481.43213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-747150641481.43213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-3113127672.8393006</v>
      </c>
      <c r="L3610" s="444">
        <f t="shared" ca="1" si="154"/>
        <v>-750263769154.27148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-750263769154.27148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-3126099038.1427979</v>
      </c>
      <c r="L3611" s="444">
        <f t="shared" ca="1" si="154"/>
        <v>-753389868192.41431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-753389868192.41431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-3139124450.8017263</v>
      </c>
      <c r="L3612" s="444">
        <f t="shared" ca="1" si="154"/>
        <v>-756528992643.21606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-756528992643.21606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-3152204136.0134001</v>
      </c>
      <c r="L3613" s="444">
        <f t="shared" ca="1" si="154"/>
        <v>-759681196779.22949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-759681196779.22949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-3165338319.913456</v>
      </c>
      <c r="L3614" s="444">
        <f t="shared" ca="1" si="154"/>
        <v>-762846535099.14294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-762846535099.14294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-3178527229.5797625</v>
      </c>
      <c r="L3615" s="444">
        <f t="shared" ca="1" si="154"/>
        <v>-766025062328.72266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-766025062328.72266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-3191771093.0363445</v>
      </c>
      <c r="L3616" s="444">
        <f t="shared" ca="1" si="154"/>
        <v>-769216833421.75903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-769216833421.75903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-3205070139.2573295</v>
      </c>
      <c r="L3617" s="444">
        <f t="shared" ca="1" si="154"/>
        <v>-772421903561.01636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-772421903561.01636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-3218424598.1709013</v>
      </c>
      <c r="L3618" s="444">
        <f t="shared" ca="1" si="154"/>
        <v>-775640328159.18726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-775640328159.18726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-3231834700.66328</v>
      </c>
      <c r="L3619" s="444">
        <f t="shared" ca="1" si="154"/>
        <v>-778872162859.85059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-778872162859.85059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-3245300678.5827107</v>
      </c>
      <c r="L3620" s="444">
        <f t="shared" ca="1" si="154"/>
        <v>-782117463538.43335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-782117463538.43335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-3258822764.7434721</v>
      </c>
      <c r="L3621" s="444">
        <f t="shared" ca="1" si="154"/>
        <v>-785376286303.17688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-785376286303.17688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-3272401192.9299035</v>
      </c>
      <c r="L3622" s="444">
        <f t="shared" ca="1" si="154"/>
        <v>-788648687496.10681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-788648687496.10681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-3286036197.900445</v>
      </c>
      <c r="L3623" s="444">
        <f t="shared" ca="1" si="154"/>
        <v>-791934723694.0072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-791934723694.0072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-3299728015.3916965</v>
      </c>
      <c r="L3624" s="444">
        <f t="shared" ca="1" si="154"/>
        <v>-795234451709.39893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-795234451709.39893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-3313476882.1224957</v>
      </c>
      <c r="L3625" s="444">
        <f t="shared" ca="1" si="154"/>
        <v>-798547928591.52136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-798547928591.52136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-3327283035.7980056</v>
      </c>
      <c r="L3626" s="444">
        <f t="shared" ca="1" si="154"/>
        <v>-801875211627.31934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-801875211627.31934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-3341146715.1138306</v>
      </c>
      <c r="L3627" s="444">
        <f t="shared" ca="1" si="154"/>
        <v>-805216358342.43311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-805216358342.43311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-3355068159.760138</v>
      </c>
      <c r="L3628" s="444">
        <f t="shared" ca="1" si="154"/>
        <v>-808571426502.19324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-808571426502.19324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-3369047610.4258051</v>
      </c>
      <c r="L3629" s="444">
        <f t="shared" ca="1" si="154"/>
        <v>-811940474112.61902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-811940474112.61902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-3383085308.8025794</v>
      </c>
      <c r="L3630" s="444">
        <f t="shared" ca="1" si="154"/>
        <v>-815323559421.42163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-815323559421.42163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-3397181497.5892568</v>
      </c>
      <c r="L3631" s="444">
        <f t="shared" ca="1" si="154"/>
        <v>-818720740919.01086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-818720740919.01086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-3411336420.4958787</v>
      </c>
      <c r="L3632" s="444">
        <f t="shared" ca="1" si="154"/>
        <v>-822132077339.50671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-822132077339.50671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-3425550322.2479448</v>
      </c>
      <c r="L3633" s="444">
        <f t="shared" ca="1" si="154"/>
        <v>-825557627661.75464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-825557627661.75464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-3439823448.5906444</v>
      </c>
      <c r="L3634" s="444">
        <f t="shared" ca="1" si="154"/>
        <v>-828997451110.34534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-828997451110.34534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-3454156046.2931056</v>
      </c>
      <c r="L3635" s="444">
        <f t="shared" ca="1" si="154"/>
        <v>-832451607156.63843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-832451607156.63843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-3468548363.1526599</v>
      </c>
      <c r="L3636" s="444">
        <f t="shared" ca="1" si="154"/>
        <v>-835920155519.79114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-835920155519.79114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-3483000647.9991298</v>
      </c>
      <c r="L3637" s="444">
        <f t="shared" ca="1" si="154"/>
        <v>-839403156167.79028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-839403156167.79028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-3497513150.6991262</v>
      </c>
      <c r="L3638" s="444">
        <f t="shared" ca="1" si="154"/>
        <v>-842900669318.48938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-842900669318.48938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-3512086122.1603723</v>
      </c>
      <c r="L3639" s="444">
        <f t="shared" ca="1" si="154"/>
        <v>-846412755440.64978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-846412755440.64978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-3526719814.3360405</v>
      </c>
      <c r="L3640" s="444">
        <f t="shared" ca="1" si="154"/>
        <v>-849939475254.98584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-849939475254.98584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-3541414480.2291074</v>
      </c>
      <c r="L3641" s="444">
        <f t="shared" ca="1" si="154"/>
        <v>-853480889735.21497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-853480889735.21497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-3556170373.896729</v>
      </c>
      <c r="L3642" s="444">
        <f t="shared" ca="1" si="154"/>
        <v>-857037060109.11169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-857037060109.11169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-3570987750.4546323</v>
      </c>
      <c r="L3643" s="444">
        <f t="shared" ca="1" si="154"/>
        <v>-860608047859.56628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-860608047859.56628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-3585866866.0815258</v>
      </c>
      <c r="L3644" s="444">
        <f t="shared" ca="1" si="154"/>
        <v>-864193914725.64783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-864193914725.64783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-3600807978.0235324</v>
      </c>
      <c r="L3645" s="444">
        <f t="shared" ca="1" si="154"/>
        <v>-867794722703.67139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-867794722703.67139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-3615811344.5986314</v>
      </c>
      <c r="L3646" s="444">
        <f t="shared" ca="1" si="154"/>
        <v>-871410534048.27002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-871410534048.27002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-3630877225.2011251</v>
      </c>
      <c r="L3647" s="444">
        <f t="shared" ca="1" si="154"/>
        <v>-875041411273.47119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-875041411273.47119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-3646005880.3061299</v>
      </c>
      <c r="L3648" s="444">
        <f t="shared" ca="1" si="154"/>
        <v>-878687417153.77734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-878687417153.77734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-3661197571.474072</v>
      </c>
      <c r="L3649" s="444">
        <f t="shared" ca="1" si="154"/>
        <v>-882348614725.25146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-882348614725.25146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-3676452561.3552136</v>
      </c>
      <c r="L3650" s="444">
        <f t="shared" ca="1" si="154"/>
        <v>-886025067286.60669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-886025067286.60669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-3691771113.6941943</v>
      </c>
      <c r="L3651" s="444">
        <f t="shared" ca="1" si="154"/>
        <v>-889716838400.3009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-889716838400.3009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-3707153493.3345866</v>
      </c>
      <c r="L3652" s="444">
        <f t="shared" ca="1" si="154"/>
        <v>-893423991893.6355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-893423991893.6355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-3722599966.2234807</v>
      </c>
      <c r="L3653" s="444">
        <f t="shared" ca="1" si="154"/>
        <v>-897146591859.85901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-897146591859.85901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-3738110799.4160795</v>
      </c>
      <c r="L3654" s="444">
        <f t="shared" ca="1" si="154"/>
        <v>-900884702659.27515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-900884702659.27515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-3753686261.0803127</v>
      </c>
      <c r="L3655" s="444">
        <f t="shared" ca="1" si="154"/>
        <v>-904638388920.35547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-904638388920.35547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-3769326620.5014811</v>
      </c>
      <c r="L3656" s="444">
        <f t="shared" ca="1" si="154"/>
        <v>-908407715540.85693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-908407715540.85693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-3785032148.086904</v>
      </c>
      <c r="L3657" s="444">
        <f t="shared" ca="1" si="154"/>
        <v>-912192747688.94385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-912192747688.94385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-3800803115.3705988</v>
      </c>
      <c r="L3658" s="444">
        <f t="shared" ca="1" si="154"/>
        <v>-915993550804.31445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-915993550804.31445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-3816639795.0179768</v>
      </c>
      <c r="L3659" s="444">
        <f t="shared" ca="1" si="154"/>
        <v>-919810190599.3324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-919810190599.3324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-3832542460.8305516</v>
      </c>
      <c r="L3660" s="444">
        <f t="shared" ca="1" si="154"/>
        <v>-923642733060.16296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-923642733060.16296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-3848511387.7506785</v>
      </c>
      <c r="L3661" s="444">
        <f t="shared" ca="1" si="154"/>
        <v>-927491244447.9137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-927491244447.9137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-3864546851.8663068</v>
      </c>
      <c r="L3662" s="444">
        <f t="shared" ca="1" si="154"/>
        <v>-931355791299.78003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-931355791299.78003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-3880649130.41575</v>
      </c>
      <c r="L3663" s="444">
        <f t="shared" ca="1" si="154"/>
        <v>-935236440430.1958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-935236440430.1958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-3896818501.7924829</v>
      </c>
      <c r="L3664" s="444">
        <f t="shared" ca="1" si="154"/>
        <v>-939133258931.98828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-939133258931.98828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-3913055245.5499506</v>
      </c>
      <c r="L3665" s="444">
        <f t="shared" ca="1" si="154"/>
        <v>-943046314177.53821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-943046314177.53821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-3929359642.4064093</v>
      </c>
      <c r="L3666" s="444">
        <f t="shared" ca="1" si="154"/>
        <v>-946975673819.94458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-946975673819.94458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-3945731974.2497687</v>
      </c>
      <c r="L3667" s="444">
        <f t="shared" ca="1" si="154"/>
        <v>-950921405794.19434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-950921405794.19434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-3962172524.1424766</v>
      </c>
      <c r="L3668" s="444">
        <f t="shared" ca="1" si="154"/>
        <v>-954883578318.33679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-954883578318.33679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-3978681576.3264031</v>
      </c>
      <c r="L3669" s="444">
        <f t="shared" ca="1" si="154"/>
        <v>-958862259894.66321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-958862259894.66321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-3995259416.2277627</v>
      </c>
      <c r="L3670" s="444">
        <f t="shared" ca="1" si="154"/>
        <v>-962857519310.89099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-962857519310.89099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-4011906330.4620457</v>
      </c>
      <c r="L3671" s="444">
        <f t="shared" ca="1" si="154"/>
        <v>-966869425641.35303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-966869425641.35303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-4028622606.8389707</v>
      </c>
      <c r="L3672" s="444">
        <f t="shared" ca="1" si="154"/>
        <v>-970898048248.19202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-970898048248.19202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-4045408534.3674664</v>
      </c>
      <c r="L3673" s="444">
        <f t="shared" ca="1" si="154"/>
        <v>-974943456782.55945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-974943456782.55945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-4062264403.2606645</v>
      </c>
      <c r="L3674" s="444">
        <f t="shared" ca="1" si="154"/>
        <v>-979005721185.82007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-979005721185.82007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-4079190504.940917</v>
      </c>
      <c r="L3675" s="444">
        <f t="shared" ca="1" si="154"/>
        <v>-983084911690.76099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-983084911690.76099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-4096187132.044838</v>
      </c>
      <c r="L3676" s="444">
        <f t="shared" ca="1" si="154"/>
        <v>-987181098822.80579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-987181098822.80579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-4113254578.4283576</v>
      </c>
      <c r="L3677" s="444">
        <f t="shared" ca="1" si="154"/>
        <v>-991294353401.23413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-991294353401.23413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-4130393139.1718087</v>
      </c>
      <c r="L3678" s="444">
        <f t="shared" ca="1" si="154"/>
        <v>-995424746540.40588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-995424746540.40588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-4147603110.5850239</v>
      </c>
      <c r="L3679" s="444">
        <f t="shared" ca="1" si="154"/>
        <v>-999572349650.99097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-999572349650.99097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-4164884790.2124624</v>
      </c>
      <c r="L3680" s="444">
        <f t="shared" ca="1" si="154"/>
        <v>-1003737234441.2034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-1003737234441.2034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-4182238476.838347</v>
      </c>
      <c r="L3681" s="444">
        <f t="shared" ca="1" si="154"/>
        <v>-1007919472918.0417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-1007919472918.0417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-4199664470.4918399</v>
      </c>
      <c r="L3682" s="444">
        <f t="shared" ca="1" si="154"/>
        <v>-1012119137388.5336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-1012119137388.5336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-4217163072.4522233</v>
      </c>
      <c r="L3683" s="444">
        <f t="shared" ca="1" si="154"/>
        <v>-1016336300460.9858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-1016336300460.9858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-4234734585.254108</v>
      </c>
      <c r="L3684" s="444">
        <f t="shared" ca="1" si="154"/>
        <v>-1020571035046.24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-1020571035046.24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-4252379312.6926665</v>
      </c>
      <c r="L3685" s="444">
        <f t="shared" ca="1" si="154"/>
        <v>-1024823414358.9326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-1024823414358.9326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-4270097559.8288865</v>
      </c>
      <c r="L3686" s="444">
        <f t="shared" ca="1" si="154"/>
        <v>-1029093511918.7615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-1029093511918.7615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-4287889632.9948392</v>
      </c>
      <c r="L3687" s="444">
        <f t="shared" ca="1" si="154"/>
        <v>-1033381401551.7563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-1033381401551.7563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-4305755839.7989845</v>
      </c>
      <c r="L3688" s="444">
        <f t="shared" ca="1" si="154"/>
        <v>-1037687157391.5553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-1037687157391.5553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-4323696489.1314802</v>
      </c>
      <c r="L3689" s="444">
        <f t="shared" ca="1" si="154"/>
        <v>-1042010853880.6868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-1042010853880.6868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-4341711891.169528</v>
      </c>
      <c r="L3690" s="444">
        <f t="shared" ca="1" si="154"/>
        <v>-1046352565771.8563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-1046352565771.8563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-4359802357.3827343</v>
      </c>
      <c r="L3691" s="444">
        <f t="shared" ca="1" si="154"/>
        <v>-1050712368129.239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-1050712368129.239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-4377968200.538496</v>
      </c>
      <c r="L3692" s="444">
        <f t="shared" ca="1" si="154"/>
        <v>-1055090336329.7775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-1055090336329.7775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-4396209734.707406</v>
      </c>
      <c r="L3693" s="444">
        <f t="shared" ca="1" si="154"/>
        <v>-1059486546064.4849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-1059486546064.4849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-4414527275.2686872</v>
      </c>
      <c r="L3694" s="444">
        <f t="shared" ca="1" si="154"/>
        <v>-1063901073339.7535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-1063901073339.7535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-4432921138.9156399</v>
      </c>
      <c r="L3695" s="444">
        <f t="shared" ca="1" si="154"/>
        <v>-1068333994478.6692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-1068333994478.6692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-4451391643.6611214</v>
      </c>
      <c r="L3696" s="444">
        <f t="shared" ca="1" si="154"/>
        <v>-1072785386122.3303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-1072785386122.3303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-4469939108.8430433</v>
      </c>
      <c r="L3697" s="444">
        <f t="shared" ca="1" si="154"/>
        <v>-1077255325231.1733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-1077255325231.1733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-4488563855.1298885</v>
      </c>
      <c r="L3698" s="444">
        <f t="shared" ca="1" si="154"/>
        <v>-1081743889086.3032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-1081743889086.3032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-4507266204.5262632</v>
      </c>
      <c r="L3699" s="444">
        <f t="shared" ca="1" si="154"/>
        <v>-1086251155290.8295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-1086251155290.8295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-4526046480.3784561</v>
      </c>
      <c r="L3700" s="444">
        <f t="shared" ca="1" si="154"/>
        <v>-1090777201771.2079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-1090777201771.2079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-4544905007.3800325</v>
      </c>
      <c r="L3701" s="444">
        <f t="shared" ca="1" si="154"/>
        <v>-1095322106778.5879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-1095322106778.5879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-4563842111.5774498</v>
      </c>
      <c r="L3702" s="444">
        <f t="shared" ca="1" si="154"/>
        <v>-1099885948890.1653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-1099885948890.1653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-4582858120.3756886</v>
      </c>
      <c r="L3703" s="444">
        <f t="shared" ca="1" si="154"/>
        <v>-1104468807010.541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-1104468807010.541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-4601953362.5439205</v>
      </c>
      <c r="L3704" s="444">
        <f t="shared" ca="1" si="154"/>
        <v>-1109070760373.085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-1109070760373.085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-4621128168.2211876</v>
      </c>
      <c r="L3705" s="444">
        <f t="shared" ca="1" si="154"/>
        <v>-1113691888541.3062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-1113691888541.3062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-4640382868.9221087</v>
      </c>
      <c r="L3706" s="444">
        <f t="shared" ca="1" si="154"/>
        <v>-1118332271410.2283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-1118332271410.2283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-4659717797.5426178</v>
      </c>
      <c r="L3707" s="444">
        <f t="shared" ca="1" si="154"/>
        <v>-1122991989207.771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-1122991989207.771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-4679133288.3657122</v>
      </c>
      <c r="L3708" s="444">
        <f t="shared" ca="1" si="154"/>
        <v>-1127671122496.1367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-1127671122496.1367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-4698629677.0672359</v>
      </c>
      <c r="L3709" s="444">
        <f t="shared" ca="1" si="154"/>
        <v>-1132369752173.2039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-1132369752173.2039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-4718207300.7216825</v>
      </c>
      <c r="L3710" s="444">
        <f t="shared" ca="1" si="154"/>
        <v>-1137087959473.9255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-1137087959473.9255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-4737866497.8080235</v>
      </c>
      <c r="L3711" s="444">
        <f t="shared" ca="1" si="154"/>
        <v>-1141825825971.7336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-1141825825971.7336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-4757607608.2155571</v>
      </c>
      <c r="L3712" s="444">
        <f t="shared" ca="1" si="154"/>
        <v>-1146583433579.9492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-1146583433579.9492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-4777430973.2497883</v>
      </c>
      <c r="L3713" s="444">
        <f t="shared" ca="1" si="154"/>
        <v>-1151360864553.199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-1151360864553.199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-4797336935.6383286</v>
      </c>
      <c r="L3714" s="444">
        <f t="shared" ca="1" si="154"/>
        <v>-1156158201488.8374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-1156158201488.8374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-4817325839.5368223</v>
      </c>
      <c r="L3715" s="444">
        <f t="shared" ca="1" si="154"/>
        <v>-1160975527328.3743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-1160975527328.3743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-4837398030.534893</v>
      </c>
      <c r="L3716" s="444">
        <f t="shared" ca="1" si="154"/>
        <v>-1165812925358.9092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-1165812925358.9092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-4857553855.6621218</v>
      </c>
      <c r="L3717" s="444">
        <f t="shared" ca="1" si="154"/>
        <v>-1170670479214.5713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-1170670479214.5713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-4877793663.3940468</v>
      </c>
      <c r="L3718" s="444">
        <f t="shared" ca="1" si="154"/>
        <v>-1175548272877.9653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-1175548272877.9653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-4898117803.6581888</v>
      </c>
      <c r="L3719" s="444">
        <f t="shared" ca="1" si="154"/>
        <v>-1180446390681.6235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-1180446390681.6235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-4918526627.8400984</v>
      </c>
      <c r="L3720" s="444">
        <f t="shared" ca="1" si="154"/>
        <v>-1185364917309.4636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-1185364917309.4636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-4939020488.7894316</v>
      </c>
      <c r="L3721" s="444">
        <f t="shared" ca="1" si="154"/>
        <v>-1190303937798.2532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-1190303937798.2532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-4959599740.8260546</v>
      </c>
      <c r="L3722" s="444">
        <f t="shared" ca="1" si="154"/>
        <v>-1195263537539.0793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-1195263537539.0793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-4980264739.7461643</v>
      </c>
      <c r="L3723" s="444">
        <f t="shared" ca="1" si="154"/>
        <v>-1200243802278.8254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-1200243802278.8254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-5001015842.8284397</v>
      </c>
      <c r="L3724" s="444">
        <f t="shared" ca="1" si="154"/>
        <v>-1205244818121.6538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-1205244818121.6538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-5021853408.8402243</v>
      </c>
      <c r="L3725" s="444">
        <f t="shared" ca="1" si="154"/>
        <v>-1210266671530.4941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-1210266671530.4941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-5042777798.043726</v>
      </c>
      <c r="L3726" s="444">
        <f t="shared" ca="1" si="154"/>
        <v>-1215309449328.5378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-1215309449328.5378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-5063789372.2022409</v>
      </c>
      <c r="L3727" s="444">
        <f t="shared" ca="1" si="154"/>
        <v>-1220373238700.74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-1220373238700.74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-5084888494.5864162</v>
      </c>
      <c r="L3728" s="444">
        <f t="shared" ca="1" si="154"/>
        <v>-1225458127195.3264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-1225458127195.3264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-5106075529.9805269</v>
      </c>
      <c r="L3729" s="444">
        <f t="shared" ca="1" si="154"/>
        <v>-1230564202725.3069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-1230564202725.3069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-5127350844.6887789</v>
      </c>
      <c r="L3730" s="444">
        <f t="shared" ca="1" si="154"/>
        <v>-1235691553569.9956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-1235691553569.9956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-5148714806.5416479</v>
      </c>
      <c r="L3731" s="444">
        <f t="shared" ca="1" si="154"/>
        <v>-1240840268376.5374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-1240840268376.5374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-5170167784.9022388</v>
      </c>
      <c r="L3732" s="444">
        <f t="shared" ca="1" si="154"/>
        <v>-1246010436161.4397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-1246010436161.4397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-5191710150.6726656</v>
      </c>
      <c r="L3733" s="444">
        <f t="shared" ca="1" si="154"/>
        <v>-1251202146312.1123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-1251202146312.1123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-5213342276.3004675</v>
      </c>
      <c r="L3734" s="444">
        <f t="shared" ca="1" si="154"/>
        <v>-1256415488588.4128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-1256415488588.4128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-5235064535.7850533</v>
      </c>
      <c r="L3735" s="444">
        <f t="shared" ca="1" si="154"/>
        <v>-1261650553124.198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-1261650553124.198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-5256877304.6841583</v>
      </c>
      <c r="L3736" s="444">
        <f t="shared" ca="1" si="154"/>
        <v>-1266907430428.8821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-1266907430428.8821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-5278780960.1203423</v>
      </c>
      <c r="L3737" s="444">
        <f t="shared" ca="1" si="154"/>
        <v>-1272186211389.0024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-1272186211389.0024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-5300775880.7875099</v>
      </c>
      <c r="L3738" s="444">
        <f t="shared" ca="1" si="154"/>
        <v>-1277486987269.79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-1277486987269.79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-5322862446.9574585</v>
      </c>
      <c r="L3739" s="444">
        <f t="shared" ca="1" si="154"/>
        <v>-1282809849716.7476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-1282809849716.7476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-5345041040.4864483</v>
      </c>
      <c r="L3740" s="444">
        <f t="shared" ca="1" si="154"/>
        <v>-1288154890757.2339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-1288154890757.2339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-5367312044.8218079</v>
      </c>
      <c r="L3741" s="444">
        <f t="shared" ca="1" si="154"/>
        <v>-1293522202802.0557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-1293522202802.0557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-5389675845.0085649</v>
      </c>
      <c r="L3742" s="444">
        <f t="shared" ca="1" si="154"/>
        <v>-1298911878647.0642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-1298911878647.0642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-5412132827.6961012</v>
      </c>
      <c r="L3743" s="444">
        <f t="shared" ca="1" si="154"/>
        <v>-1304324011474.7603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-1304324011474.7603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-5434683381.1448345</v>
      </c>
      <c r="L3744" s="444">
        <f t="shared" ca="1" si="154"/>
        <v>-1309758694855.905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-1309758694855.905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-5457327895.2329378</v>
      </c>
      <c r="L3745" s="444">
        <f t="shared" ca="1" si="154"/>
        <v>-1315216022751.1379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-1315216022751.1379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-5480066761.4630747</v>
      </c>
      <c r="L3746" s="444">
        <f t="shared" ca="1" si="154"/>
        <v>-1320696089512.6011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-1320696089512.6011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-5502900372.9691715</v>
      </c>
      <c r="L3747" s="444">
        <f t="shared" ca="1" si="154"/>
        <v>-1326198989885.5703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-1326198989885.5703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-5525829124.5232096</v>
      </c>
      <c r="L3748" s="444">
        <f t="shared" ca="1" si="154"/>
        <v>-1331724819010.0935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-1331724819010.0935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-5548853412.5420561</v>
      </c>
      <c r="L3749" s="444">
        <f t="shared" ca="1" si="154"/>
        <v>-1337273672422.6355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-1337273672422.6355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-5571973635.0943146</v>
      </c>
      <c r="L3750" s="444">
        <f t="shared" ca="1" si="154"/>
        <v>-1342845646057.7297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-1342845646057.7297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-5595190191.9072075</v>
      </c>
      <c r="L3751" s="444">
        <f t="shared" ca="1" si="154"/>
        <v>-1348440836249.637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-1348440836249.637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-5618503484.3734875</v>
      </c>
      <c r="L3752" s="444">
        <f t="shared" ca="1" si="154"/>
        <v>-1354059339734.0105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-1354059339734.0105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-5641913915.5583773</v>
      </c>
      <c r="L3753" s="444">
        <f t="shared" ca="1" si="154"/>
        <v>-1359701253649.5688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-1359701253649.5688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-5665421890.2065372</v>
      </c>
      <c r="L3754" s="444">
        <f t="shared" ca="1" si="154"/>
        <v>-1365366675539.7754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-1365366675539.7754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-5689027814.7490644</v>
      </c>
      <c r="L3755" s="444">
        <f t="shared" ca="1" si="154"/>
        <v>-1371055703354.5244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-1371055703354.5244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-5712732097.3105183</v>
      </c>
      <c r="L3756" s="444">
        <f t="shared" ca="1" si="154"/>
        <v>-1376768435451.835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-1376768435451.835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-5736535147.7159786</v>
      </c>
      <c r="L3757" s="444">
        <f t="shared" ca="1" si="154"/>
        <v>-1382504970599.551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-1382504970599.551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-5760437377.4981289</v>
      </c>
      <c r="L3758" s="444">
        <f t="shared" ca="1" si="154"/>
        <v>-1388265407977.0491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-1388265407977.0491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-5784439199.9043713</v>
      </c>
      <c r="L3759" s="444">
        <f t="shared" ca="1" si="154"/>
        <v>-1394049847176.9534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-1394049847176.9534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-5808541029.9039726</v>
      </c>
      <c r="L3760" s="444">
        <f t="shared" ca="1" si="154"/>
        <v>-1399858388206.8574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-1399858388206.8574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-5832743284.1952391</v>
      </c>
      <c r="L3761" s="444">
        <f t="shared" ca="1" si="154"/>
        <v>-1405691131491.0527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-1405691131491.0527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-5857046381.2127199</v>
      </c>
      <c r="L3762" s="444">
        <f t="shared" ca="1" si="154"/>
        <v>-1411548177872.2654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-1411548177872.2654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-5881450741.1344395</v>
      </c>
      <c r="L3763" s="444">
        <f t="shared" ca="1" si="154"/>
        <v>-1417429628613.3999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-1417429628613.3999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-5905956785.8891659</v>
      </c>
      <c r="L3764" s="444">
        <f t="shared" ca="1" si="154"/>
        <v>-1423335585399.2891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-1423335585399.2891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-5930564939.1637039</v>
      </c>
      <c r="L3765" s="444">
        <f t="shared" ca="1" si="154"/>
        <v>-1429266150338.4529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-1429266150338.4529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-5955275626.4102201</v>
      </c>
      <c r="L3766" s="444">
        <f t="shared" ca="1" si="154"/>
        <v>-1435221425964.863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-1435221425964.863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-5980089274.8535957</v>
      </c>
      <c r="L3767" s="444">
        <f t="shared" ca="1" si="154"/>
        <v>-1441201515239.7166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-1441201515239.7166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-6005006313.4988194</v>
      </c>
      <c r="L3768" s="444">
        <f t="shared" ca="1" si="154"/>
        <v>-1447206521553.2153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-1447206521553.2153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-6030027173.1383972</v>
      </c>
      <c r="L3769" s="444">
        <f t="shared" ca="1" si="154"/>
        <v>-1453236548726.3538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-1453236548726.3538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-6055152286.359807</v>
      </c>
      <c r="L3770" s="444">
        <f t="shared" ca="1" si="154"/>
        <v>-1459291701012.7136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-1459291701012.7136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-6080382087.5529737</v>
      </c>
      <c r="L3771" s="444">
        <f t="shared" ca="1" si="154"/>
        <v>-1465372083100.2666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-1465372083100.2666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-6105717012.9177771</v>
      </c>
      <c r="L3772" s="444">
        <f t="shared" ca="1" si="154"/>
        <v>-1471477800113.1843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-1471477800113.1843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-6131157500.4716015</v>
      </c>
      <c r="L3773" s="444">
        <f t="shared" ca="1" si="154"/>
        <v>-1477608957613.656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-1477608957613.656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-6156703990.0569</v>
      </c>
      <c r="L3774" s="444">
        <f t="shared" ca="1" si="154"/>
        <v>-1483765661603.7129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-1483765661603.7129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-6182356923.3488035</v>
      </c>
      <c r="L3775" s="444">
        <f t="shared" ca="1" si="154"/>
        <v>-1489948018527.0618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-1489948018527.0618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-6208116743.8627577</v>
      </c>
      <c r="L3776" s="444">
        <f t="shared" ca="1" si="154"/>
        <v>-1496156135270.9246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-1496156135270.9246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-6233983896.9621859</v>
      </c>
      <c r="L3777" s="444">
        <f t="shared" ca="1" si="154"/>
        <v>-1502390119167.8867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-1502390119167.8867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-6259958829.8661947</v>
      </c>
      <c r="L3778" s="444">
        <f t="shared" ca="1" si="154"/>
        <v>-1508650077997.7529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-1508650077997.7529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-6286041991.6573038</v>
      </c>
      <c r="L3779" s="444">
        <f t="shared" ca="1" si="154"/>
        <v>-1514936119989.4102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-1514936119989.4102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-6312233833.2892094</v>
      </c>
      <c r="L3780" s="444">
        <f t="shared" ca="1" si="154"/>
        <v>-1521248353822.6995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-1521248353822.6995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-6338534807.5945807</v>
      </c>
      <c r="L3781" s="444">
        <f t="shared" ca="1" si="154"/>
        <v>-1527586888630.2939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-1527586888630.2939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-6364945369.2928915</v>
      </c>
      <c r="L3782" s="444">
        <f t="shared" ca="1" si="154"/>
        <v>-1533951833999.5869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-1533951833999.5869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-6391465974.9982786</v>
      </c>
      <c r="L3783" s="444">
        <f t="shared" ca="1" si="154"/>
        <v>-1540343299974.5852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-1540343299974.5852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-6418097083.227438</v>
      </c>
      <c r="L3784" s="444">
        <f t="shared" ca="1" si="154"/>
        <v>-1546761397057.8127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-1546761397057.8127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-6444839154.4075527</v>
      </c>
      <c r="L3785" s="444">
        <f t="shared" ca="1" si="154"/>
        <v>-1553206236212.2202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-1553206236212.2202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-6471692650.8842506</v>
      </c>
      <c r="L3786" s="444">
        <f t="shared" ca="1" si="154"/>
        <v>-1559677928863.1045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-1559677928863.1045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-6498658036.9296017</v>
      </c>
      <c r="L3787" s="444">
        <f t="shared" ca="1" si="154"/>
        <v>-1566176586900.0342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-1566176586900.0342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-6525735778.7501421</v>
      </c>
      <c r="L3788" s="444">
        <f t="shared" ca="1" si="154"/>
        <v>-1572702322678.7844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-1572702322678.7844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-6552926344.494935</v>
      </c>
      <c r="L3789" s="444">
        <f t="shared" ca="1" si="154"/>
        <v>-1579255249023.2793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-1579255249023.2793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-6580230204.2636633</v>
      </c>
      <c r="L3790" s="444">
        <f t="shared" ca="1" si="154"/>
        <v>-1585835479227.543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-1585835479227.543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-6607647830.1147623</v>
      </c>
      <c r="L3791" s="444">
        <f t="shared" ca="1" si="154"/>
        <v>-1592443127057.6577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-1592443127057.6577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-6635179696.0735741</v>
      </c>
      <c r="L3792" s="444">
        <f t="shared" ca="1" si="154"/>
        <v>-1599078306753.7312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-1599078306753.7312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-6662826278.1405468</v>
      </c>
      <c r="L3793" s="444">
        <f t="shared" ca="1" si="154"/>
        <v>-1605741133031.8718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-1605741133031.8718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-6690588054.2994661</v>
      </c>
      <c r="L3794" s="444">
        <f t="shared" ca="1" si="154"/>
        <v>-1612431721086.1714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-1612431721086.1714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-6718465504.5257139</v>
      </c>
      <c r="L3795" s="444">
        <f t="shared" ca="1" si="154"/>
        <v>-1619150186590.697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-1619150186590.697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-6746459110.7945709</v>
      </c>
      <c r="L3796" s="444">
        <f t="shared" ca="1" si="154"/>
        <v>-1625896645701.4917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-1625896645701.4917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-6774569357.0895491</v>
      </c>
      <c r="L3797" s="444">
        <f t="shared" ca="1" si="154"/>
        <v>-1632671215058.5813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-1632671215058.5813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-6802796729.4107552</v>
      </c>
      <c r="L3798" s="444">
        <f t="shared" ca="1" si="154"/>
        <v>-1639474011787.9919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-1639474011787.9919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-6831141715.7832994</v>
      </c>
      <c r="L3799" s="444">
        <f t="shared" ca="1" si="154"/>
        <v>-1646305153503.7751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-1646305153503.7751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-6859604806.2657299</v>
      </c>
      <c r="L3800" s="444">
        <f t="shared" ca="1" si="154"/>
        <v>-1653164758310.0408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-1653164758310.0408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-6888186492.9585028</v>
      </c>
      <c r="L3801" s="444">
        <f t="shared" ca="1" si="154"/>
        <v>-1660052944802.9993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-1660052944802.9993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-6916887270.0124969</v>
      </c>
      <c r="L3802" s="444">
        <f t="shared" ca="1" si="154"/>
        <v>-1666969832073.0117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-1666969832073.0117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-6945707633.6375484</v>
      </c>
      <c r="L3803" s="444">
        <f t="shared" ca="1" si="154"/>
        <v>-1673915539706.6492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-1673915539706.6492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-6974648082.1110382</v>
      </c>
      <c r="L3804" s="444">
        <f t="shared" ca="1" si="154"/>
        <v>-1680890187788.7603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-1680890187788.7603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-7003709115.7865009</v>
      </c>
      <c r="L3805" s="444">
        <f t="shared" ca="1" si="154"/>
        <v>-1687893896904.5469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-1687893896904.5469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-7032891237.1022787</v>
      </c>
      <c r="L3806" s="444">
        <f t="shared" ca="1" si="154"/>
        <v>-1694926788141.6492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-1694926788141.6492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-7062194950.5902052</v>
      </c>
      <c r="L3807" s="444">
        <f t="shared" ca="1" si="154"/>
        <v>-1701988983092.2393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-1701988983092.2393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-7091620762.8843298</v>
      </c>
      <c r="L3808" s="444">
        <f t="shared" ca="1" si="154"/>
        <v>-1709080603855.1235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-1709080603855.1235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-7121169182.729681</v>
      </c>
      <c r="L3809" s="444">
        <f t="shared" ca="1" si="154"/>
        <v>-1716201773037.8533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-1716201773037.8533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-7150840720.9910555</v>
      </c>
      <c r="L3810" s="444">
        <f t="shared" ca="1" si="154"/>
        <v>-1723352613758.8442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-1723352613758.8442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-7180635890.6618509</v>
      </c>
      <c r="L3811" s="444">
        <f t="shared" ca="1" si="154"/>
        <v>-1730533249649.5061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-1730533249649.5061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-7210555206.872942</v>
      </c>
      <c r="L3812" s="444">
        <f t="shared" ca="1" si="154"/>
        <v>-1737743804856.3792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-1737743804856.3792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-7240599186.9015799</v>
      </c>
      <c r="L3813" s="444">
        <f t="shared" ca="1" si="154"/>
        <v>-1744984404043.2808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-1744984404043.2808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-7270768350.180337</v>
      </c>
      <c r="L3814" s="444">
        <f t="shared" ca="1" si="154"/>
        <v>-1752255172393.4612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-1752255172393.4612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-7301063218.3060894</v>
      </c>
      <c r="L3815" s="444">
        <f t="shared" ca="1" si="154"/>
        <v>-1759556235611.7673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-1759556235611.7673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-7331484315.0490313</v>
      </c>
      <c r="L3816" s="444">
        <f t="shared" ca="1" si="154"/>
        <v>-1766887719926.8164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-1766887719926.8164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-7362032166.3617353</v>
      </c>
      <c r="L3817" s="444">
        <f t="shared" ca="1" si="154"/>
        <v>-1774249752093.1782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-1774249752093.1782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-7392707300.3882427</v>
      </c>
      <c r="L3818" s="444">
        <f t="shared" ca="1" si="154"/>
        <v>-1781642459393.5664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-1781642459393.5664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-7423510247.4731932</v>
      </c>
      <c r="L3819" s="444">
        <f t="shared" ca="1" si="154"/>
        <v>-1789065969641.0396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-1789065969641.0396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-7454441540.1709976</v>
      </c>
      <c r="L3820" s="444">
        <f t="shared" ca="1" si="154"/>
        <v>-1796520411181.2104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-1796520411181.2104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-7485501713.255043</v>
      </c>
      <c r="L3821" s="444">
        <f t="shared" ca="1" si="154"/>
        <v>-1804005912894.4656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-1804005912894.4656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-7516691303.7269392</v>
      </c>
      <c r="L3822" s="444">
        <f t="shared" ca="1" si="154"/>
        <v>-1811522604198.1926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-1811522604198.1926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-7548010850.8258028</v>
      </c>
      <c r="L3823" s="444">
        <f t="shared" ca="1" si="154"/>
        <v>-1819070615049.0183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-1819070615049.0183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-7579460896.0375757</v>
      </c>
      <c r="L3824" s="444">
        <f t="shared" ca="1" si="154"/>
        <v>-1826650075945.0559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-1826650075945.0559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-7611041983.1043987</v>
      </c>
      <c r="L3825" s="444">
        <f t="shared" ca="1" si="154"/>
        <v>-1834261117928.1604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-1834261117928.1604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-7642754658.0340014</v>
      </c>
      <c r="L3826" s="444">
        <f t="shared" ca="1" si="154"/>
        <v>-1841903872586.1943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-1841903872586.1943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-7674599469.1091433</v>
      </c>
      <c r="L3827" s="444">
        <f t="shared" ca="1" si="154"/>
        <v>-1849578472055.3035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-1849578472055.3035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-7706576966.8970985</v>
      </c>
      <c r="L3828" s="444">
        <f t="shared" ca="1" si="154"/>
        <v>-1857285049022.2007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-1857285049022.2007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-7738687704.2591696</v>
      </c>
      <c r="L3829" s="444">
        <f t="shared" ca="1" si="154"/>
        <v>-1865023736726.46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-1865023736726.46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-7770932236.3602495</v>
      </c>
      <c r="L3830" s="444">
        <f t="shared" ca="1" si="154"/>
        <v>-1872794668962.8203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-1872794668962.8203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-7803311120.6784191</v>
      </c>
      <c r="L3831" s="444">
        <f t="shared" ca="1" si="154"/>
        <v>-1880597980083.4988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-1880597980083.4988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-7835824917.0145788</v>
      </c>
      <c r="L3832" s="444">
        <f t="shared" ca="1" si="154"/>
        <v>-1888433805000.5134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-1888433805000.5134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-7868474187.5021381</v>
      </c>
      <c r="L3833" s="444">
        <f t="shared" ref="L3833:L4087" ca="1" si="159">I3833-J3833+K3833</f>
        <v>-1896302279188.0156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-1896302279188.0156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-7901259496.6167316</v>
      </c>
      <c r="L3834" s="444">
        <f t="shared" ca="1" si="159"/>
        <v>-1904203538684.6323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-1904203538684.6323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-7934181411.1859674</v>
      </c>
      <c r="L3835" s="444">
        <f t="shared" ca="1" si="159"/>
        <v>-1912137720095.8184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-1912137720095.8184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-7967240500.3992424</v>
      </c>
      <c r="L3836" s="444">
        <f t="shared" ca="1" si="159"/>
        <v>-1920104960596.2175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-1920104960596.2175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-8000437335.8175735</v>
      </c>
      <c r="L3837" s="444">
        <f t="shared" ca="1" si="159"/>
        <v>-1928105397932.0352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-1928105397932.0352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-8033772491.383481</v>
      </c>
      <c r="L3838" s="444">
        <f t="shared" ca="1" si="159"/>
        <v>-1936139170423.4187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-1936139170423.4187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-8067246543.4309111</v>
      </c>
      <c r="L3839" s="444">
        <f t="shared" ca="1" si="159"/>
        <v>-1944206416966.8496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-1944206416966.8496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-8100860070.6952066</v>
      </c>
      <c r="L3840" s="444">
        <f t="shared" ca="1" si="159"/>
        <v>-1952307277037.5449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-1952307277037.5449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-8134613654.323103</v>
      </c>
      <c r="L3841" s="444">
        <f t="shared" ca="1" si="159"/>
        <v>-1960441890691.8679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-1960441890691.8679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-8168507877.8827829</v>
      </c>
      <c r="L3842" s="444">
        <f t="shared" ca="1" si="159"/>
        <v>-1968610398569.7507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-1968610398569.7507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-8202543327.3739605</v>
      </c>
      <c r="L3843" s="444">
        <f t="shared" ca="1" si="159"/>
        <v>-1976812941897.1248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-1976812941897.1248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-8236720591.238019</v>
      </c>
      <c r="L3844" s="444">
        <f t="shared" ca="1" si="159"/>
        <v>-1985049662488.3628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-1985049662488.3628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-8271040260.3681774</v>
      </c>
      <c r="L3845" s="444">
        <f t="shared" ca="1" si="159"/>
        <v>-1993320702748.731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-1993320702748.731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-8305502928.1197119</v>
      </c>
      <c r="L3846" s="444">
        <f t="shared" ca="1" si="159"/>
        <v>-2001626205676.8506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-2001626205676.8506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-8340109190.3202105</v>
      </c>
      <c r="L3847" s="444">
        <f t="shared" ca="1" si="159"/>
        <v>-2009966314867.1709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-2009966314867.1709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-8374859645.2798786</v>
      </c>
      <c r="L3848" s="444">
        <f t="shared" ca="1" si="159"/>
        <v>-2018341174512.4507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-2018341174512.4507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-8409754893.801878</v>
      </c>
      <c r="L3849" s="444">
        <f t="shared" ca="1" si="159"/>
        <v>-2026750929406.2524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-2026750929406.2524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-8444795539.1927185</v>
      </c>
      <c r="L3850" s="444">
        <f t="shared" ca="1" si="159"/>
        <v>-2035195724945.4451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-2035195724945.4451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-8479982187.272687</v>
      </c>
      <c r="L3851" s="444">
        <f t="shared" ca="1" si="159"/>
        <v>-2043675707132.7178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-2043675707132.7178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-8515315446.3863239</v>
      </c>
      <c r="L3852" s="444">
        <f t="shared" ca="1" si="159"/>
        <v>-2052191022579.104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-2052191022579.104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-8550795927.4129333</v>
      </c>
      <c r="L3853" s="444">
        <f t="shared" ca="1" si="159"/>
        <v>-2060741818506.5168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-2060741818506.5168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-8586424243.7771521</v>
      </c>
      <c r="L3854" s="444">
        <f t="shared" ca="1" si="159"/>
        <v>-2069328242750.2939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-2069328242750.2939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-8622201011.4595585</v>
      </c>
      <c r="L3855" s="444">
        <f t="shared" ca="1" si="159"/>
        <v>-2077950443761.7534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-2077950443761.7534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-8658126849.0073051</v>
      </c>
      <c r="L3856" s="444">
        <f t="shared" ca="1" si="159"/>
        <v>-2086608570610.7607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-2086608570610.7607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-8694202377.544836</v>
      </c>
      <c r="L3857" s="444">
        <f t="shared" ca="1" si="159"/>
        <v>-2095302772988.3057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-2095302772988.3057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-8730428220.7846069</v>
      </c>
      <c r="L3858" s="444">
        <f t="shared" ca="1" si="159"/>
        <v>-2104033201209.0903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-2104033201209.0903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-8766805005.0378761</v>
      </c>
      <c r="L3859" s="444">
        <f t="shared" ca="1" si="159"/>
        <v>-2112800006214.1282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-2112800006214.1282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-8803333359.2255344</v>
      </c>
      <c r="L3860" s="444">
        <f t="shared" ca="1" si="159"/>
        <v>-2121603339573.3538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-2121603339573.3538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-8840013914.8889732</v>
      </c>
      <c r="L3861" s="444">
        <f t="shared" ca="1" si="159"/>
        <v>-2130443353488.2427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-2130443353488.2427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-8876847306.2010117</v>
      </c>
      <c r="L3862" s="444">
        <f t="shared" ca="1" si="159"/>
        <v>-2139320200794.4436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-2139320200794.4436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-8913834169.9768486</v>
      </c>
      <c r="L3863" s="444">
        <f t="shared" ca="1" si="159"/>
        <v>-2148234034964.4204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-2148234034964.4204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-8950975145.6850853</v>
      </c>
      <c r="L3864" s="444">
        <f t="shared" ca="1" si="159"/>
        <v>-2157185010110.1055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-2157185010110.1055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-8988270875.4587727</v>
      </c>
      <c r="L3865" s="444">
        <f t="shared" ca="1" si="159"/>
        <v>-2166173280985.5642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-2166173280985.5642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-9025722004.1065178</v>
      </c>
      <c r="L3866" s="444">
        <f t="shared" ca="1" si="159"/>
        <v>-2175199002989.6707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-2175199002989.6707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-9063329179.1236267</v>
      </c>
      <c r="L3867" s="444">
        <f t="shared" ca="1" si="159"/>
        <v>-2184262332168.7942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-2184262332168.7942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-9101093050.7033081</v>
      </c>
      <c r="L3868" s="444">
        <f t="shared" ca="1" si="159"/>
        <v>-2193363425219.4976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-2193363425219.4976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-9139014271.7479076</v>
      </c>
      <c r="L3869" s="444">
        <f t="shared" ca="1" si="159"/>
        <v>-2202502439491.2456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-2202502439491.2456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-9177093497.8801899</v>
      </c>
      <c r="L3870" s="444">
        <f t="shared" ca="1" si="159"/>
        <v>-2211679532989.126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-2211679532989.126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-9215331387.4546909</v>
      </c>
      <c r="L3871" s="444">
        <f t="shared" ca="1" si="159"/>
        <v>-2220894864376.5806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-2220894864376.5806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-9253728601.5690861</v>
      </c>
      <c r="L3872" s="444">
        <f t="shared" ca="1" si="159"/>
        <v>-2230148592978.1494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-2230148592978.1494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-9292285804.0756226</v>
      </c>
      <c r="L3873" s="444">
        <f t="shared" ca="1" si="159"/>
        <v>-2239440878782.2251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-2239440878782.2251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-9331003661.5926037</v>
      </c>
      <c r="L3874" s="444">
        <f t="shared" ca="1" si="159"/>
        <v>-2248771882443.8179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-2248771882443.8179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-9369882843.5159073</v>
      </c>
      <c r="L3875" s="444">
        <f t="shared" ca="1" si="159"/>
        <v>-2258141765287.334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-2258141765287.334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-9408924022.0305576</v>
      </c>
      <c r="L3876" s="444">
        <f t="shared" ca="1" si="159"/>
        <v>-2267550689309.3647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-2267550689309.3647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-9448127872.1223526</v>
      </c>
      <c r="L3877" s="444">
        <f t="shared" ca="1" si="159"/>
        <v>-2276998817181.4873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-2276998817181.4873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-9487495071.5895309</v>
      </c>
      <c r="L3878" s="444">
        <f t="shared" ca="1" si="159"/>
        <v>-2286486312253.0767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-2286486312253.0767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-9527026301.0544853</v>
      </c>
      <c r="L3879" s="444">
        <f t="shared" ca="1" si="159"/>
        <v>-2296013338554.1313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-2296013338554.1313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-9566722243.9755478</v>
      </c>
      <c r="L3880" s="444">
        <f t="shared" ca="1" si="159"/>
        <v>-2305580060798.1069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-2305580060798.1069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-9606583586.6587791</v>
      </c>
      <c r="L3881" s="444">
        <f t="shared" ca="1" si="159"/>
        <v>-2315186644384.7656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-2315186644384.7656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-9646611018.2698574</v>
      </c>
      <c r="L3882" s="444">
        <f t="shared" ca="1" si="159"/>
        <v>-2324833255403.0356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-2324833255403.0356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-9686805230.8459816</v>
      </c>
      <c r="L3883" s="444">
        <f t="shared" ca="1" si="159"/>
        <v>-2334520060633.8818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-2334520060633.8818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-9727166919.3078403</v>
      </c>
      <c r="L3884" s="444">
        <f t="shared" ca="1" si="159"/>
        <v>-2344247227553.1895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-2344247227553.1895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-9767696781.4716225</v>
      </c>
      <c r="L3885" s="444">
        <f t="shared" ca="1" si="159"/>
        <v>-2354014924334.6611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-2354014924334.6611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-9808395518.0610886</v>
      </c>
      <c r="L3886" s="444">
        <f t="shared" ca="1" si="159"/>
        <v>-2363823319852.7222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-2363823319852.7222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-9849263832.7196751</v>
      </c>
      <c r="L3887" s="444">
        <f t="shared" ca="1" si="159"/>
        <v>-2373672583685.4419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-2373672583685.4419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-9890302432.0226746</v>
      </c>
      <c r="L3888" s="444">
        <f t="shared" ca="1" si="159"/>
        <v>-2383562886117.4644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-2383562886117.4644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-9931512025.4894352</v>
      </c>
      <c r="L3889" s="444">
        <f t="shared" ca="1" si="159"/>
        <v>-2393494398142.9536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-2393494398142.9536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-9972893325.5956402</v>
      </c>
      <c r="L3890" s="444">
        <f t="shared" ca="1" si="159"/>
        <v>-2403467291468.5493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-2403467291468.5493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-10014447047.785622</v>
      </c>
      <c r="L3891" s="444">
        <f t="shared" ca="1" si="159"/>
        <v>-2413481738516.335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-2413481738516.335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-10056173910.48473</v>
      </c>
      <c r="L3892" s="444">
        <f t="shared" ca="1" si="159"/>
        <v>-2423537912426.8198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-2423537912426.8198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-10098074635.11175</v>
      </c>
      <c r="L3893" s="444">
        <f t="shared" ca="1" si="159"/>
        <v>-2433635987061.9316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-2433635987061.9316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-10140149946.091381</v>
      </c>
      <c r="L3894" s="444">
        <f t="shared" ca="1" si="159"/>
        <v>-2443776137008.0229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-2443776137008.0229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-10182400570.866762</v>
      </c>
      <c r="L3895" s="444">
        <f t="shared" ca="1" si="159"/>
        <v>-2453958537578.8896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-2453958537578.8896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-10224827239.912041</v>
      </c>
      <c r="L3896" s="444">
        <f t="shared" ca="1" si="159"/>
        <v>-2464183364818.8018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-2464183364818.8018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-10267430686.745007</v>
      </c>
      <c r="L3897" s="444">
        <f t="shared" ca="1" si="159"/>
        <v>-2474450795505.5469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-2474450795505.5469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-10310211647.939779</v>
      </c>
      <c r="L3898" s="444">
        <f t="shared" ca="1" si="159"/>
        <v>-2484761007153.4868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-2484761007153.4868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-10353170863.139528</v>
      </c>
      <c r="L3899" s="444">
        <f t="shared" ca="1" si="159"/>
        <v>-2495114178016.6265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-2495114178016.6265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-10396309075.069277</v>
      </c>
      <c r="L3900" s="444">
        <f t="shared" ca="1" si="159"/>
        <v>-2505510487091.6958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-2505510487091.6958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-10439627029.548733</v>
      </c>
      <c r="L3901" s="444">
        <f t="shared" ca="1" si="159"/>
        <v>-2515950114121.2446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-2515950114121.2446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-10483125475.505186</v>
      </c>
      <c r="L3902" s="444">
        <f t="shared" ca="1" si="159"/>
        <v>-2526433239596.75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-2526433239596.75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-10526805164.986458</v>
      </c>
      <c r="L3903" s="444">
        <f t="shared" ca="1" si="159"/>
        <v>-2536960044761.7363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-2536960044761.7363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-10570666853.173901</v>
      </c>
      <c r="L3904" s="444">
        <f t="shared" ca="1" si="159"/>
        <v>-2547530711614.9102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-2547530711614.9102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-10614711298.395458</v>
      </c>
      <c r="L3905" s="444">
        <f t="shared" ca="1" si="159"/>
        <v>-2558145422913.3057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-2558145422913.3057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-10658939262.138773</v>
      </c>
      <c r="L3906" s="444">
        <f t="shared" ca="1" si="159"/>
        <v>-2568804362175.4443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-2568804362175.4443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-10703351509.064352</v>
      </c>
      <c r="L3907" s="444">
        <f t="shared" ca="1" si="159"/>
        <v>-2579507713684.5088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-2579507713684.5088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-10747948807.018787</v>
      </c>
      <c r="L3908" s="444">
        <f t="shared" ca="1" si="159"/>
        <v>-2590255662491.5273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-2590255662491.5273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-10792731927.048031</v>
      </c>
      <c r="L3909" s="444">
        <f t="shared" ca="1" si="159"/>
        <v>-2601048394418.5752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-2601048394418.5752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-10837701643.41073</v>
      </c>
      <c r="L3910" s="444">
        <f t="shared" ca="1" si="159"/>
        <v>-2611886096061.9858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-2611886096061.9858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-10882858733.591608</v>
      </c>
      <c r="L3911" s="444">
        <f t="shared" ca="1" si="159"/>
        <v>-2622768954795.5776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-2622768954795.5776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-10928203978.314907</v>
      </c>
      <c r="L3912" s="444">
        <f t="shared" ca="1" si="159"/>
        <v>-2633697158773.8926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-2633697158773.8926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-10973738161.557886</v>
      </c>
      <c r="L3913" s="444">
        <f t="shared" ca="1" si="159"/>
        <v>-2644670896935.4507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-2644670896935.4507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-11019462070.564377</v>
      </c>
      <c r="L3914" s="444">
        <f t="shared" ca="1" si="159"/>
        <v>-2655690359006.0151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-2655690359006.0151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-11065376495.858397</v>
      </c>
      <c r="L3915" s="444">
        <f t="shared" ca="1" si="159"/>
        <v>-2666755735501.8735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-2666755735501.8735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-11111482231.257807</v>
      </c>
      <c r="L3916" s="444">
        <f t="shared" ca="1" si="159"/>
        <v>-2677867217733.1313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-2677867217733.1313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-11157780073.888046</v>
      </c>
      <c r="L3917" s="444">
        <f t="shared" ca="1" si="159"/>
        <v>-2689024997807.0195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-2689024997807.0195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-11204270824.195915</v>
      </c>
      <c r="L3918" s="444">
        <f t="shared" ca="1" si="159"/>
        <v>-2700229268631.2153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-2700229268631.2153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-11250955285.963398</v>
      </c>
      <c r="L3919" s="444">
        <f t="shared" ca="1" si="159"/>
        <v>-2711480223917.1787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-2711480223917.1787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-11297834266.321577</v>
      </c>
      <c r="L3920" s="444">
        <f t="shared" ca="1" si="159"/>
        <v>-2722778058183.5005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-2722778058183.5005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-11344908575.764585</v>
      </c>
      <c r="L3921" s="444">
        <f t="shared" ca="1" si="159"/>
        <v>-2734122966759.2651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-2734122966759.2651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-11392179028.163605</v>
      </c>
      <c r="L3922" s="444">
        <f t="shared" ca="1" si="159"/>
        <v>-2745515145787.4287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-2745515145787.4287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-11439646440.780952</v>
      </c>
      <c r="L3923" s="444">
        <f t="shared" ca="1" si="159"/>
        <v>-2756954792228.2095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-2756954792228.2095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-11487311634.284206</v>
      </c>
      <c r="L3924" s="444">
        <f t="shared" ca="1" si="159"/>
        <v>-2768442103862.4937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-2768442103862.4937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-11535175432.760389</v>
      </c>
      <c r="L3925" s="444">
        <f t="shared" ca="1" si="159"/>
        <v>-2779977279295.2539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-2779977279295.2539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-11583238663.730225</v>
      </c>
      <c r="L3926" s="444">
        <f t="shared" ca="1" si="159"/>
        <v>-2791560517958.9844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-2791560517958.9844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-11631502158.162436</v>
      </c>
      <c r="L3927" s="444">
        <f t="shared" ca="1" si="159"/>
        <v>-2803192020117.147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-2803192020117.147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-11679966750.488111</v>
      </c>
      <c r="L3928" s="444">
        <f t="shared" ca="1" si="159"/>
        <v>-2814871986867.6353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-2814871986867.6353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-11728633278.615147</v>
      </c>
      <c r="L3929" s="444">
        <f t="shared" ca="1" si="159"/>
        <v>-2826600620146.2505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-2826600620146.2505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-11777502583.942711</v>
      </c>
      <c r="L3930" s="444">
        <f t="shared" ca="1" si="159"/>
        <v>-2838378122730.1934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-2838378122730.1934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-11826575511.375805</v>
      </c>
      <c r="L3931" s="444">
        <f t="shared" ca="1" si="159"/>
        <v>-2850204698241.5693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-2850204698241.5693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-11875852909.339872</v>
      </c>
      <c r="L3932" s="444">
        <f t="shared" ca="1" si="159"/>
        <v>-2862080551150.9092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-2862080551150.9092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-11925335629.795454</v>
      </c>
      <c r="L3933" s="444">
        <f t="shared" ca="1" si="159"/>
        <v>-2874005886780.7046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-2874005886780.7046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-11975024528.252935</v>
      </c>
      <c r="L3934" s="444">
        <f t="shared" ca="1" si="159"/>
        <v>-2885980911308.9575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-2885980911308.9575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-12024920463.787323</v>
      </c>
      <c r="L3935" s="444">
        <f t="shared" ca="1" si="159"/>
        <v>-2898005831772.7446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-2898005831772.7446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-12075024299.053102</v>
      </c>
      <c r="L3936" s="444">
        <f t="shared" ca="1" si="159"/>
        <v>-2910080856071.7979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-2910080856071.7979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-12125336900.299158</v>
      </c>
      <c r="L3937" s="444">
        <f t="shared" ca="1" si="159"/>
        <v>-2922206192972.0972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-2922206192972.0972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-12175859137.383738</v>
      </c>
      <c r="L3938" s="444">
        <f t="shared" ca="1" si="159"/>
        <v>-2934382052109.481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-2934382052109.481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-12226591883.789503</v>
      </c>
      <c r="L3939" s="444">
        <f t="shared" ca="1" si="159"/>
        <v>-2946608643993.2705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-2946608643993.2705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-12277536016.638626</v>
      </c>
      <c r="L3940" s="444">
        <f t="shared" ca="1" si="159"/>
        <v>-2958886180009.9092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-2958886180009.9092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-12328692416.707954</v>
      </c>
      <c r="L3941" s="444">
        <f t="shared" ca="1" si="159"/>
        <v>-2971214872426.6172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-2971214872426.6172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-12380061968.444239</v>
      </c>
      <c r="L3942" s="444">
        <f t="shared" ca="1" si="159"/>
        <v>-2983594934395.0615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-2983594934395.0615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-12431645559.979424</v>
      </c>
      <c r="L3943" s="444">
        <f t="shared" ca="1" si="159"/>
        <v>-2996026579955.041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-2996026579955.041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-12483444083.146004</v>
      </c>
      <c r="L3944" s="444">
        <f t="shared" ca="1" si="159"/>
        <v>-3008510024038.187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-3008510024038.187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-12535458433.492445</v>
      </c>
      <c r="L3945" s="444">
        <f t="shared" ca="1" si="159"/>
        <v>-3021045482471.6797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-3021045482471.6797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-12587689510.298666</v>
      </c>
      <c r="L3946" s="444">
        <f t="shared" ca="1" si="159"/>
        <v>-3033633171981.9785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-3033633171981.9785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-12640138216.591578</v>
      </c>
      <c r="L3947" s="444">
        <f t="shared" ca="1" si="159"/>
        <v>-3046273310198.5703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-3046273310198.5703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-12692805459.160709</v>
      </c>
      <c r="L3948" s="444">
        <f t="shared" ca="1" si="159"/>
        <v>-3058966115657.731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-3058966115657.731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-12745692148.573879</v>
      </c>
      <c r="L3949" s="444">
        <f t="shared" ca="1" si="159"/>
        <v>-3071711807806.3047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-3071711807806.3047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-12798799199.192936</v>
      </c>
      <c r="L3950" s="444">
        <f t="shared" ca="1" si="159"/>
        <v>-3084510607005.4976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-3084510607005.4976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-12852127529.189573</v>
      </c>
      <c r="L3951" s="444">
        <f t="shared" ca="1" si="159"/>
        <v>-3097362734534.687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-3097362734534.687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-12905678060.561195</v>
      </c>
      <c r="L3952" s="444">
        <f t="shared" ca="1" si="159"/>
        <v>-3110268412595.248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-3110268412595.248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-12959451719.146866</v>
      </c>
      <c r="L3953" s="444">
        <f t="shared" ca="1" si="159"/>
        <v>-3123227864314.395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-3123227864314.395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-13013449434.643312</v>
      </c>
      <c r="L3954" s="444">
        <f t="shared" ca="1" si="159"/>
        <v>-3136241313749.0386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-3136241313749.0386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-13067672140.620995</v>
      </c>
      <c r="L3955" s="444">
        <f t="shared" ca="1" si="159"/>
        <v>-3149308985889.6597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-3149308985889.6597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-13122120774.540249</v>
      </c>
      <c r="L3956" s="444">
        <f t="shared" ca="1" si="159"/>
        <v>-3162431106664.1997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-3162431106664.1997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-13176796277.767498</v>
      </c>
      <c r="L3957" s="444">
        <f t="shared" ca="1" si="159"/>
        <v>-3175607902941.9673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-3175607902941.9673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-13231699595.59153</v>
      </c>
      <c r="L3958" s="444">
        <f t="shared" ca="1" si="159"/>
        <v>-3188839602537.5586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-3188839602537.5586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-13286831677.239828</v>
      </c>
      <c r="L3959" s="444">
        <f t="shared" ca="1" si="159"/>
        <v>-3202126434214.7983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-3202126434214.7983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-13342193475.894993</v>
      </c>
      <c r="L3960" s="444">
        <f t="shared" ca="1" si="159"/>
        <v>-3215468627690.6934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-3215468627690.6934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-13397785948.711222</v>
      </c>
      <c r="L3961" s="444">
        <f t="shared" ca="1" si="159"/>
        <v>-3228866413639.4048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-3228866413639.4048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-13453610056.830853</v>
      </c>
      <c r="L3962" s="444">
        <f t="shared" ca="1" si="159"/>
        <v>-3242320023696.2358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-3242320023696.2358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-13509666765.400982</v>
      </c>
      <c r="L3963" s="444">
        <f t="shared" ca="1" si="159"/>
        <v>-3255829690461.6367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-3255829690461.6367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-13565957043.590153</v>
      </c>
      <c r="L3964" s="444">
        <f t="shared" ca="1" si="159"/>
        <v>-3269395647505.2271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-3269395647505.2271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-13622481864.605112</v>
      </c>
      <c r="L3965" s="444">
        <f t="shared" ca="1" si="159"/>
        <v>-3283018129369.832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-3283018129369.832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-13679242205.707634</v>
      </c>
      <c r="L3966" s="444">
        <f t="shared" ca="1" si="159"/>
        <v>-3296697371575.5396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-3296697371575.5396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-13736239048.231415</v>
      </c>
      <c r="L3967" s="444">
        <f t="shared" ca="1" si="159"/>
        <v>-3310433610623.771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-3310433610623.771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-13793473377.599045</v>
      </c>
      <c r="L3968" s="444">
        <f t="shared" ca="1" si="159"/>
        <v>-3324227084001.3701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-3324227084001.3701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-13850946183.339043</v>
      </c>
      <c r="L3969" s="444">
        <f t="shared" ca="1" si="159"/>
        <v>-3338078030184.709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-3338078030184.709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-13908658459.102953</v>
      </c>
      <c r="L3970" s="444">
        <f t="shared" ca="1" si="159"/>
        <v>-3351986688643.812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-3351986688643.812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-13966611202.68255</v>
      </c>
      <c r="L3971" s="444">
        <f t="shared" ca="1" si="159"/>
        <v>-3365953299846.4946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-3365953299846.4946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-14024805416.027061</v>
      </c>
      <c r="L3972" s="444">
        <f t="shared" ca="1" si="159"/>
        <v>-3379978105262.5215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-3379978105262.5215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-14083242105.260506</v>
      </c>
      <c r="L3973" s="444">
        <f t="shared" ca="1" si="159"/>
        <v>-3394061347367.7822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-3394061347367.7822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-14141922280.699093</v>
      </c>
      <c r="L3974" s="444">
        <f t="shared" ca="1" si="159"/>
        <v>-3408203269648.4814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-3408203269648.4814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-14200846956.868673</v>
      </c>
      <c r="L3975" s="444">
        <f t="shared" ca="1" si="159"/>
        <v>-3422404116605.3501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-3422404116605.3501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-14260017152.522291</v>
      </c>
      <c r="L3976" s="444">
        <f t="shared" ca="1" si="159"/>
        <v>-3436664133757.8726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-3436664133757.8726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-14319433890.657801</v>
      </c>
      <c r="L3977" s="444">
        <f t="shared" ca="1" si="159"/>
        <v>-3450983567648.5303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-3450983567648.5303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-14379098198.535545</v>
      </c>
      <c r="L3978" s="444">
        <f t="shared" ca="1" si="159"/>
        <v>-3465362665847.0659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-3465362665847.0659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-14439011107.696108</v>
      </c>
      <c r="L3979" s="444">
        <f t="shared" ca="1" si="159"/>
        <v>-3479801676954.7622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-3479801676954.7622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-14499173653.978174</v>
      </c>
      <c r="L3980" s="444">
        <f t="shared" ca="1" si="159"/>
        <v>-3494300850608.7402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-3494300850608.7402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-14559586877.536419</v>
      </c>
      <c r="L3981" s="444">
        <f t="shared" ca="1" si="159"/>
        <v>-3508860437486.2769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-3508860437486.2769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-14620251822.859488</v>
      </c>
      <c r="L3982" s="444">
        <f t="shared" ca="1" si="159"/>
        <v>-3523480689309.1362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-3523480689309.1362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-14681169538.788065</v>
      </c>
      <c r="L3983" s="444">
        <f t="shared" ca="1" si="159"/>
        <v>-3538161858847.9243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-3538161858847.9243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-14742341078.533016</v>
      </c>
      <c r="L3984" s="444">
        <f t="shared" ca="1" si="159"/>
        <v>-3552904199926.4575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-3552904199926.4575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-14803767499.693573</v>
      </c>
      <c r="L3985" s="444">
        <f t="shared" ca="1" si="159"/>
        <v>-3567707967426.1509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-3567707967426.1509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-14865449864.275631</v>
      </c>
      <c r="L3986" s="444">
        <f t="shared" ca="1" si="159"/>
        <v>-3582573417290.4263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-3582573417290.4263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-14927389238.710108</v>
      </c>
      <c r="L3987" s="444">
        <f t="shared" ca="1" si="159"/>
        <v>-3597500806529.1362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-3597500806529.1362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-14989586693.871403</v>
      </c>
      <c r="L3988" s="444">
        <f t="shared" ca="1" si="159"/>
        <v>-3612490393223.0078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-3612490393223.0078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-15052043305.095865</v>
      </c>
      <c r="L3989" s="444">
        <f t="shared" ca="1" si="159"/>
        <v>-3627542436528.1035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-3627542436528.1035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-15114760152.200432</v>
      </c>
      <c r="L3990" s="444">
        <f t="shared" ca="1" si="159"/>
        <v>-3642657196680.3037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-3642657196680.3037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-15177738319.501265</v>
      </c>
      <c r="L3991" s="444">
        <f t="shared" ca="1" si="159"/>
        <v>-3657834934999.8052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-3657834934999.8052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-15240978895.832521</v>
      </c>
      <c r="L3992" s="444">
        <f t="shared" ca="1" si="159"/>
        <v>-3673075913895.6377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-3673075913895.6377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-15304482974.565157</v>
      </c>
      <c r="L3993" s="444">
        <f t="shared" ca="1" si="159"/>
        <v>-3688380396870.2026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-3688380396870.2026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-15368251653.625841</v>
      </c>
      <c r="L3994" s="444">
        <f t="shared" ca="1" si="159"/>
        <v>-3703748648523.8286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-3703748648523.8286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-15432286035.515953</v>
      </c>
      <c r="L3995" s="444">
        <f t="shared" ca="1" si="159"/>
        <v>-3719180934559.3447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-3719180934559.3447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-15496587227.330603</v>
      </c>
      <c r="L3996" s="444">
        <f t="shared" ca="1" si="159"/>
        <v>-3734677521786.6753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-3734677521786.6753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-15561156340.777811</v>
      </c>
      <c r="L3997" s="444">
        <f t="shared" ca="1" si="159"/>
        <v>-3750238678127.4531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-3750238678127.4531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-15625994492.197721</v>
      </c>
      <c r="L3998" s="444">
        <f t="shared" ca="1" si="159"/>
        <v>-3765864672619.6509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-3765864672619.6509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-15691102802.581879</v>
      </c>
      <c r="L3999" s="444">
        <f t="shared" ca="1" si="159"/>
        <v>-3781555775422.2329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-3781555775422.2329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-15756482397.592636</v>
      </c>
      <c r="L4000" s="444">
        <f t="shared" ca="1" si="159"/>
        <v>-3797312257819.8257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-3797312257819.8257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-15822134407.582607</v>
      </c>
      <c r="L4001" s="444">
        <f t="shared" ca="1" si="159"/>
        <v>-3813134392227.4082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-3813134392227.4082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-15888059967.614202</v>
      </c>
      <c r="L4002" s="444">
        <f t="shared" ca="1" si="159"/>
        <v>-3829022452195.0225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-3829022452195.0225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-15954260217.479259</v>
      </c>
      <c r="L4003" s="444">
        <f t="shared" ca="1" si="159"/>
        <v>-3844976712412.502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-3844976712412.502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-16020736301.718758</v>
      </c>
      <c r="L4004" s="444">
        <f t="shared" ca="1" si="159"/>
        <v>-3860997448714.2207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-3860997448714.2207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-16087489369.642586</v>
      </c>
      <c r="L4005" s="444">
        <f t="shared" ca="1" si="159"/>
        <v>-3877084938083.8633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-3877084938083.8633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-16154520575.349432</v>
      </c>
      <c r="L4006" s="444">
        <f t="shared" ca="1" si="159"/>
        <v>-3893239458659.2129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-3893239458659.2129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-16221831077.746721</v>
      </c>
      <c r="L4007" s="444">
        <f t="shared" ca="1" si="159"/>
        <v>-3909461289736.9595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-3909461289736.9595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-16289422040.570663</v>
      </c>
      <c r="L4008" s="444">
        <f t="shared" ca="1" si="159"/>
        <v>-3925750711777.5303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-3925750711777.5303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-16357294632.406374</v>
      </c>
      <c r="L4009" s="444">
        <f t="shared" ca="1" si="159"/>
        <v>-3942108006409.9365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-3942108006409.9365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-16425450026.708069</v>
      </c>
      <c r="L4010" s="444">
        <f t="shared" ca="1" si="159"/>
        <v>-3958533456436.6445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-3958533456436.6445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-16493889401.819351</v>
      </c>
      <c r="L4011" s="444">
        <f t="shared" ca="1" si="159"/>
        <v>-3975027345838.4639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-3975027345838.4639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-16562613940.993599</v>
      </c>
      <c r="L4012" s="444">
        <f t="shared" ca="1" si="159"/>
        <v>-3991589959779.4575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-3991589959779.4575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-16631624832.414408</v>
      </c>
      <c r="L4013" s="444">
        <f t="shared" ca="1" si="159"/>
        <v>-4008221584611.8721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-4008221584611.8721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-16700923269.216133</v>
      </c>
      <c r="L4014" s="444">
        <f t="shared" ca="1" si="159"/>
        <v>-4024922507881.0884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-4024922507881.0884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-16770510449.504538</v>
      </c>
      <c r="L4015" s="444">
        <f t="shared" ca="1" si="159"/>
        <v>-4041693018330.5928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-4041693018330.5928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-16840387576.377468</v>
      </c>
      <c r="L4016" s="444">
        <f t="shared" ca="1" si="159"/>
        <v>-4058533405906.9702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-4058533405906.9702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-16910555857.945709</v>
      </c>
      <c r="L4017" s="444">
        <f t="shared" ca="1" si="159"/>
        <v>-4075443961764.916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-4075443961764.916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-16981016507.353819</v>
      </c>
      <c r="L4018" s="444">
        <f t="shared" ca="1" si="159"/>
        <v>-4092424978272.27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-4092424978272.27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-17051770742.801125</v>
      </c>
      <c r="L4019" s="444">
        <f t="shared" ca="1" si="159"/>
        <v>-4109476749015.0713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-4109476749015.0713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-17122819787.562799</v>
      </c>
      <c r="L4020" s="444">
        <f t="shared" ca="1" si="159"/>
        <v>-4126599568802.6343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-4126599568802.6343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-17194164870.010975</v>
      </c>
      <c r="L4021" s="444">
        <f t="shared" ca="1" si="159"/>
        <v>-4143793733672.645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-4143793733672.645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-17265807223.636021</v>
      </c>
      <c r="L4022" s="444">
        <f t="shared" ca="1" si="159"/>
        <v>-4161059540896.2813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-4161059540896.2813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-17337748087.067837</v>
      </c>
      <c r="L4023" s="444">
        <f t="shared" ca="1" si="159"/>
        <v>-4178397288983.3491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-4178397288983.3491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-17409988704.097286</v>
      </c>
      <c r="L4024" s="444">
        <f t="shared" ca="1" si="159"/>
        <v>-4195807277687.4463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-4195807277687.4463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-17482530323.697693</v>
      </c>
      <c r="L4025" s="444">
        <f t="shared" ca="1" si="159"/>
        <v>-4213289808011.144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-4213289808011.144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-17555374200.046432</v>
      </c>
      <c r="L4026" s="444">
        <f t="shared" ca="1" si="159"/>
        <v>-4230845182211.1904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-4230845182211.1904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-17628521592.546627</v>
      </c>
      <c r="L4027" s="444">
        <f t="shared" ca="1" si="159"/>
        <v>-4248473703803.7368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-4248473703803.7368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-17701973765.848904</v>
      </c>
      <c r="L4028" s="444">
        <f t="shared" ca="1" si="159"/>
        <v>-4266175677569.5859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-4266175677569.5859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-17775731989.873272</v>
      </c>
      <c r="L4029" s="444">
        <f t="shared" ca="1" si="159"/>
        <v>-4283951409559.459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-4283951409559.459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-17849797539.831078</v>
      </c>
      <c r="L4030" s="444">
        <f t="shared" ca="1" si="159"/>
        <v>-4301801207099.29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-4301801207099.29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-17924171696.24704</v>
      </c>
      <c r="L4031" s="444">
        <f t="shared" ca="1" si="159"/>
        <v>-4319725378795.5371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-4319725378795.5371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-17998855744.981403</v>
      </c>
      <c r="L4032" s="444">
        <f t="shared" ca="1" si="159"/>
        <v>-4337724234540.5186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-4337724234540.5186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-18073850977.252163</v>
      </c>
      <c r="L4033" s="444">
        <f t="shared" ca="1" si="159"/>
        <v>-4355798085517.7705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-4355798085517.7705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-18149158689.657375</v>
      </c>
      <c r="L4034" s="444">
        <f t="shared" ca="1" si="159"/>
        <v>-4373947244207.4277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-4373947244207.4277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-18224780184.197617</v>
      </c>
      <c r="L4035" s="444">
        <f t="shared" ca="1" si="159"/>
        <v>-4392172024391.6255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-4392172024391.6255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-18300716768.298439</v>
      </c>
      <c r="L4036" s="444">
        <f t="shared" ca="1" si="159"/>
        <v>-4410472741159.9238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-4410472741159.9238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-18376969754.833015</v>
      </c>
      <c r="L4037" s="444">
        <f t="shared" ca="1" si="159"/>
        <v>-4428849710914.7568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-4428849710914.7568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-18453540462.144821</v>
      </c>
      <c r="L4038" s="444">
        <f t="shared" ca="1" si="159"/>
        <v>-4447303251376.9014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-4447303251376.9014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-18530430214.070423</v>
      </c>
      <c r="L4039" s="444">
        <f t="shared" ca="1" si="159"/>
        <v>-4465833681590.9717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-4465833681590.9717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-18607640339.962383</v>
      </c>
      <c r="L4040" s="444">
        <f t="shared" ca="1" si="159"/>
        <v>-4484441321930.9336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-4484441321930.9336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-18685172174.712223</v>
      </c>
      <c r="L4041" s="444">
        <f t="shared" ca="1" si="159"/>
        <v>-4503126494105.6455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-4503126494105.6455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-18763027058.773521</v>
      </c>
      <c r="L4042" s="444">
        <f t="shared" ca="1" si="159"/>
        <v>-4521889521164.4189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-4521889521164.4189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-18841206338.185078</v>
      </c>
      <c r="L4043" s="444">
        <f t="shared" ca="1" si="159"/>
        <v>-4540730727502.6045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-4540730727502.6045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-18919711364.594185</v>
      </c>
      <c r="L4044" s="444">
        <f t="shared" ca="1" si="159"/>
        <v>-4559650438867.1982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-4559650438867.1982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-18998543495.279991</v>
      </c>
      <c r="L4045" s="444">
        <f t="shared" ca="1" si="159"/>
        <v>-4578648982362.4785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-4578648982362.4785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-19077704093.176994</v>
      </c>
      <c r="L4046" s="444">
        <f t="shared" ca="1" si="159"/>
        <v>-4597726686455.6553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-4597726686455.6553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-19157194526.898563</v>
      </c>
      <c r="L4047" s="444">
        <f t="shared" ca="1" si="159"/>
        <v>-4616883880982.5537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-4616883880982.5537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-19237016170.760639</v>
      </c>
      <c r="L4048" s="444">
        <f t="shared" ca="1" si="159"/>
        <v>-4636120897153.3145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-4636120897153.3145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-19317170404.805477</v>
      </c>
      <c r="L4049" s="444">
        <f t="shared" ca="1" si="159"/>
        <v>-4655438067558.1201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-4655438067558.1201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-19397658614.8255</v>
      </c>
      <c r="L4050" s="444">
        <f t="shared" ca="1" si="159"/>
        <v>-4674835726172.9453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-4674835726172.9453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-19478482192.387272</v>
      </c>
      <c r="L4051" s="444">
        <f t="shared" ca="1" si="159"/>
        <v>-4694314208365.333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-4694314208365.333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-19559642534.855553</v>
      </c>
      <c r="L4052" s="444">
        <f t="shared" ca="1" si="159"/>
        <v>-4713873850900.1885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-4713873850900.1885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-19641141045.41745</v>
      </c>
      <c r="L4053" s="444">
        <f t="shared" ca="1" si="159"/>
        <v>-4733514991945.6055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-4733514991945.6055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-19722979133.106689</v>
      </c>
      <c r="L4054" s="444">
        <f t="shared" ca="1" si="159"/>
        <v>-4753237971078.7119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-4753237971078.7119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-19805158212.827965</v>
      </c>
      <c r="L4055" s="444">
        <f t="shared" ca="1" si="159"/>
        <v>-4773043129291.54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-4773043129291.54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-19887679705.381416</v>
      </c>
      <c r="L4056" s="444">
        <f t="shared" ca="1" si="159"/>
        <v>-4792930808996.9219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-4792930808996.9219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-19970545037.487175</v>
      </c>
      <c r="L4057" s="444">
        <f t="shared" ca="1" si="159"/>
        <v>-4812901354034.4092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-4812901354034.4092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-20053755641.81004</v>
      </c>
      <c r="L4058" s="444">
        <f t="shared" ca="1" si="159"/>
        <v>-4832955109676.2188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-4832955109676.2188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-20137312956.984245</v>
      </c>
      <c r="L4059" s="444">
        <f t="shared" ca="1" si="159"/>
        <v>-4853092422633.2031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-4853092422633.2031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-20221218427.638348</v>
      </c>
      <c r="L4060" s="444">
        <f t="shared" ca="1" si="159"/>
        <v>-4873313641060.8418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-4873313641060.8418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-20305473504.420174</v>
      </c>
      <c r="L4061" s="444">
        <f t="shared" ca="1" si="159"/>
        <v>-4893619114565.2617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-4893619114565.2617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-20390079644.021923</v>
      </c>
      <c r="L4062" s="444">
        <f t="shared" ca="1" si="159"/>
        <v>-4914009194209.2832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-4914009194209.2832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-20475038309.205345</v>
      </c>
      <c r="L4063" s="444">
        <f t="shared" ca="1" si="159"/>
        <v>-4934484232518.4883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-4934484232518.4883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-20560350968.827034</v>
      </c>
      <c r="L4064" s="444">
        <f t="shared" ca="1" si="159"/>
        <v>-4955044583487.3154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-4955044583487.3154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-20646019097.863815</v>
      </c>
      <c r="L4065" s="444">
        <f t="shared" ca="1" si="159"/>
        <v>-4975690602585.1797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-4975690602585.1797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-20732044177.438248</v>
      </c>
      <c r="L4066" s="444">
        <f t="shared" ca="1" si="159"/>
        <v>-4996422646762.6182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-4996422646762.6182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-20818427694.844242</v>
      </c>
      <c r="L4067" s="444">
        <f t="shared" ca="1" si="159"/>
        <v>-5017241074457.4629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-5017241074457.4629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-20905171143.572762</v>
      </c>
      <c r="L4068" s="444">
        <f t="shared" ca="1" si="159"/>
        <v>-5038146245601.0361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-5038146245601.0361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-20992276023.33765</v>
      </c>
      <c r="L4069" s="444">
        <f t="shared" ca="1" si="159"/>
        <v>-5059138521624.374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-5059138521624.374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-21079743840.101559</v>
      </c>
      <c r="L4070" s="444">
        <f t="shared" ca="1" si="159"/>
        <v>-5080218265464.4756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-5080218265464.4756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-21167576106.101982</v>
      </c>
      <c r="L4071" s="444">
        <f t="shared" ca="1" si="159"/>
        <v>-5101385841570.5771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-5101385841570.5771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-21255774339.877403</v>
      </c>
      <c r="L4072" s="444">
        <f t="shared" ca="1" si="159"/>
        <v>-5122641615910.4541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-5122641615910.4541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-21344340066.29356</v>
      </c>
      <c r="L4073" s="444">
        <f t="shared" ca="1" si="159"/>
        <v>-5143985955976.748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-5143985955976.748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-21433274816.569782</v>
      </c>
      <c r="L4074" s="444">
        <f t="shared" ca="1" si="159"/>
        <v>-5165419230793.3174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-5165419230793.3174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-21522580128.305489</v>
      </c>
      <c r="L4075" s="444">
        <f t="shared" ca="1" si="159"/>
        <v>-5186941810921.623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-5186941810921.623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-21612257545.506763</v>
      </c>
      <c r="L4076" s="444">
        <f t="shared" ca="1" si="159"/>
        <v>-5208554068467.1299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-5208554068467.1299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-21702308618.613041</v>
      </c>
      <c r="L4077" s="444">
        <f t="shared" ca="1" si="159"/>
        <v>-5230256377085.7432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-5230256377085.7432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-21792734904.52393</v>
      </c>
      <c r="L4078" s="444">
        <f t="shared" ca="1" si="159"/>
        <v>-5252049111990.2676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-5252049111990.2676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-21883537966.626114</v>
      </c>
      <c r="L4079" s="444">
        <f t="shared" ca="1" si="159"/>
        <v>-5273932649956.8936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-5273932649956.8936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-21974719374.820389</v>
      </c>
      <c r="L4080" s="444">
        <f t="shared" ca="1" si="159"/>
        <v>-5295907369331.7139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-5295907369331.7139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-22066280705.548809</v>
      </c>
      <c r="L4081" s="444">
        <f t="shared" ca="1" si="159"/>
        <v>-5317973650037.2627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-5317973650037.2627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-22158223541.821926</v>
      </c>
      <c r="L4082" s="444">
        <f t="shared" ca="1" si="159"/>
        <v>-5340131873579.085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-5340131873579.085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-22250549473.246185</v>
      </c>
      <c r="L4083" s="444">
        <f t="shared" ca="1" si="159"/>
        <v>-5362382423052.3311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-5362382423052.3311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-22343260096.05138</v>
      </c>
      <c r="L4084" s="444">
        <f t="shared" ca="1" si="159"/>
        <v>-5384725683148.3828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-5384725683148.3828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-22436357013.118263</v>
      </c>
      <c r="L4085" s="444">
        <f t="shared" ca="1" si="159"/>
        <v>-5407162040161.501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-5407162040161.501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-22529841834.006252</v>
      </c>
      <c r="L4086" s="444">
        <f t="shared" ca="1" si="159"/>
        <v>-5429691881995.5068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-5429691881995.5068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-22623716174.981277</v>
      </c>
      <c r="L4087" s="444">
        <f t="shared" ca="1" si="159"/>
        <v>-5452315598170.4883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-5452315598170.4883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-22717981659.043701</v>
      </c>
      <c r="L4088" s="444">
        <f t="shared" ref="L4088:L4342" ca="1" si="164">I4088-J4088+K4088</f>
        <v>-5475033579829.5322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-5475033579829.5322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-22812639915.956383</v>
      </c>
      <c r="L4089" s="444">
        <f t="shared" ca="1" si="164"/>
        <v>-5497846219745.4883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-5497846219745.4883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-22907692582.272869</v>
      </c>
      <c r="L4090" s="444">
        <f t="shared" ca="1" si="164"/>
        <v>-5520753912327.7607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-5520753912327.7607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-23003141301.365669</v>
      </c>
      <c r="L4091" s="444">
        <f t="shared" ca="1" si="164"/>
        <v>-5543757053629.126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-5543757053629.126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-23098987723.454693</v>
      </c>
      <c r="L4092" s="444">
        <f t="shared" ca="1" si="164"/>
        <v>-5566856041352.5811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-5566856041352.5811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-23195233505.635754</v>
      </c>
      <c r="L4093" s="444">
        <f t="shared" ca="1" si="164"/>
        <v>-5590051274858.2168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-5590051274858.2168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-23291880311.909237</v>
      </c>
      <c r="L4094" s="444">
        <f t="shared" ca="1" si="164"/>
        <v>-5613343155170.126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-5613343155170.126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-23388929813.208858</v>
      </c>
      <c r="L4095" s="444">
        <f t="shared" ca="1" si="164"/>
        <v>-5636732084983.335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-5636732084983.335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-23486383687.430561</v>
      </c>
      <c r="L4096" s="444">
        <f t="shared" ca="1" si="164"/>
        <v>-5660218468670.7656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-5660218468670.7656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-23584243619.461525</v>
      </c>
      <c r="L4097" s="444">
        <f t="shared" ca="1" si="164"/>
        <v>-5683802712290.2275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-5683802712290.2275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-23682511301.209282</v>
      </c>
      <c r="L4098" s="444">
        <f t="shared" ca="1" si="164"/>
        <v>-5707485223591.4365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-5707485223591.4365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-23781188431.630985</v>
      </c>
      <c r="L4099" s="444">
        <f t="shared" ca="1" si="164"/>
        <v>-5731266412023.0674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-5731266412023.0674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-23880276716.762779</v>
      </c>
      <c r="L4100" s="444">
        <f t="shared" ca="1" si="164"/>
        <v>-5755146688739.8301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-5755146688739.8301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-23979777869.74929</v>
      </c>
      <c r="L4101" s="444">
        <f t="shared" ca="1" si="164"/>
        <v>-5779126466609.5791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-5779126466609.5791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-24079693610.873245</v>
      </c>
      <c r="L4102" s="444">
        <f t="shared" ca="1" si="164"/>
        <v>-5803206160220.4521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-5803206160220.4521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-24180025667.585217</v>
      </c>
      <c r="L4103" s="444">
        <f t="shared" ca="1" si="164"/>
        <v>-5827386185888.0371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-5827386185888.0371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-24280775774.533489</v>
      </c>
      <c r="L4104" s="444">
        <f t="shared" ca="1" si="164"/>
        <v>-5851666961662.5703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-5851666961662.5703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-24381945673.594044</v>
      </c>
      <c r="L4105" s="444">
        <f t="shared" ca="1" si="164"/>
        <v>-5876048907336.1641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-5876048907336.1641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-24483537113.900684</v>
      </c>
      <c r="L4106" s="444">
        <f t="shared" ca="1" si="164"/>
        <v>-5900532444450.0645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-5900532444450.0645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-24585551851.875267</v>
      </c>
      <c r="L4107" s="444">
        <f t="shared" ca="1" si="164"/>
        <v>-5925117996301.9395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-5925117996301.9395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-24687991651.25808</v>
      </c>
      <c r="L4108" s="444">
        <f t="shared" ca="1" si="164"/>
        <v>-5949805987953.1973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-5949805987953.1973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-24790858283.138321</v>
      </c>
      <c r="L4109" s="444">
        <f t="shared" ca="1" si="164"/>
        <v>-5974596846236.3359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-5974596846236.3359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-24894153525.984734</v>
      </c>
      <c r="L4110" s="444">
        <f t="shared" ca="1" si="164"/>
        <v>-5999490999762.3203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-5999490999762.3203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-24997879165.676334</v>
      </c>
      <c r="L4111" s="444">
        <f t="shared" ca="1" si="164"/>
        <v>-6024488878927.9971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-6024488878927.9971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-25102036995.533321</v>
      </c>
      <c r="L4112" s="444">
        <f t="shared" ca="1" si="164"/>
        <v>-6049590915923.5303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-6049590915923.5303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-25206628816.348042</v>
      </c>
      <c r="L4113" s="444">
        <f t="shared" ca="1" si="164"/>
        <v>-6074797544739.8779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-6074797544739.8779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-25311656436.416157</v>
      </c>
      <c r="L4114" s="444">
        <f t="shared" ca="1" si="164"/>
        <v>-6100109201176.2939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-6100109201176.2939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-25417121671.56789</v>
      </c>
      <c r="L4115" s="444">
        <f t="shared" ca="1" si="164"/>
        <v>-6125526322847.8623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-6125526322847.8623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-25523026345.199425</v>
      </c>
      <c r="L4116" s="444">
        <f t="shared" ca="1" si="164"/>
        <v>-6151049349193.0615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-6151049349193.0615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-25629372288.304424</v>
      </c>
      <c r="L4117" s="444">
        <f t="shared" ca="1" si="164"/>
        <v>-6176678721481.3662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-6176678721481.3662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-25736161339.505692</v>
      </c>
      <c r="L4118" s="444">
        <f t="shared" ca="1" si="164"/>
        <v>-6202414882820.8721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-6202414882820.8721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-25843395345.086967</v>
      </c>
      <c r="L4119" s="444">
        <f t="shared" ca="1" si="164"/>
        <v>-6228258278165.959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-6228258278165.959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-25951076159.02483</v>
      </c>
      <c r="L4120" s="444">
        <f t="shared" ca="1" si="164"/>
        <v>-6254209354324.9834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-6254209354324.9834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-26059205643.020763</v>
      </c>
      <c r="L4121" s="444">
        <f t="shared" ca="1" si="164"/>
        <v>-6280268559968.0039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-6280268559968.0039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-26167785666.533348</v>
      </c>
      <c r="L4122" s="444">
        <f t="shared" ca="1" si="164"/>
        <v>-6306436345634.5371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-6306436345634.5371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-26276818106.81057</v>
      </c>
      <c r="L4123" s="444">
        <f t="shared" ca="1" si="164"/>
        <v>-6332713163741.3477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-6332713163741.3477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-26386304848.922283</v>
      </c>
      <c r="L4124" s="444">
        <f t="shared" ca="1" si="164"/>
        <v>-6359099468590.2695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-6359099468590.2695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-26496247785.792789</v>
      </c>
      <c r="L4125" s="444">
        <f t="shared" ca="1" si="164"/>
        <v>-6385595716376.0625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-6385595716376.0625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-26606648818.233593</v>
      </c>
      <c r="L4126" s="444">
        <f t="shared" ca="1" si="164"/>
        <v>-6412202365194.2959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-6412202365194.2959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-26717509854.976234</v>
      </c>
      <c r="L4127" s="444">
        <f t="shared" ca="1" si="164"/>
        <v>-6438919875049.2725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-6438919875049.2725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-26828832812.705303</v>
      </c>
      <c r="L4128" s="444">
        <f t="shared" ca="1" si="164"/>
        <v>-6465748707861.9775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-6465748707861.9775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-26940619616.091572</v>
      </c>
      <c r="L4129" s="444">
        <f t="shared" ca="1" si="164"/>
        <v>-6492689327478.0693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-6492689327478.0693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-27052872197.825287</v>
      </c>
      <c r="L4130" s="444">
        <f t="shared" ca="1" si="164"/>
        <v>-6519742199675.8945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-6519742199675.8945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-27165592498.649559</v>
      </c>
      <c r="L4131" s="444">
        <f t="shared" ca="1" si="164"/>
        <v>-6546907792174.5439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-6546907792174.5439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-27278782467.393932</v>
      </c>
      <c r="L4132" s="444">
        <f t="shared" ca="1" si="164"/>
        <v>-6574186574641.9375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-6574186574641.9375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-27392444061.008072</v>
      </c>
      <c r="L4133" s="444">
        <f t="shared" ca="1" si="164"/>
        <v>-6601579018702.9453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-6601579018702.9453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-27506579244.595604</v>
      </c>
      <c r="L4134" s="444">
        <f t="shared" ca="1" si="164"/>
        <v>-6629085597947.541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-6629085597947.541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-27621189991.448086</v>
      </c>
      <c r="L4135" s="444">
        <f t="shared" ca="1" si="164"/>
        <v>-6656706787938.9893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-6656706787938.9893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-27736278283.079121</v>
      </c>
      <c r="L4136" s="444">
        <f t="shared" ca="1" si="164"/>
        <v>-6684443066222.0684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-6684443066222.0684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-27851846109.258617</v>
      </c>
      <c r="L4137" s="444">
        <f t="shared" ca="1" si="164"/>
        <v>-6712294912331.3271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-6712294912331.3271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-27967895468.047195</v>
      </c>
      <c r="L4138" s="444">
        <f t="shared" ca="1" si="164"/>
        <v>-6740262807799.374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-6740262807799.374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-28084428365.830723</v>
      </c>
      <c r="L4139" s="444">
        <f t="shared" ca="1" si="164"/>
        <v>-6768347236165.2051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-6768347236165.2051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-28201446817.355022</v>
      </c>
      <c r="L4140" s="444">
        <f t="shared" ca="1" si="164"/>
        <v>-6796548682982.5605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-6796548682982.5605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-28318952845.76067</v>
      </c>
      <c r="L4141" s="444">
        <f t="shared" ca="1" si="164"/>
        <v>-6824867635828.3213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-6824867635828.3213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-28436948482.618004</v>
      </c>
      <c r="L4142" s="444">
        <f t="shared" ca="1" si="164"/>
        <v>-6853304584310.9395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-6853304584310.9395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-28555435767.962246</v>
      </c>
      <c r="L4143" s="444">
        <f t="shared" ca="1" si="164"/>
        <v>-6881860020078.9014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-6881860020078.9014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-28674416750.328758</v>
      </c>
      <c r="L4144" s="444">
        <f t="shared" ca="1" si="164"/>
        <v>-6910534436829.2305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-6910534436829.2305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-28793893486.78846</v>
      </c>
      <c r="L4145" s="444">
        <f t="shared" ca="1" si="164"/>
        <v>-6939328330316.0186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-6939328330316.0186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-28913868042.983406</v>
      </c>
      <c r="L4146" s="444">
        <f t="shared" ca="1" si="164"/>
        <v>-6968242198359.002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-6968242198359.002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-29034342493.162502</v>
      </c>
      <c r="L4147" s="444">
        <f t="shared" ca="1" si="164"/>
        <v>-6997276540852.1641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-6997276540852.1641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-29155318920.21735</v>
      </c>
      <c r="L4148" s="444">
        <f t="shared" ca="1" si="164"/>
        <v>-7026431859772.3818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-7026431859772.3818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-29276799415.718258</v>
      </c>
      <c r="L4149" s="444">
        <f t="shared" ca="1" si="164"/>
        <v>-7055708659188.0996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-7055708659188.0996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-29398786079.95042</v>
      </c>
      <c r="L4150" s="444">
        <f t="shared" ca="1" si="164"/>
        <v>-7085107445268.0498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-7085107445268.0498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-29521281021.950207</v>
      </c>
      <c r="L4151" s="444">
        <f t="shared" ca="1" si="164"/>
        <v>-7114628726290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-7114628726290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-29644286359.541668</v>
      </c>
      <c r="L4152" s="444">
        <f t="shared" ca="1" si="164"/>
        <v>-7144273012649.542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-7144273012649.542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-29767804219.373089</v>
      </c>
      <c r="L4153" s="444">
        <f t="shared" ca="1" si="164"/>
        <v>-7174040816868.915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-7174040816868.915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-29891836736.953812</v>
      </c>
      <c r="L4154" s="444">
        <f t="shared" ca="1" si="164"/>
        <v>-7203932653605.8691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-7203932653605.8691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-30016386056.691116</v>
      </c>
      <c r="L4155" s="444">
        <f t="shared" ca="1" si="164"/>
        <v>-7233949039662.5605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-7233949039662.5605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-30141454331.927338</v>
      </c>
      <c r="L4156" s="444">
        <f t="shared" ca="1" si="164"/>
        <v>-7264090493994.4883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-7264090493994.4883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-30267043724.977032</v>
      </c>
      <c r="L4157" s="444">
        <f t="shared" ca="1" si="164"/>
        <v>-7294357537719.4648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-7294357537719.4648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-30393156407.164436</v>
      </c>
      <c r="L4158" s="444">
        <f t="shared" ca="1" si="164"/>
        <v>-7324750694126.6289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-7324750694126.6289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-30519794558.86095</v>
      </c>
      <c r="L4159" s="444">
        <f t="shared" ca="1" si="164"/>
        <v>-7355270488685.4902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-7355270488685.4902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-30646960369.522877</v>
      </c>
      <c r="L4160" s="444">
        <f t="shared" ca="1" si="164"/>
        <v>-7385917449055.0127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-7385917449055.0127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-30774656037.729218</v>
      </c>
      <c r="L4161" s="444">
        <f t="shared" ca="1" si="164"/>
        <v>-7416692105092.7422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-7416692105092.7422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-30902883771.219761</v>
      </c>
      <c r="L4162" s="444">
        <f t="shared" ca="1" si="164"/>
        <v>-7447594988863.9619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-7447594988863.9619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-31031645786.933174</v>
      </c>
      <c r="L4163" s="444">
        <f t="shared" ca="1" si="164"/>
        <v>-7478626634650.8955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-7478626634650.8955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-31160944311.045399</v>
      </c>
      <c r="L4164" s="444">
        <f t="shared" ca="1" si="164"/>
        <v>-7509787578961.9404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-7509787578961.9404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-31290781579.008087</v>
      </c>
      <c r="L4165" s="444">
        <f t="shared" ca="1" si="164"/>
        <v>-7541078360540.9482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-7541078360540.9482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-31421159835.587284</v>
      </c>
      <c r="L4166" s="444">
        <f t="shared" ca="1" si="164"/>
        <v>-7572499520376.5352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-7572499520376.5352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-31552081334.902229</v>
      </c>
      <c r="L4167" s="444">
        <f t="shared" ca="1" si="164"/>
        <v>-7604051601711.4375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-7604051601711.4375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-31683548340.464321</v>
      </c>
      <c r="L4168" s="444">
        <f t="shared" ca="1" si="164"/>
        <v>-7635735150051.9014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-7635735150051.9014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-31815563125.216255</v>
      </c>
      <c r="L4169" s="444">
        <f t="shared" ca="1" si="164"/>
        <v>-7667550713177.1172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-7667550713177.1172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-31948127971.57132</v>
      </c>
      <c r="L4170" s="444">
        <f t="shared" ca="1" si="164"/>
        <v>-7699498841148.6885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-7699498841148.6885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-32081245171.452869</v>
      </c>
      <c r="L4171" s="444">
        <f t="shared" ca="1" si="164"/>
        <v>-7731580086320.1416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-7731580086320.1416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-32214917026.333927</v>
      </c>
      <c r="L4172" s="444">
        <f t="shared" ca="1" si="164"/>
        <v>-7763795003346.4756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-7763795003346.4756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-32349145847.276981</v>
      </c>
      <c r="L4173" s="444">
        <f t="shared" ca="1" si="164"/>
        <v>-7796144149193.7529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-7796144149193.7529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-32483933954.973969</v>
      </c>
      <c r="L4174" s="444">
        <f t="shared" ca="1" si="164"/>
        <v>-7828628083148.7266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-7828628083148.7266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-32619283679.786362</v>
      </c>
      <c r="L4175" s="444">
        <f t="shared" ca="1" si="164"/>
        <v>-7861247366828.5127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-7861247366828.5127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-32755197361.785465</v>
      </c>
      <c r="L4176" s="444">
        <f t="shared" ca="1" si="164"/>
        <v>-7894002564190.2979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-7894002564190.2979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-32891677350.792908</v>
      </c>
      <c r="L4177" s="444">
        <f t="shared" ca="1" si="164"/>
        <v>-7926894241541.0908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-7926894241541.0908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-33028726006.421211</v>
      </c>
      <c r="L4178" s="444">
        <f t="shared" ca="1" si="164"/>
        <v>-7959922967547.5117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-7959922967547.5117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-33166345698.114632</v>
      </c>
      <c r="L4179" s="444">
        <f t="shared" ca="1" si="164"/>
        <v>-7993089313245.626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-7993089313245.626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-33304538805.190109</v>
      </c>
      <c r="L4180" s="444">
        <f t="shared" ca="1" si="164"/>
        <v>-8026393852050.8164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-8026393852050.8164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-33443307716.878403</v>
      </c>
      <c r="L4181" s="444">
        <f t="shared" ca="1" si="164"/>
        <v>-8059837159767.6943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-8059837159767.6943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-33582654832.365391</v>
      </c>
      <c r="L4182" s="444">
        <f t="shared" ca="1" si="164"/>
        <v>-8093419814600.0596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-8093419814600.0596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-33722582560.83358</v>
      </c>
      <c r="L4183" s="444">
        <f t="shared" ca="1" si="164"/>
        <v>-8127142397160.8936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-8127142397160.8936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-33863093321.503727</v>
      </c>
      <c r="L4184" s="444">
        <f t="shared" ca="1" si="164"/>
        <v>-8161005490482.3975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-8161005490482.3975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-34004189543.676655</v>
      </c>
      <c r="L4185" s="444">
        <f t="shared" ca="1" si="164"/>
        <v>-8195009680026.0742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-8195009680026.0742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-34145873666.775311</v>
      </c>
      <c r="L4186" s="444">
        <f t="shared" ca="1" si="164"/>
        <v>-8229155553692.8496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-8229155553692.8496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-34288148140.386868</v>
      </c>
      <c r="L4187" s="444">
        <f t="shared" ca="1" si="164"/>
        <v>-8263443701833.2363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-8263443701833.2363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-34431015424.305153</v>
      </c>
      <c r="L4188" s="444">
        <f t="shared" ca="1" si="164"/>
        <v>-8297874717257.541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-8297874717257.541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-34574477988.57309</v>
      </c>
      <c r="L4189" s="444">
        <f t="shared" ca="1" si="164"/>
        <v>-8332449195246.1143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-8332449195246.1143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-34718538313.525482</v>
      </c>
      <c r="L4190" s="444">
        <f t="shared" ca="1" si="164"/>
        <v>-8367167733559.6396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-8367167733559.6396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-34863198889.831833</v>
      </c>
      <c r="L4191" s="444">
        <f t="shared" ca="1" si="164"/>
        <v>-8402030932449.4717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-8402030932449.4717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-35008462218.539459</v>
      </c>
      <c r="L4192" s="444">
        <f t="shared" ca="1" si="164"/>
        <v>-8437039394668.0107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-8437039394668.0107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-35154330811.116714</v>
      </c>
      <c r="L4193" s="444">
        <f t="shared" ca="1" si="164"/>
        <v>-8472193725479.1279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-8472193725479.1279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-35300807189.496368</v>
      </c>
      <c r="L4194" s="444">
        <f t="shared" ca="1" si="164"/>
        <v>-8507494532668.624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-8507494532668.624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-35447893886.119263</v>
      </c>
      <c r="L4195" s="444">
        <f t="shared" ca="1" si="164"/>
        <v>-8542942426554.7432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-8542942426554.7432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-35595593443.978096</v>
      </c>
      <c r="L4196" s="444">
        <f t="shared" ca="1" si="164"/>
        <v>-8578538019998.7217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-8578538019998.7217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-35743908416.661339</v>
      </c>
      <c r="L4197" s="444">
        <f t="shared" ca="1" si="164"/>
        <v>-8614281928415.3828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-8614281928415.3828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-35892841368.39743</v>
      </c>
      <c r="L4198" s="444">
        <f t="shared" ca="1" si="164"/>
        <v>-8650174769783.7803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-8650174769783.7803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-36042394874.099083</v>
      </c>
      <c r="L4199" s="444">
        <f t="shared" ca="1" si="164"/>
        <v>-8686217164657.8789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-8686217164657.8789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-36192571519.407829</v>
      </c>
      <c r="L4200" s="444">
        <f t="shared" ca="1" si="164"/>
        <v>-8722409736177.2871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-8722409736177.2871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-36343373900.738693</v>
      </c>
      <c r="L4201" s="444">
        <f t="shared" ca="1" si="164"/>
        <v>-8758753110078.0254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-8758753110078.0254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-36494804625.325104</v>
      </c>
      <c r="L4202" s="444">
        <f t="shared" ca="1" si="164"/>
        <v>-8795247914703.3506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-8795247914703.3506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-36646866311.263962</v>
      </c>
      <c r="L4203" s="444">
        <f t="shared" ca="1" si="164"/>
        <v>-8831894781014.6152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-8831894781014.6152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-36799561587.560898</v>
      </c>
      <c r="L4204" s="444">
        <f t="shared" ca="1" si="164"/>
        <v>-8868694342602.1758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-8868694342602.1758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-36952893094.175735</v>
      </c>
      <c r="L4205" s="444">
        <f t="shared" ca="1" si="164"/>
        <v>-8905647235696.3516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-8905647235696.3516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-37106863482.06813</v>
      </c>
      <c r="L4206" s="444">
        <f t="shared" ca="1" si="164"/>
        <v>-8942754099178.4199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-8942754099178.4199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-37261475413.243416</v>
      </c>
      <c r="L4207" s="444">
        <f t="shared" ca="1" si="164"/>
        <v>-8980015574591.6641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-8980015574591.6641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-37416731560.798599</v>
      </c>
      <c r="L4208" s="444">
        <f t="shared" ca="1" si="164"/>
        <v>-9017432306152.4629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-9017432306152.4629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-37572634608.968597</v>
      </c>
      <c r="L4209" s="444">
        <f t="shared" ca="1" si="164"/>
        <v>-9055004940761.4316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-9055004940761.4316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-37729187253.17263</v>
      </c>
      <c r="L4210" s="444">
        <f t="shared" ca="1" si="164"/>
        <v>-9092734128014.6035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-9092734128014.6035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-37886392200.060844</v>
      </c>
      <c r="L4211" s="444">
        <f t="shared" ca="1" si="164"/>
        <v>-9130620520214.6641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-9130620520214.6641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-38044252167.561096</v>
      </c>
      <c r="L4212" s="444">
        <f t="shared" ca="1" si="164"/>
        <v>-9168664772382.2246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-9168664772382.2246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-38202769884.925934</v>
      </c>
      <c r="L4213" s="444">
        <f t="shared" ca="1" si="164"/>
        <v>-9206867542267.1504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-9206867542267.1504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-38361948092.779793</v>
      </c>
      <c r="L4214" s="444">
        <f t="shared" ca="1" si="164"/>
        <v>-9245229490359.9297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-9245229490359.9297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-38521789543.166374</v>
      </c>
      <c r="L4215" s="444">
        <f t="shared" ca="1" si="164"/>
        <v>-9283751279903.0957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-9283751279903.0957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-38682296999.59623</v>
      </c>
      <c r="L4216" s="444">
        <f t="shared" ca="1" si="164"/>
        <v>-9322433576902.6914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-9322433576902.6914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-38843473237.094543</v>
      </c>
      <c r="L4217" s="444">
        <f t="shared" ca="1" si="164"/>
        <v>-9361277050139.7852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-9361277050139.7852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-39005321042.249107</v>
      </c>
      <c r="L4218" s="444">
        <f t="shared" ca="1" si="164"/>
        <v>-9400282371182.0352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-9400282371182.0352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-39167843213.258476</v>
      </c>
      <c r="L4219" s="444">
        <f t="shared" ca="1" si="164"/>
        <v>-9439450214395.293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-9439450214395.293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-39331042559.980385</v>
      </c>
      <c r="L4220" s="444">
        <f t="shared" ca="1" si="164"/>
        <v>-9478781256955.2734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-9478781256955.2734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-39494921903.980309</v>
      </c>
      <c r="L4221" s="444">
        <f t="shared" ca="1" si="164"/>
        <v>-9518276178859.2539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-9518276178859.2539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-39659484078.580223</v>
      </c>
      <c r="L4222" s="444">
        <f t="shared" ca="1" si="164"/>
        <v>-9557935662937.834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-9557935662937.834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-39824731928.907639</v>
      </c>
      <c r="L4223" s="444">
        <f t="shared" ca="1" si="164"/>
        <v>-9597760394866.7422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-9597760394866.7422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-39990668311.944756</v>
      </c>
      <c r="L4224" s="444">
        <f t="shared" ca="1" si="164"/>
        <v>-9637751063178.6875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-9637751063178.6875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-40157296096.577866</v>
      </c>
      <c r="L4225" s="444">
        <f t="shared" ca="1" si="164"/>
        <v>-9677908359275.2656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-9677908359275.2656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-40324618163.646942</v>
      </c>
      <c r="L4226" s="444">
        <f t="shared" ca="1" si="164"/>
        <v>-9718232977438.9121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-9718232977438.9121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-40492637405.995468</v>
      </c>
      <c r="L4227" s="444">
        <f t="shared" ca="1" si="164"/>
        <v>-9758725614844.9082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-9758725614844.9082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-40661356728.520447</v>
      </c>
      <c r="L4228" s="444">
        <f t="shared" ca="1" si="164"/>
        <v>-9799386971573.4277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-9799386971573.4277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-40830779048.222618</v>
      </c>
      <c r="L4229" s="444">
        <f t="shared" ca="1" si="164"/>
        <v>-9840217750621.6504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-9840217750621.6504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-41000907294.256874</v>
      </c>
      <c r="L4230" s="444">
        <f t="shared" ca="1" si="164"/>
        <v>-9881218657915.9082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-9881218657915.9082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-41171744407.982948</v>
      </c>
      <c r="L4231" s="444">
        <f t="shared" ca="1" si="164"/>
        <v>-9922390402323.8906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-9922390402323.8906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-41343293343.016212</v>
      </c>
      <c r="L4232" s="444">
        <f t="shared" ca="1" si="164"/>
        <v>-9963733695666.9063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-9963733695666.9063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-41515557065.278778</v>
      </c>
      <c r="L4233" s="444">
        <f t="shared" ca="1" si="164"/>
        <v>-10005249252732.186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-10005249252732.186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-41688538553.050774</v>
      </c>
      <c r="L4234" s="444">
        <f t="shared" ca="1" si="164"/>
        <v>-10046937791285.236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-10046937791285.236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-41862240797.02182</v>
      </c>
      <c r="L4235" s="444">
        <f t="shared" ca="1" si="164"/>
        <v>-10088800032082.258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-10088800032082.258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-42036666800.342743</v>
      </c>
      <c r="L4236" s="444">
        <f t="shared" ca="1" si="164"/>
        <v>-10130836698882.6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-10130836698882.6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-42211819578.677498</v>
      </c>
      <c r="L4237" s="444">
        <f t="shared" ca="1" si="164"/>
        <v>-10173048518461.277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-10173048518461.277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-42387702160.255325</v>
      </c>
      <c r="L4238" s="444">
        <f t="shared" ca="1" si="164"/>
        <v>-10215436220621.533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-10215436220621.533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-42564317585.923058</v>
      </c>
      <c r="L4239" s="444">
        <f t="shared" ca="1" si="164"/>
        <v>-10258000538207.457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-10258000538207.457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-42741668909.197739</v>
      </c>
      <c r="L4240" s="444">
        <f t="shared" ca="1" si="164"/>
        <v>-10300742207116.654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-10300742207116.654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-42919759196.319389</v>
      </c>
      <c r="L4241" s="444">
        <f t="shared" ca="1" si="164"/>
        <v>-10343661966312.975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-10343661966312.975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-43098591526.304062</v>
      </c>
      <c r="L4242" s="444">
        <f t="shared" ca="1" si="164"/>
        <v>-10386760557839.279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-10386760557839.279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-43278168990.996994</v>
      </c>
      <c r="L4243" s="444">
        <f t="shared" ca="1" si="164"/>
        <v>-10430038726830.275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-10430038726830.275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-43458494695.126144</v>
      </c>
      <c r="L4244" s="444">
        <f t="shared" ca="1" si="164"/>
        <v>-10473497221525.402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-10473497221525.402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-43639571756.355843</v>
      </c>
      <c r="L4245" s="444">
        <f t="shared" ca="1" si="164"/>
        <v>-10517136793281.758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-10517136793281.758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-43821403305.34066</v>
      </c>
      <c r="L4246" s="444">
        <f t="shared" ca="1" si="164"/>
        <v>-10560958196587.098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-10560958196587.098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-44003992485.779572</v>
      </c>
      <c r="L4247" s="444">
        <f t="shared" ca="1" si="164"/>
        <v>-10604962189072.877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-10604962189072.877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-44187342454.470322</v>
      </c>
      <c r="L4248" s="444">
        <f t="shared" ca="1" si="164"/>
        <v>-10649149531527.348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-10649149531527.348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-44371456381.363945</v>
      </c>
      <c r="L4249" s="444">
        <f t="shared" ca="1" si="164"/>
        <v>-10693520987908.711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-10693520987908.711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-44556337449.619629</v>
      </c>
      <c r="L4250" s="444">
        <f t="shared" ca="1" si="164"/>
        <v>-10738077325358.33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-10738077325358.33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-44741988855.659706</v>
      </c>
      <c r="L4251" s="444">
        <f t="shared" ca="1" si="164"/>
        <v>-10782819314213.99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-10782819314213.99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-44928413809.22496</v>
      </c>
      <c r="L4252" s="444">
        <f t="shared" ca="1" si="164"/>
        <v>-10827747728023.215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-10827747728023.215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-45115615533.430061</v>
      </c>
      <c r="L4253" s="444">
        <f t="shared" ca="1" si="164"/>
        <v>-10872863343556.645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-10872863343556.645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-45303597264.819351</v>
      </c>
      <c r="L4254" s="444">
        <f t="shared" ca="1" si="164"/>
        <v>-10918166940821.465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-10918166940821.465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-45492362253.422768</v>
      </c>
      <c r="L4255" s="444">
        <f t="shared" ca="1" si="164"/>
        <v>-10963659303074.887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-10963659303074.887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-45681913762.812027</v>
      </c>
      <c r="L4256" s="444">
        <f t="shared" ca="1" si="164"/>
        <v>-11009341216837.699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-11009341216837.699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-45872255070.157082</v>
      </c>
      <c r="L4257" s="444">
        <f t="shared" ca="1" si="164"/>
        <v>-11055213471907.855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-11055213471907.855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-46063389466.28273</v>
      </c>
      <c r="L4258" s="444">
        <f t="shared" ca="1" si="164"/>
        <v>-11101276861374.139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-11101276861374.139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-46255320255.725578</v>
      </c>
      <c r="L4259" s="444">
        <f t="shared" ca="1" si="164"/>
        <v>-11147532181629.863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-11147532181629.863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-46448050756.7911</v>
      </c>
      <c r="L4260" s="444">
        <f t="shared" ca="1" si="164"/>
        <v>-11193980232386.654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-11193980232386.654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-46641584301.611061</v>
      </c>
      <c r="L4261" s="444">
        <f t="shared" ca="1" si="164"/>
        <v>-11240621816688.266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-11240621816688.266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-46835924236.201103</v>
      </c>
      <c r="L4262" s="444">
        <f t="shared" ca="1" si="164"/>
        <v>-11287457740924.467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-11287457740924.467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-47031073920.518608</v>
      </c>
      <c r="L4263" s="444">
        <f t="shared" ca="1" si="164"/>
        <v>-11334488814844.986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-11334488814844.986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-47227036728.520775</v>
      </c>
      <c r="L4264" s="444">
        <f t="shared" ca="1" si="164"/>
        <v>-11381715851573.508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-11381715851573.508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-47423816048.222946</v>
      </c>
      <c r="L4265" s="444">
        <f t="shared" ca="1" si="164"/>
        <v>-11429139667621.73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-11429139667621.73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-47621415281.75721</v>
      </c>
      <c r="L4266" s="444">
        <f t="shared" ca="1" si="164"/>
        <v>-11476761082903.488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-11476761082903.488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-47819837845.431198</v>
      </c>
      <c r="L4267" s="444">
        <f t="shared" ca="1" si="164"/>
        <v>-11524580920748.92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-11524580920748.92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-48019087169.787163</v>
      </c>
      <c r="L4268" s="444">
        <f t="shared" ca="1" si="164"/>
        <v>-11572600007918.707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-11572600007918.707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-48219166699.661278</v>
      </c>
      <c r="L4269" s="444">
        <f t="shared" ca="1" si="164"/>
        <v>-11620819174618.369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-11620819174618.369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-48420079894.243202</v>
      </c>
      <c r="L4270" s="444">
        <f t="shared" ca="1" si="164"/>
        <v>-11669239254512.613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-11669239254512.613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-48621830227.135887</v>
      </c>
      <c r="L4271" s="444">
        <f t="shared" ca="1" si="164"/>
        <v>-11717861084739.75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-11717861084739.75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-48824421186.415627</v>
      </c>
      <c r="L4272" s="444">
        <f t="shared" ca="1" si="164"/>
        <v>-11766685505926.166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-11766685505926.166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-49027856274.69236</v>
      </c>
      <c r="L4273" s="444">
        <f t="shared" ca="1" si="164"/>
        <v>-11815713362200.857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-11815713362200.857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-49232139009.170242</v>
      </c>
      <c r="L4274" s="444">
        <f t="shared" ca="1" si="164"/>
        <v>-11864945501210.027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-11864945501210.027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-49437272921.70845</v>
      </c>
      <c r="L4275" s="444">
        <f t="shared" ca="1" si="164"/>
        <v>-11914382774131.736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-11914382774131.736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-49643261558.882233</v>
      </c>
      <c r="L4276" s="444">
        <f t="shared" ca="1" si="164"/>
        <v>-11964026035690.619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-11964026035690.619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-49850108482.044243</v>
      </c>
      <c r="L4277" s="444">
        <f t="shared" ca="1" si="164"/>
        <v>-12013876144172.664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-12013876144172.664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-50057817267.386101</v>
      </c>
      <c r="L4278" s="444">
        <f t="shared" ca="1" si="164"/>
        <v>-12063933961440.051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-12063933961440.051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-50266391506.000214</v>
      </c>
      <c r="L4279" s="444">
        <f t="shared" ca="1" si="164"/>
        <v>-12114200352946.051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-12114200352946.051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-50475834803.941879</v>
      </c>
      <c r="L4280" s="444">
        <f t="shared" ca="1" si="164"/>
        <v>-12164676187749.992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-12164676187749.992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-50686150782.291634</v>
      </c>
      <c r="L4281" s="444">
        <f t="shared" ca="1" si="164"/>
        <v>-12215362338532.283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-12215362338532.283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-50897343077.21785</v>
      </c>
      <c r="L4282" s="444">
        <f t="shared" ca="1" si="164"/>
        <v>-12266259681609.502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-12266259681609.502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-51109415340.039589</v>
      </c>
      <c r="L4283" s="444">
        <f t="shared" ca="1" si="164"/>
        <v>-12317369096949.541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-12317369096949.541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-51322371237.289757</v>
      </c>
      <c r="L4284" s="444">
        <f t="shared" ca="1" si="164"/>
        <v>-12368691468186.83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-12368691468186.83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-51536214450.778458</v>
      </c>
      <c r="L4285" s="444">
        <f t="shared" ca="1" si="164"/>
        <v>-12420227682637.609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-12420227682637.609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-51750948677.656708</v>
      </c>
      <c r="L4286" s="444">
        <f t="shared" ca="1" si="164"/>
        <v>-12471978631315.266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-12471978631315.266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-51966577630.48027</v>
      </c>
      <c r="L4287" s="444">
        <f t="shared" ca="1" si="164"/>
        <v>-12523945208945.746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-12523945208945.746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-52183105037.273941</v>
      </c>
      <c r="L4288" s="444">
        <f t="shared" ca="1" si="164"/>
        <v>-12576128313983.02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-12576128313983.02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-52400534641.595917</v>
      </c>
      <c r="L4289" s="444">
        <f t="shared" ca="1" si="164"/>
        <v>-12628528848624.615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-12628528848624.615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-52618870202.602562</v>
      </c>
      <c r="L4290" s="444">
        <f t="shared" ca="1" si="164"/>
        <v>-12681147718827.219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-12681147718827.219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-52838115495.113411</v>
      </c>
      <c r="L4291" s="444">
        <f t="shared" ca="1" si="164"/>
        <v>-12733985834322.332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-12733985834322.332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-53058274309.676384</v>
      </c>
      <c r="L4292" s="444">
        <f t="shared" ca="1" si="164"/>
        <v>-12787044108632.008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-12787044108632.008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-53279350452.633362</v>
      </c>
      <c r="L4293" s="444">
        <f t="shared" ca="1" si="164"/>
        <v>-12840323459084.641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-12840323459084.641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-53501347746.186005</v>
      </c>
      <c r="L4294" s="444">
        <f t="shared" ca="1" si="164"/>
        <v>-12893824806830.826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-12893824806830.826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-53724270028.461777</v>
      </c>
      <c r="L4295" s="444">
        <f t="shared" ca="1" si="164"/>
        <v>-12947549076859.287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-12947549076859.287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-53948121153.58036</v>
      </c>
      <c r="L4296" s="444">
        <f t="shared" ca="1" si="164"/>
        <v>-13001497198012.867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-13001497198012.867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-54172904991.720276</v>
      </c>
      <c r="L4297" s="444">
        <f t="shared" ca="1" si="164"/>
        <v>-13055670103004.588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-13055670103004.588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-54398625429.185783</v>
      </c>
      <c r="L4298" s="444">
        <f t="shared" ca="1" si="164"/>
        <v>-13110068728433.773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-13110068728433.773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-54625286368.474052</v>
      </c>
      <c r="L4299" s="444">
        <f t="shared" ca="1" si="164"/>
        <v>-13164694014802.248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-13164694014802.248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-54852891728.342697</v>
      </c>
      <c r="L4300" s="444">
        <f t="shared" ca="1" si="164"/>
        <v>-13219546906530.59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-13219546906530.59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-55081445443.877457</v>
      </c>
      <c r="L4301" s="444">
        <f t="shared" ca="1" si="164"/>
        <v>-13274628351974.467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-13274628351974.467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-55310951466.56028</v>
      </c>
      <c r="L4302" s="444">
        <f t="shared" ca="1" si="164"/>
        <v>-13329939303441.027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-13329939303441.027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-55541413764.337616</v>
      </c>
      <c r="L4303" s="444">
        <f t="shared" ca="1" si="164"/>
        <v>-13385480717205.365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-13385480717205.365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-55772836321.689018</v>
      </c>
      <c r="L4304" s="444">
        <f t="shared" ca="1" si="164"/>
        <v>-13441253553527.055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-13441253553527.055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-56005223139.69606</v>
      </c>
      <c r="L4305" s="444">
        <f t="shared" ca="1" si="164"/>
        <v>-13497258776666.75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-13497258776666.75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-56238578236.111458</v>
      </c>
      <c r="L4306" s="444">
        <f t="shared" ca="1" si="164"/>
        <v>-13553497354902.861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-13553497354902.861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-56472905645.428589</v>
      </c>
      <c r="L4307" s="444">
        <f t="shared" ca="1" si="164"/>
        <v>-13609970260548.289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-13609970260548.289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-56708209418.951202</v>
      </c>
      <c r="L4308" s="444">
        <f t="shared" ca="1" si="164"/>
        <v>-13666678469967.24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-13666678469967.24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-56944493624.863503</v>
      </c>
      <c r="L4309" s="444">
        <f t="shared" ca="1" si="164"/>
        <v>-13723622963592.104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-13723622963592.104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-57181762348.30043</v>
      </c>
      <c r="L4310" s="444">
        <f t="shared" ca="1" si="164"/>
        <v>-13780804725940.404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-13780804725940.404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-57420019691.41835</v>
      </c>
      <c r="L4311" s="444">
        <f t="shared" ca="1" si="164"/>
        <v>-13838224745631.822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-13838224745631.822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-57659269773.465927</v>
      </c>
      <c r="L4312" s="444">
        <f t="shared" ca="1" si="164"/>
        <v>-13895884015405.289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-13895884015405.289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-57899516730.855377</v>
      </c>
      <c r="L4313" s="444">
        <f t="shared" ca="1" si="164"/>
        <v>-13953783532136.145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-13953783532136.145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-58140764717.233932</v>
      </c>
      <c r="L4314" s="444">
        <f t="shared" ca="1" si="164"/>
        <v>-14011924296853.379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-14011924296853.379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-58383017903.555748</v>
      </c>
      <c r="L4315" s="444">
        <f t="shared" ca="1" si="164"/>
        <v>-14070307314756.936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-14070307314756.936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-58626280478.153893</v>
      </c>
      <c r="L4316" s="444">
        <f t="shared" ca="1" si="164"/>
        <v>-14128933595235.09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-14128933595235.09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-58870556646.812881</v>
      </c>
      <c r="L4317" s="444">
        <f t="shared" ca="1" si="164"/>
        <v>-14187804151881.902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-14187804151881.902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-59115850632.841255</v>
      </c>
      <c r="L4318" s="444">
        <f t="shared" ca="1" si="164"/>
        <v>-14246920002514.744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-14246920002514.744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-59362166677.14476</v>
      </c>
      <c r="L4319" s="444">
        <f t="shared" ca="1" si="164"/>
        <v>-14306282169191.889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-14306282169191.889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-59609509038.299538</v>
      </c>
      <c r="L4320" s="444">
        <f t="shared" ca="1" si="164"/>
        <v>-14365891678230.188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-14365891678230.188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-59857881992.625778</v>
      </c>
      <c r="L4321" s="444">
        <f t="shared" ca="1" si="164"/>
        <v>-14425749560222.813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-14425749560222.813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-60107289834.261726</v>
      </c>
      <c r="L4322" s="444">
        <f t="shared" ca="1" si="164"/>
        <v>-14485856850057.074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-14485856850057.074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-60357736875.237808</v>
      </c>
      <c r="L4323" s="444">
        <f t="shared" ca="1" si="164"/>
        <v>-14546214586932.313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-14546214586932.313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-60609227445.551308</v>
      </c>
      <c r="L4324" s="444">
        <f t="shared" ca="1" si="164"/>
        <v>-14606823814377.863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-14606823814377.863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-60861765893.241089</v>
      </c>
      <c r="L4325" s="444">
        <f t="shared" ca="1" si="164"/>
        <v>-14667685580271.104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-14667685580271.104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-61115356584.462921</v>
      </c>
      <c r="L4326" s="444">
        <f t="shared" ca="1" si="164"/>
        <v>-14728800936855.566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-14728800936855.566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-61370003903.564857</v>
      </c>
      <c r="L4327" s="444">
        <f t="shared" ca="1" si="164"/>
        <v>-14790170940759.131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-14790170940759.131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-61625712253.163048</v>
      </c>
      <c r="L4328" s="444">
        <f t="shared" ca="1" si="164"/>
        <v>-14851796653012.293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-14851796653012.293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-61882486054.217888</v>
      </c>
      <c r="L4329" s="444">
        <f t="shared" ca="1" si="164"/>
        <v>-14913679139066.512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-14913679139066.512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-62140329746.110474</v>
      </c>
      <c r="L4330" s="444">
        <f t="shared" ca="1" si="164"/>
        <v>-14975819468812.623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-14975819468812.623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-62399247786.719261</v>
      </c>
      <c r="L4331" s="444">
        <f t="shared" ca="1" si="164"/>
        <v>-15038218716599.342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-15038218716599.342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-62659244652.497261</v>
      </c>
      <c r="L4332" s="444">
        <f t="shared" ca="1" si="164"/>
        <v>-15100877961251.84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-15100877961251.84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-62920324838.549332</v>
      </c>
      <c r="L4333" s="444">
        <f t="shared" ca="1" si="164"/>
        <v>-15163798286090.389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-15163798286090.389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-63182492858.709961</v>
      </c>
      <c r="L4334" s="444">
        <f t="shared" ca="1" si="164"/>
        <v>-15226980778949.098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-15226980778949.098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-63445753245.621239</v>
      </c>
      <c r="L4335" s="444">
        <f t="shared" ca="1" si="164"/>
        <v>-15290426532194.719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-15290426532194.719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-63710110550.811325</v>
      </c>
      <c r="L4336" s="444">
        <f t="shared" ca="1" si="164"/>
        <v>-15354136642745.529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-15354136642745.529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-63975569344.773041</v>
      </c>
      <c r="L4337" s="444">
        <f t="shared" ca="1" si="164"/>
        <v>-15418112212090.303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-15418112212090.303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-64242134217.042931</v>
      </c>
      <c r="L4338" s="444">
        <f t="shared" ca="1" si="164"/>
        <v>-15482354346307.346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-15482354346307.346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-64509809776.280609</v>
      </c>
      <c r="L4339" s="444">
        <f t="shared" ca="1" si="164"/>
        <v>-15546864156083.627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-15546864156083.627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-64778600650.348442</v>
      </c>
      <c r="L4340" s="444">
        <f t="shared" ca="1" si="164"/>
        <v>-15611642756733.975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-15611642756733.975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-65048511486.391571</v>
      </c>
      <c r="L4341" s="444">
        <f t="shared" ca="1" si="164"/>
        <v>-15676691268220.365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-15676691268220.365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-65319546950.91819</v>
      </c>
      <c r="L4342" s="444">
        <f t="shared" ca="1" si="164"/>
        <v>-15742010815171.283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-15742010815171.283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-65591711729.880341</v>
      </c>
      <c r="L4343" s="444">
        <f t="shared" ref="L4343:L4597" ca="1" si="169">I4343-J4343+K4343</f>
        <v>-15807602526901.164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-15807602526901.164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-65865010528.75486</v>
      </c>
      <c r="L4344" s="444">
        <f t="shared" ca="1" si="169"/>
        <v>-15873467537429.918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-15873467537429.918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-66139448072.624664</v>
      </c>
      <c r="L4345" s="444">
        <f t="shared" ca="1" si="169"/>
        <v>-15939606985502.543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-15939606985502.543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-66415029106.26059</v>
      </c>
      <c r="L4346" s="444">
        <f t="shared" ca="1" si="169"/>
        <v>-16006022014608.803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-16006022014608.803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-66691758394.203346</v>
      </c>
      <c r="L4347" s="444">
        <f t="shared" ca="1" si="169"/>
        <v>-16072713773003.006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-16072713773003.006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-66969640720.845863</v>
      </c>
      <c r="L4348" s="444">
        <f t="shared" ca="1" si="169"/>
        <v>-16139683413723.852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-16139683413723.852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-67248680890.516045</v>
      </c>
      <c r="L4349" s="444">
        <f t="shared" ca="1" si="169"/>
        <v>-16206932094614.367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-16206932094614.367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-67528883727.55986</v>
      </c>
      <c r="L4350" s="444">
        <f t="shared" ca="1" si="169"/>
        <v>-16274460978341.928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-16274460978341.928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-67810254076.424698</v>
      </c>
      <c r="L4351" s="444">
        <f t="shared" ca="1" si="169"/>
        <v>-16342271232418.352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-16342271232418.352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-68092796801.743134</v>
      </c>
      <c r="L4352" s="444">
        <f t="shared" ca="1" si="169"/>
        <v>-16410364029220.094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-16410364029220.094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-68376516788.417053</v>
      </c>
      <c r="L4353" s="444">
        <f t="shared" ca="1" si="169"/>
        <v>-16478740546008.512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-16478740546008.512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-68661418941.702126</v>
      </c>
      <c r="L4354" s="444">
        <f t="shared" ca="1" si="169"/>
        <v>-16547401964950.213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-16547401964950.213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-68947508187.292557</v>
      </c>
      <c r="L4355" s="444">
        <f t="shared" ca="1" si="169"/>
        <v>-16616349473137.506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-16616349473137.506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-69234789471.406281</v>
      </c>
      <c r="L4356" s="444">
        <f t="shared" ca="1" si="169"/>
        <v>-16685584262608.912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-16685584262608.912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-69523267760.870468</v>
      </c>
      <c r="L4357" s="444">
        <f t="shared" ca="1" si="169"/>
        <v>-16755107530369.783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-16755107530369.783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-69812948043.207428</v>
      </c>
      <c r="L4358" s="444">
        <f t="shared" ca="1" si="169"/>
        <v>-16824920478412.99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-16824920478412.99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-70103835326.720795</v>
      </c>
      <c r="L4359" s="444">
        <f t="shared" ca="1" si="169"/>
        <v>-16895024313739.711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-16895024313739.711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-70395934640.582138</v>
      </c>
      <c r="L4360" s="444">
        <f t="shared" ca="1" si="169"/>
        <v>-16965420248380.293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-16965420248380.293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-70689251034.917877</v>
      </c>
      <c r="L4361" s="444">
        <f t="shared" ca="1" si="169"/>
        <v>-17036109499415.211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-17036109499415.211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-70983789580.896713</v>
      </c>
      <c r="L4362" s="444">
        <f t="shared" ca="1" si="169"/>
        <v>-17107093288996.107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-17107093288996.107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-71279555370.817108</v>
      </c>
      <c r="L4363" s="444">
        <f t="shared" ca="1" si="169"/>
        <v>-17178372844366.924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-17178372844366.924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-71576553518.195511</v>
      </c>
      <c r="L4364" s="444">
        <f t="shared" ca="1" si="169"/>
        <v>-17249949397885.119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-17249949397885.119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-71874789157.854675</v>
      </c>
      <c r="L4365" s="444">
        <f t="shared" ca="1" si="169"/>
        <v>-17321824187042.975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-17321824187042.975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-72174267446.01239</v>
      </c>
      <c r="L4366" s="444">
        <f t="shared" ca="1" si="169"/>
        <v>-17393998454488.986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-17393998454488.986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-72474993560.370789</v>
      </c>
      <c r="L4367" s="444">
        <f t="shared" ca="1" si="169"/>
        <v>-17466473448049.357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-17466473448049.357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-72776972700.205643</v>
      </c>
      <c r="L4368" s="444">
        <f t="shared" ca="1" si="169"/>
        <v>-17539250420749.563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-17539250420749.563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-73080210086.456512</v>
      </c>
      <c r="L4369" s="444">
        <f t="shared" ca="1" si="169"/>
        <v>-17612330630836.02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-17612330630836.02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-73384710961.816742</v>
      </c>
      <c r="L4370" s="444">
        <f t="shared" ca="1" si="169"/>
        <v>-17685715341797.836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-17685715341797.836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-73690480590.82431</v>
      </c>
      <c r="L4371" s="444">
        <f t="shared" ca="1" si="169"/>
        <v>-17759405822388.66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-17759405822388.66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-73997524259.952744</v>
      </c>
      <c r="L4372" s="444">
        <f t="shared" ca="1" si="169"/>
        <v>-17833403346648.613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-17833403346648.613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-74305847277.70256</v>
      </c>
      <c r="L4373" s="444">
        <f t="shared" ca="1" si="169"/>
        <v>-17907709193926.316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-17907709193926.316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-74615454974.692978</v>
      </c>
      <c r="L4374" s="444">
        <f t="shared" ca="1" si="169"/>
        <v>-17982324648901.008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-17982324648901.008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-74926352703.754196</v>
      </c>
      <c r="L4375" s="444">
        <f t="shared" ca="1" si="169"/>
        <v>-18057251001604.762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-18057251001604.762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-75238545840.019836</v>
      </c>
      <c r="L4376" s="444">
        <f t="shared" ca="1" si="169"/>
        <v>-18132489547444.781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-18132489547444.781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-75552039781.019928</v>
      </c>
      <c r="L4377" s="444">
        <f t="shared" ca="1" si="169"/>
        <v>-18208041587225.801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-18208041587225.801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-75866839946.77417</v>
      </c>
      <c r="L4378" s="444">
        <f t="shared" ca="1" si="169"/>
        <v>-18283908427172.574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-18283908427172.574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-76182951779.885727</v>
      </c>
      <c r="L4379" s="444">
        <f t="shared" ca="1" si="169"/>
        <v>-18360091378952.461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-18360091378952.461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-76500380745.635254</v>
      </c>
      <c r="L4380" s="444">
        <f t="shared" ca="1" si="169"/>
        <v>-18436591759698.098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-18436591759698.098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-76819132332.075409</v>
      </c>
      <c r="L4381" s="444">
        <f t="shared" ca="1" si="169"/>
        <v>-18513410892030.172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-18513410892030.172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-77139212050.125717</v>
      </c>
      <c r="L4382" s="444">
        <f t="shared" ca="1" si="169"/>
        <v>-18590550104080.297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-18590550104080.297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-77460625433.667908</v>
      </c>
      <c r="L4383" s="444">
        <f t="shared" ca="1" si="169"/>
        <v>-18668010729513.965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-18668010729513.965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-77783378039.641525</v>
      </c>
      <c r="L4384" s="444">
        <f t="shared" ca="1" si="169"/>
        <v>-18745794107553.605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-18745794107553.605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-78107475448.140015</v>
      </c>
      <c r="L4385" s="444">
        <f t="shared" ca="1" si="169"/>
        <v>-18823901583001.746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-18823901583001.746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-78432923262.507278</v>
      </c>
      <c r="L4386" s="444">
        <f t="shared" ca="1" si="169"/>
        <v>-18902334506264.254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-18902334506264.254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-78759727109.434387</v>
      </c>
      <c r="L4387" s="444">
        <f t="shared" ca="1" si="169"/>
        <v>-18981094233373.688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-18981094233373.688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-79087892639.057037</v>
      </c>
      <c r="L4388" s="444">
        <f t="shared" ca="1" si="169"/>
        <v>-19060182126012.746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-19060182126012.746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-79417425525.053101</v>
      </c>
      <c r="L4389" s="444">
        <f t="shared" ca="1" si="169"/>
        <v>-19139599551537.801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-19139599551537.801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-79748331464.740829</v>
      </c>
      <c r="L4390" s="444">
        <f t="shared" ca="1" si="169"/>
        <v>-19219347883002.543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-19219347883002.543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-80080616179.177261</v>
      </c>
      <c r="L4391" s="444">
        <f t="shared" ca="1" si="169"/>
        <v>-19299428499181.719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-19299428499181.719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-80414285413.257156</v>
      </c>
      <c r="L4392" s="444">
        <f t="shared" ca="1" si="169"/>
        <v>-19379842784594.977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-19379842784594.977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-80749344935.812408</v>
      </c>
      <c r="L4393" s="444">
        <f t="shared" ca="1" si="169"/>
        <v>-19460592129530.789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-19460592129530.789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-81085800539.711624</v>
      </c>
      <c r="L4394" s="444">
        <f t="shared" ca="1" si="169"/>
        <v>-19541677930070.5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-19541677930070.5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-81423658041.960419</v>
      </c>
      <c r="L4395" s="444">
        <f t="shared" ca="1" si="169"/>
        <v>-19623101588112.461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-19623101588112.461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-81762923283.801926</v>
      </c>
      <c r="L4396" s="444">
        <f t="shared" ca="1" si="169"/>
        <v>-19704864511396.262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-19704864511396.262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-82103602130.817749</v>
      </c>
      <c r="L4397" s="444">
        <f t="shared" ca="1" si="169"/>
        <v>-19786968113527.078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-19786968113527.078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-82445700473.029495</v>
      </c>
      <c r="L4398" s="444">
        <f t="shared" ca="1" si="169"/>
        <v>-19869413814000.109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-19869413814000.109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-82789224225.000458</v>
      </c>
      <c r="L4399" s="444">
        <f t="shared" ca="1" si="169"/>
        <v>-19952203038225.109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-19952203038225.109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-83134179325.937958</v>
      </c>
      <c r="L4400" s="444">
        <f t="shared" ca="1" si="169"/>
        <v>-20035337217551.047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-20035337217551.047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-83480571739.796021</v>
      </c>
      <c r="L4401" s="444">
        <f t="shared" ca="1" si="169"/>
        <v>-20118817789290.844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-20118817789290.844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-83828407455.37851</v>
      </c>
      <c r="L4402" s="444">
        <f t="shared" ca="1" si="169"/>
        <v>-20202646196746.223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-20202646196746.223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-84177692486.442596</v>
      </c>
      <c r="L4403" s="444">
        <f t="shared" ca="1" si="169"/>
        <v>-20286823889232.664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-20286823889232.664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-84528432871.802765</v>
      </c>
      <c r="L4404" s="444">
        <f t="shared" ca="1" si="169"/>
        <v>-20371352322104.469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-20371352322104.469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-84880634675.435287</v>
      </c>
      <c r="L4405" s="444">
        <f t="shared" ca="1" si="169"/>
        <v>-20456232956779.902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-20456232956779.902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-85234303986.582932</v>
      </c>
      <c r="L4406" s="444">
        <f t="shared" ca="1" si="169"/>
        <v>-20541467260766.484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-20541467260766.484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-85589446919.860352</v>
      </c>
      <c r="L4407" s="444">
        <f t="shared" ca="1" si="169"/>
        <v>-20627056707686.344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-20627056707686.344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-85946069615.359772</v>
      </c>
      <c r="L4408" s="444">
        <f t="shared" ca="1" si="169"/>
        <v>-20713002777301.703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-20713002777301.703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-86304178238.757095</v>
      </c>
      <c r="L4409" s="444">
        <f t="shared" ca="1" si="169"/>
        <v>-20799306955540.461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-20799306955540.461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-86663778981.418579</v>
      </c>
      <c r="L4410" s="444">
        <f t="shared" ca="1" si="169"/>
        <v>-20885970734521.879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-20885970734521.879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-87024878060.507828</v>
      </c>
      <c r="L4411" s="444">
        <f t="shared" ca="1" si="169"/>
        <v>-20972995612582.387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-20972995612582.387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-87387481719.093277</v>
      </c>
      <c r="L4412" s="444">
        <f t="shared" ca="1" si="169"/>
        <v>-21060383094301.48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-21060383094301.48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-87751596226.256165</v>
      </c>
      <c r="L4413" s="444">
        <f t="shared" ca="1" si="169"/>
        <v>-21148134690527.738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-21148134690527.738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-88117227877.198914</v>
      </c>
      <c r="L4414" s="444">
        <f t="shared" ca="1" si="169"/>
        <v>-21236251918404.938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-21236251918404.938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-88484382993.353912</v>
      </c>
      <c r="L4415" s="444">
        <f t="shared" ca="1" si="169"/>
        <v>-21324736301398.293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-21324736301398.293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-88853067922.492889</v>
      </c>
      <c r="L4416" s="444">
        <f t="shared" ca="1" si="169"/>
        <v>-21413589369320.785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-21413589369320.785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-89223289038.836609</v>
      </c>
      <c r="L4417" s="444">
        <f t="shared" ca="1" si="169"/>
        <v>-21502812658359.621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-21502812658359.621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-89595052743.165085</v>
      </c>
      <c r="L4418" s="444">
        <f t="shared" ca="1" si="169"/>
        <v>-21592407711102.785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-21592407711102.785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-89968365462.928268</v>
      </c>
      <c r="L4419" s="444">
        <f t="shared" ca="1" si="169"/>
        <v>-21682376076565.715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-21682376076565.715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-90343233652.357147</v>
      </c>
      <c r="L4420" s="444">
        <f t="shared" ca="1" si="169"/>
        <v>-21772719310218.07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-21772719310218.07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-90719663792.575287</v>
      </c>
      <c r="L4421" s="444">
        <f t="shared" ca="1" si="169"/>
        <v>-21863438974010.645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-21863438974010.645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-91097662391.711014</v>
      </c>
      <c r="L4422" s="444">
        <f t="shared" ca="1" si="169"/>
        <v>-21954536636402.355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-21954536636402.355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-91477235985.009811</v>
      </c>
      <c r="L4423" s="444">
        <f t="shared" ca="1" si="169"/>
        <v>-22046013872387.367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-22046013872387.367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-91858391134.947357</v>
      </c>
      <c r="L4424" s="444">
        <f t="shared" ca="1" si="169"/>
        <v>-22137872263522.316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-22137872263522.316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-92241134431.342987</v>
      </c>
      <c r="L4425" s="444">
        <f t="shared" ca="1" si="169"/>
        <v>-22230113397953.66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-22230113397953.66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-92625472491.473587</v>
      </c>
      <c r="L4426" s="444">
        <f t="shared" ca="1" si="169"/>
        <v>-22322738870445.133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-22322738870445.133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-93011411960.188049</v>
      </c>
      <c r="L4427" s="444">
        <f t="shared" ca="1" si="169"/>
        <v>-22415750282405.32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-22415750282405.32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-93398959510.022171</v>
      </c>
      <c r="L4428" s="444">
        <f t="shared" ca="1" si="169"/>
        <v>-22509149241915.344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-22509149241915.344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-93788121841.313934</v>
      </c>
      <c r="L4429" s="444">
        <f t="shared" ca="1" si="169"/>
        <v>-22602937363756.656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-22602937363756.656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-94178905682.319397</v>
      </c>
      <c r="L4430" s="444">
        <f t="shared" ca="1" si="169"/>
        <v>-22697116269438.977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-22697116269438.977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-94571317789.329071</v>
      </c>
      <c r="L4431" s="444">
        <f t="shared" ca="1" si="169"/>
        <v>-22791687587228.305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-22791687587228.305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-94965364946.784607</v>
      </c>
      <c r="L4432" s="444">
        <f t="shared" ca="1" si="169"/>
        <v>-22886652952175.09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-22886652952175.09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-95361053967.39621</v>
      </c>
      <c r="L4433" s="444">
        <f t="shared" ca="1" si="169"/>
        <v>-22982014006142.484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-22982014006142.484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-95758391692.260345</v>
      </c>
      <c r="L4434" s="444">
        <f t="shared" ca="1" si="169"/>
        <v>-23077772397834.746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-23077772397834.746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-96157384990.978104</v>
      </c>
      <c r="L4435" s="444">
        <f t="shared" ca="1" si="169"/>
        <v>-23173929782825.723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-23173929782825.723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-96558040761.773849</v>
      </c>
      <c r="L4436" s="444">
        <f t="shared" ca="1" si="169"/>
        <v>-23270487823587.496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-23270487823587.496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-96960365931.614563</v>
      </c>
      <c r="L4437" s="444">
        <f t="shared" ca="1" si="169"/>
        <v>-23367448189519.109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-23367448189519.109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-97364367456.32962</v>
      </c>
      <c r="L4438" s="444">
        <f t="shared" ca="1" si="169"/>
        <v>-23464812556975.438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-23464812556975.438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-97770052320.730988</v>
      </c>
      <c r="L4439" s="444">
        <f t="shared" ca="1" si="169"/>
        <v>-23562582609296.168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-23562582609296.168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-98177427538.734039</v>
      </c>
      <c r="L4440" s="444">
        <f t="shared" ca="1" si="169"/>
        <v>-23660760036834.902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-23660760036834.902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-98586500153.47876</v>
      </c>
      <c r="L4441" s="444">
        <f t="shared" ca="1" si="169"/>
        <v>-23759346536988.383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-23759346536988.383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-98997277237.451599</v>
      </c>
      <c r="L4442" s="444">
        <f t="shared" ca="1" si="169"/>
        <v>-23858343814225.836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-23858343814225.836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-99409765892.607651</v>
      </c>
      <c r="L4443" s="444">
        <f t="shared" ca="1" si="169"/>
        <v>-23957753580118.445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-23957753580118.445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-99823973250.493515</v>
      </c>
      <c r="L4444" s="444">
        <f t="shared" ca="1" si="169"/>
        <v>-24057577553368.938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-24057577553368.938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-100239906472.37057</v>
      </c>
      <c r="L4445" s="444">
        <f t="shared" ca="1" si="169"/>
        <v>-24157817459841.309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-24157817459841.309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-100657572749.33879</v>
      </c>
      <c r="L4446" s="444">
        <f t="shared" ca="1" si="169"/>
        <v>-24258475032590.648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-24258475032590.648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-101076979302.46103</v>
      </c>
      <c r="L4447" s="444">
        <f t="shared" ca="1" si="169"/>
        <v>-24359552011893.109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-24359552011893.109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-101498133382.88795</v>
      </c>
      <c r="L4448" s="444">
        <f t="shared" ca="1" si="169"/>
        <v>-24461050145275.996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-24461050145275.996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-101921042271.98332</v>
      </c>
      <c r="L4449" s="444">
        <f t="shared" ca="1" si="169"/>
        <v>-24562971187547.98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-24562971187547.98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-102345713281.44992</v>
      </c>
      <c r="L4450" s="444">
        <f t="shared" ca="1" si="169"/>
        <v>-24665316900829.43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-24665316900829.43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-102772153753.45596</v>
      </c>
      <c r="L4451" s="444">
        <f t="shared" ca="1" si="169"/>
        <v>-24768089054582.887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-24768089054582.887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-103200371060.76202</v>
      </c>
      <c r="L4452" s="444">
        <f t="shared" ca="1" si="169"/>
        <v>-24871289425643.648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-24871289425643.648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-103630372606.84854</v>
      </c>
      <c r="L4453" s="444">
        <f t="shared" ca="1" si="169"/>
        <v>-24974919798250.496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-24974919798250.496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-104062165826.04373</v>
      </c>
      <c r="L4454" s="444">
        <f t="shared" ca="1" si="169"/>
        <v>-25078981964076.539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-25078981964076.539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-104495758183.65225</v>
      </c>
      <c r="L4455" s="444">
        <f t="shared" ca="1" si="169"/>
        <v>-25183477722260.191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-25183477722260.191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-104931157176.08414</v>
      </c>
      <c r="L4456" s="444">
        <f t="shared" ca="1" si="169"/>
        <v>-25288408879436.277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-25288408879436.277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-105368370330.98448</v>
      </c>
      <c r="L4457" s="444">
        <f t="shared" ca="1" si="169"/>
        <v>-25393777249767.262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-25393777249767.262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-105807405207.36359</v>
      </c>
      <c r="L4458" s="444">
        <f t="shared" ca="1" si="169"/>
        <v>-25499584654974.625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-25499584654974.625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-106248269395.7276</v>
      </c>
      <c r="L4459" s="444">
        <f t="shared" ca="1" si="169"/>
        <v>-25605832924370.352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-25605832924370.352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-106690970518.20979</v>
      </c>
      <c r="L4460" s="444">
        <f t="shared" ca="1" si="169"/>
        <v>-25712523894888.563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-25712523894888.563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-107135516228.70235</v>
      </c>
      <c r="L4461" s="444">
        <f t="shared" ca="1" si="169"/>
        <v>-25819659411117.266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-25819659411117.266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-107581914212.9886</v>
      </c>
      <c r="L4462" s="444">
        <f t="shared" ca="1" si="169"/>
        <v>-25927241325330.254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-25927241325330.254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-108030172188.87605</v>
      </c>
      <c r="L4463" s="444">
        <f t="shared" ca="1" si="169"/>
        <v>-26035271497519.129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-26035271497519.129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-108480297906.3297</v>
      </c>
      <c r="L4464" s="444">
        <f t="shared" ca="1" si="169"/>
        <v>-26143751795425.457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-26143751795425.457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-108932299147.60606</v>
      </c>
      <c r="L4465" s="444">
        <f t="shared" ca="1" si="169"/>
        <v>-26252684094573.063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-26252684094573.063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-109386183727.38776</v>
      </c>
      <c r="L4466" s="444">
        <f t="shared" ca="1" si="169"/>
        <v>-26362070278300.449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-26362070278300.449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-109841959492.91853</v>
      </c>
      <c r="L4467" s="444">
        <f t="shared" ca="1" si="169"/>
        <v>-26471912237793.367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-26471912237793.367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-110299634324.13902</v>
      </c>
      <c r="L4468" s="444">
        <f t="shared" ca="1" si="169"/>
        <v>-26582211872117.508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-26582211872117.508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-110759216133.82295</v>
      </c>
      <c r="L4469" s="444">
        <f t="shared" ca="1" si="169"/>
        <v>-26692971088251.332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-26692971088251.332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-111220712867.71388</v>
      </c>
      <c r="L4470" s="444">
        <f t="shared" ca="1" si="169"/>
        <v>-26804191801119.047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-26804191801119.047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-111684132504.66269</v>
      </c>
      <c r="L4471" s="444">
        <f t="shared" ca="1" si="169"/>
        <v>-26915875933623.711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-26915875933623.711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-112149483056.76546</v>
      </c>
      <c r="L4472" s="444">
        <f t="shared" ca="1" si="169"/>
        <v>-27028025416680.477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-27028025416680.477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-112616772569.50198</v>
      </c>
      <c r="L4473" s="444">
        <f t="shared" ca="1" si="169"/>
        <v>-27140642189249.98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-27140642189249.98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-113086009121.87492</v>
      </c>
      <c r="L4474" s="444">
        <f t="shared" ca="1" si="169"/>
        <v>-27253728198371.855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-27253728198371.855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-113557200826.54939</v>
      </c>
      <c r="L4475" s="444">
        <f t="shared" ca="1" si="169"/>
        <v>-27367285399198.406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-27367285399198.406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-114030355829.99336</v>
      </c>
      <c r="L4476" s="444">
        <f t="shared" ca="1" si="169"/>
        <v>-27481315755028.398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-27481315755028.398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-114505482312.61833</v>
      </c>
      <c r="L4477" s="444">
        <f t="shared" ca="1" si="169"/>
        <v>-27595821237341.016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-27595821237341.016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-114982588488.92091</v>
      </c>
      <c r="L4478" s="444">
        <f t="shared" ca="1" si="169"/>
        <v>-27710803825829.938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-27710803825829.938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-115461682607.62476</v>
      </c>
      <c r="L4479" s="444">
        <f t="shared" ca="1" si="169"/>
        <v>-27826265508437.563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-27826265508437.563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-115942772951.82318</v>
      </c>
      <c r="L4480" s="444">
        <f t="shared" ca="1" si="169"/>
        <v>-27942208281389.387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-27942208281389.387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-116425867839.12244</v>
      </c>
      <c r="L4481" s="444">
        <f t="shared" ca="1" si="169"/>
        <v>-28058634149228.508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-28058634149228.508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-116910975621.78543</v>
      </c>
      <c r="L4482" s="444">
        <f t="shared" ca="1" si="169"/>
        <v>-28175545124850.293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-28175545124850.293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-117398104686.87622</v>
      </c>
      <c r="L4483" s="444">
        <f t="shared" ca="1" si="169"/>
        <v>-28292943229537.168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-28292943229537.168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-117887263456.40486</v>
      </c>
      <c r="L4484" s="444">
        <f t="shared" ca="1" si="169"/>
        <v>-28410830492993.574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-28410830492993.574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-118378460387.47322</v>
      </c>
      <c r="L4485" s="444">
        <f t="shared" ca="1" si="169"/>
        <v>-28529208953381.047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-28529208953381.047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-118871703972.42101</v>
      </c>
      <c r="L4486" s="444">
        <f t="shared" ca="1" si="169"/>
        <v>-28648080657353.469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-28648080657353.469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-119367002738.97278</v>
      </c>
      <c r="L4487" s="444">
        <f t="shared" ca="1" si="169"/>
        <v>-28767447660092.441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-28767447660092.441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-119864365250.38515</v>
      </c>
      <c r="L4488" s="444">
        <f t="shared" ca="1" si="169"/>
        <v>-28887312025342.828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-28887312025342.828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-120363800105.59511</v>
      </c>
      <c r="L4489" s="444">
        <f t="shared" ca="1" si="169"/>
        <v>-29007675825448.422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-29007675825448.422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-120865315939.36842</v>
      </c>
      <c r="L4490" s="444">
        <f t="shared" ca="1" si="169"/>
        <v>-29128541141387.789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-29128541141387.789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-121368921422.44911</v>
      </c>
      <c r="L4491" s="444">
        <f t="shared" ca="1" si="169"/>
        <v>-29249910062810.238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-29249910062810.238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-121874625261.7093</v>
      </c>
      <c r="L4492" s="444">
        <f t="shared" ca="1" si="169"/>
        <v>-29371784688071.949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-29371784688071.949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-122382436200.29977</v>
      </c>
      <c r="L4493" s="444">
        <f t="shared" ca="1" si="169"/>
        <v>-29494167124272.25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-29494167124272.25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-122892363017.80104</v>
      </c>
      <c r="L4494" s="444">
        <f t="shared" ca="1" si="169"/>
        <v>-29617059487290.051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-29617059487290.051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-123404414530.37521</v>
      </c>
      <c r="L4495" s="444">
        <f t="shared" ca="1" si="169"/>
        <v>-29740463901820.426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-29740463901820.426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-123918599590.91844</v>
      </c>
      <c r="L4496" s="444">
        <f t="shared" ca="1" si="169"/>
        <v>-29864382501411.344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-29864382501411.344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-124434927089.21393</v>
      </c>
      <c r="L4497" s="444">
        <f t="shared" ca="1" si="169"/>
        <v>-29988817428500.559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-29988817428500.559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-124953405952.08566</v>
      </c>
      <c r="L4498" s="444">
        <f t="shared" ca="1" si="169"/>
        <v>-30113770834452.645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-30113770834452.645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-125474045143.5527</v>
      </c>
      <c r="L4499" s="444">
        <f t="shared" ca="1" si="169"/>
        <v>-30239244879596.195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-30239244879596.195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-125996853664.98415</v>
      </c>
      <c r="L4500" s="444">
        <f t="shared" ca="1" si="169"/>
        <v>-30365241733261.18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-30365241733261.18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-126521840555.25491</v>
      </c>
      <c r="L4501" s="444">
        <f t="shared" ca="1" si="169"/>
        <v>-30491763573816.434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-30491763573816.434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-127049014890.90182</v>
      </c>
      <c r="L4502" s="444">
        <f t="shared" ca="1" si="169"/>
        <v>-30618812588707.336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-30618812588707.336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-127578385786.28058</v>
      </c>
      <c r="L4503" s="444">
        <f t="shared" ca="1" si="169"/>
        <v>-30746390974493.617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-30746390974493.617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-128109962393.7234</v>
      </c>
      <c r="L4504" s="444">
        <f t="shared" ca="1" si="169"/>
        <v>-30874500936887.34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-30874500936887.34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-128643753903.69725</v>
      </c>
      <c r="L4505" s="444">
        <f t="shared" ca="1" si="169"/>
        <v>-31003144690791.035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-31003144690791.035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-129179769544.96263</v>
      </c>
      <c r="L4506" s="444">
        <f t="shared" ca="1" si="169"/>
        <v>-31132324460335.996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-31132324460335.996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-129718018584.73332</v>
      </c>
      <c r="L4507" s="444">
        <f t="shared" ca="1" si="169"/>
        <v>-31262042478920.73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-31262042478920.73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-130258510328.83638</v>
      </c>
      <c r="L4508" s="444">
        <f t="shared" ca="1" si="169"/>
        <v>-31392300989249.566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-31392300989249.566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-130801254121.87318</v>
      </c>
      <c r="L4509" s="444">
        <f t="shared" ca="1" si="169"/>
        <v>-31523102243371.441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-31523102243371.441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-131346259347.38098</v>
      </c>
      <c r="L4510" s="444">
        <f t="shared" ca="1" si="169"/>
        <v>-31654448502718.824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-31654448502718.824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-131893535427.9951</v>
      </c>
      <c r="L4511" s="444">
        <f t="shared" ca="1" si="169"/>
        <v>-31786342038146.82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-31786342038146.82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-132443091825.61176</v>
      </c>
      <c r="L4512" s="444">
        <f t="shared" ca="1" si="169"/>
        <v>-31918785129972.434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-31918785129972.434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-132994938041.5518</v>
      </c>
      <c r="L4513" s="444">
        <f t="shared" ca="1" si="169"/>
        <v>-32051780068013.984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-32051780068013.984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-133549083616.72493</v>
      </c>
      <c r="L4514" s="444">
        <f t="shared" ca="1" si="169"/>
        <v>-32185329151630.711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-32185329151630.711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-134105538131.79463</v>
      </c>
      <c r="L4515" s="444">
        <f t="shared" ca="1" si="169"/>
        <v>-32319434689762.504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-32319434689762.504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-134664311207.34377</v>
      </c>
      <c r="L4516" s="444">
        <f t="shared" ca="1" si="169"/>
        <v>-32454099000969.848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-32454099000969.848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-135225412504.04103</v>
      </c>
      <c r="L4517" s="444">
        <f t="shared" ca="1" si="169"/>
        <v>-32589324413473.891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-32589324413473.891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-135788851722.80789</v>
      </c>
      <c r="L4518" s="444">
        <f t="shared" ca="1" si="169"/>
        <v>-32725113265196.699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-32725113265196.699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-136354638604.98625</v>
      </c>
      <c r="L4519" s="444">
        <f t="shared" ca="1" si="169"/>
        <v>-32861467903801.684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-32861467903801.684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-136922782932.507</v>
      </c>
      <c r="L4520" s="444">
        <f t="shared" ca="1" si="169"/>
        <v>-32998390686734.191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-32998390686734.191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-137493294528.05914</v>
      </c>
      <c r="L4521" s="444">
        <f t="shared" ca="1" si="169"/>
        <v>-33135883981262.25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-33135883981262.25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-138066183255.25937</v>
      </c>
      <c r="L4522" s="444">
        <f t="shared" ca="1" si="169"/>
        <v>-33273950164517.508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-33273950164517.508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-138641459018.82294</v>
      </c>
      <c r="L4523" s="444">
        <f t="shared" ca="1" si="169"/>
        <v>-33412591623536.332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-33412591623536.332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-139219131764.73471</v>
      </c>
      <c r="L4524" s="444">
        <f t="shared" ca="1" si="169"/>
        <v>-33551810755301.066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-33551810755301.066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-139799211480.42111</v>
      </c>
      <c r="L4525" s="444">
        <f t="shared" ca="1" si="169"/>
        <v>-33691609966781.488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-33691609966781.488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-140381708194.92285</v>
      </c>
      <c r="L4526" s="444">
        <f t="shared" ca="1" si="169"/>
        <v>-33831991674976.41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-33831991674976.41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-140966631979.06836</v>
      </c>
      <c r="L4527" s="444">
        <f t="shared" ca="1" si="169"/>
        <v>-33972958306955.477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-33972958306955.477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-141553992945.64783</v>
      </c>
      <c r="L4528" s="444">
        <f t="shared" ca="1" si="169"/>
        <v>-34114512299901.125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-34114512299901.125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-142143801249.58801</v>
      </c>
      <c r="L4529" s="444">
        <f t="shared" ca="1" si="169"/>
        <v>-34256656101150.715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-34256656101150.715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-142736067088.12799</v>
      </c>
      <c r="L4530" s="444">
        <f t="shared" ca="1" si="169"/>
        <v>-34399392168238.844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-34399392168238.844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-143330800700.99521</v>
      </c>
      <c r="L4531" s="444">
        <f t="shared" ca="1" si="169"/>
        <v>-34542722968939.84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-34542722968939.84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-143928012370.58264</v>
      </c>
      <c r="L4532" s="444">
        <f t="shared" ca="1" si="169"/>
        <v>-34686650981310.422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-34686650981310.422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-144527712422.12677</v>
      </c>
      <c r="L4533" s="444">
        <f t="shared" ca="1" si="169"/>
        <v>-34831178693732.547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-34831178693732.547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-145129911223.88559</v>
      </c>
      <c r="L4534" s="444">
        <f t="shared" ca="1" si="169"/>
        <v>-34976308604956.434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-34976308604956.434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-145734619187.31848</v>
      </c>
      <c r="L4535" s="444">
        <f t="shared" ca="1" si="169"/>
        <v>-35122043224143.754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-35122043224143.754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-146341846767.26563</v>
      </c>
      <c r="L4536" s="444">
        <f t="shared" ca="1" si="169"/>
        <v>-35268385070911.016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-35268385070911.016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-146951604462.12924</v>
      </c>
      <c r="L4537" s="444">
        <f t="shared" ca="1" si="169"/>
        <v>-35415336675373.148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-35415336675373.148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-147563902814.05478</v>
      </c>
      <c r="L4538" s="444">
        <f t="shared" ca="1" si="169"/>
        <v>-35562900578187.203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-35562900578187.203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-148178752409.11334</v>
      </c>
      <c r="L4539" s="444">
        <f t="shared" ca="1" si="169"/>
        <v>-35711079330596.32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-35711079330596.32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-148796163877.48468</v>
      </c>
      <c r="L4540" s="444">
        <f t="shared" ca="1" si="169"/>
        <v>-35859875494473.805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-35859875494473.805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-149416147893.64084</v>
      </c>
      <c r="L4541" s="444">
        <f t="shared" ca="1" si="169"/>
        <v>-36009291642367.445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-36009291642367.445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-150038715176.53101</v>
      </c>
      <c r="L4542" s="444">
        <f t="shared" ca="1" si="169"/>
        <v>-36159330357543.977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-36159330357543.977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-150663876489.76657</v>
      </c>
      <c r="L4543" s="444">
        <f t="shared" ca="1" si="169"/>
        <v>-36309994234033.742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-36309994234033.742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-151291642641.80725</v>
      </c>
      <c r="L4544" s="444">
        <f t="shared" ca="1" si="169"/>
        <v>-36461285876675.547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-36461285876675.547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-151922024486.1481</v>
      </c>
      <c r="L4545" s="444">
        <f t="shared" ca="1" si="169"/>
        <v>-36613207901161.695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-36613207901161.695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-152555032921.50705</v>
      </c>
      <c r="L4546" s="444">
        <f t="shared" ca="1" si="169"/>
        <v>-36765762934083.203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-36765762934083.203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-153190678892.01334</v>
      </c>
      <c r="L4547" s="444">
        <f t="shared" ca="1" si="169"/>
        <v>-36918953612975.219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-36918953612975.219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-153828973387.39673</v>
      </c>
      <c r="L4548" s="444">
        <f t="shared" ca="1" si="169"/>
        <v>-37072782586362.617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-37072782586362.617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-154469927443.17758</v>
      </c>
      <c r="L4549" s="444">
        <f t="shared" ca="1" si="169"/>
        <v>-37227252513805.797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-37227252513805.797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-155113552140.85748</v>
      </c>
      <c r="L4550" s="444">
        <f t="shared" ca="1" si="169"/>
        <v>-37382366065946.656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-37382366065946.656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-155759858608.11105</v>
      </c>
      <c r="L4551" s="444">
        <f t="shared" ca="1" si="169"/>
        <v>-37538125924554.766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-37538125924554.766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-156408858018.97818</v>
      </c>
      <c r="L4552" s="444">
        <f t="shared" ca="1" si="169"/>
        <v>-37694534782573.742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-37694534782573.742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-157060561594.05725</v>
      </c>
      <c r="L4553" s="444">
        <f t="shared" ca="1" si="169"/>
        <v>-37851595344167.797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-37851595344167.797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-157714980600.69916</v>
      </c>
      <c r="L4554" s="444">
        <f t="shared" ca="1" si="169"/>
        <v>-38009310324768.492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-38009310324768.492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-158372126353.20206</v>
      </c>
      <c r="L4555" s="444">
        <f t="shared" ca="1" si="169"/>
        <v>-38167682451121.695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-38167682451121.695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-159032010213.00705</v>
      </c>
      <c r="L4556" s="444">
        <f t="shared" ca="1" si="169"/>
        <v>-38326714461334.703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-38326714461334.703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-159694643588.89459</v>
      </c>
      <c r="L4557" s="444">
        <f t="shared" ca="1" si="169"/>
        <v>-38486409104923.602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-38486409104923.602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-160360037937.18167</v>
      </c>
      <c r="L4558" s="444">
        <f t="shared" ca="1" si="169"/>
        <v>-38646769142860.781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-38646769142860.781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-161028204761.91992</v>
      </c>
      <c r="L4559" s="444">
        <f t="shared" ca="1" si="169"/>
        <v>-38807797347622.703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-38807797347622.703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-161699155615.0946</v>
      </c>
      <c r="L4560" s="444">
        <f t="shared" ca="1" si="169"/>
        <v>-38969496503237.797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-38969496503237.797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-162372902096.82416</v>
      </c>
      <c r="L4561" s="444">
        <f t="shared" ca="1" si="169"/>
        <v>-39131869405334.617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-39131869405334.617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-163049455855.56091</v>
      </c>
      <c r="L4562" s="444">
        <f t="shared" ca="1" si="169"/>
        <v>-39294918861190.18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-39294918861190.18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-163728828588.29242</v>
      </c>
      <c r="L4563" s="444">
        <f t="shared" ca="1" si="169"/>
        <v>-39458647689778.469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-39458647689778.469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-164411032040.74362</v>
      </c>
      <c r="L4564" s="444">
        <f t="shared" ca="1" si="169"/>
        <v>-39623058721819.211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-39623058721819.211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-165096078007.58005</v>
      </c>
      <c r="L4565" s="444">
        <f t="shared" ca="1" si="169"/>
        <v>-39788154799826.789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-39788154799826.789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-165783978332.61163</v>
      </c>
      <c r="L4566" s="444">
        <f t="shared" ca="1" si="169"/>
        <v>-39953938778159.398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-39953938778159.398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-166474744908.9975</v>
      </c>
      <c r="L4567" s="444">
        <f t="shared" ca="1" si="169"/>
        <v>-40120413523068.398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-40120413523068.398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-167168389679.45166</v>
      </c>
      <c r="L4568" s="444">
        <f t="shared" ca="1" si="169"/>
        <v>-40287581912747.852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-40287581912747.852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-167864924636.44937</v>
      </c>
      <c r="L4569" s="444">
        <f t="shared" ca="1" si="169"/>
        <v>-40455446837384.305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-40455446837384.305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-168564361822.4346</v>
      </c>
      <c r="L4570" s="444">
        <f t="shared" ca="1" si="169"/>
        <v>-40624011199206.742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-40624011199206.742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-169266713330.02808</v>
      </c>
      <c r="L4571" s="444">
        <f t="shared" ca="1" si="169"/>
        <v>-40793277912536.773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-40793277912536.773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-169971991302.23654</v>
      </c>
      <c r="L4572" s="444">
        <f t="shared" ca="1" si="169"/>
        <v>-40963249903839.008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-40963249903839.008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-170680207932.66254</v>
      </c>
      <c r="L4573" s="444">
        <f t="shared" ca="1" si="169"/>
        <v>-41133930111771.672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-41133930111771.672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-171391375465.7153</v>
      </c>
      <c r="L4574" s="444">
        <f t="shared" ca="1" si="169"/>
        <v>-41305321487237.391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-41305321487237.391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-172105506196.82245</v>
      </c>
      <c r="L4575" s="444">
        <f t="shared" ca="1" si="169"/>
        <v>-41477426993434.211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-41477426993434.211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-172822612472.64255</v>
      </c>
      <c r="L4576" s="444">
        <f t="shared" ca="1" si="169"/>
        <v>-41650249605906.852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-41650249605906.852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-173542706691.27853</v>
      </c>
      <c r="L4577" s="444">
        <f t="shared" ca="1" si="169"/>
        <v>-41823792312598.133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-41823792312598.133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-174265801302.49222</v>
      </c>
      <c r="L4578" s="444">
        <f t="shared" ca="1" si="169"/>
        <v>-41998058113900.625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-41998058113900.625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-174991908807.91928</v>
      </c>
      <c r="L4579" s="444">
        <f t="shared" ca="1" si="169"/>
        <v>-42173050022708.547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-42173050022708.547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-175721041761.28561</v>
      </c>
      <c r="L4580" s="444">
        <f t="shared" ca="1" si="169"/>
        <v>-42348771064469.836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-42348771064469.836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-176453212768.62433</v>
      </c>
      <c r="L4581" s="444">
        <f t="shared" ca="1" si="169"/>
        <v>-42525224277238.461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-42525224277238.461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-177188434488.49359</v>
      </c>
      <c r="L4582" s="444">
        <f t="shared" ca="1" si="169"/>
        <v>-42702412711726.953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-42702412711726.953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-177926719632.19565</v>
      </c>
      <c r="L4583" s="444">
        <f t="shared" ca="1" si="169"/>
        <v>-42880339431359.148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-42880339431359.148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-178668080963.99646</v>
      </c>
      <c r="L4584" s="444">
        <f t="shared" ca="1" si="169"/>
        <v>-43059007512323.148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-43059007512323.148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-179412531301.34644</v>
      </c>
      <c r="L4585" s="444">
        <f t="shared" ca="1" si="169"/>
        <v>-43238420043624.492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-43238420043624.492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-180160083515.10205</v>
      </c>
      <c r="L4586" s="444">
        <f t="shared" ca="1" si="169"/>
        <v>-43418580127139.594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-43418580127139.594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-180910750529.74829</v>
      </c>
      <c r="L4587" s="444">
        <f t="shared" ca="1" si="169"/>
        <v>-43599490877669.344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-43599490877669.344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-181664545323.62225</v>
      </c>
      <c r="L4588" s="444">
        <f t="shared" ca="1" si="169"/>
        <v>-43781155422992.969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-43781155422992.969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-182421480929.13736</v>
      </c>
      <c r="L4589" s="444">
        <f t="shared" ca="1" si="169"/>
        <v>-43963576903922.109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-43963576903922.109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-183181570433.00879</v>
      </c>
      <c r="L4590" s="444">
        <f t="shared" ca="1" si="169"/>
        <v>-44146758474355.117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-44146758474355.117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-183944826976.47964</v>
      </c>
      <c r="L4591" s="444">
        <f t="shared" ca="1" si="169"/>
        <v>-44330703301331.594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-44330703301331.594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-184711263755.54831</v>
      </c>
      <c r="L4592" s="444">
        <f t="shared" ca="1" si="169"/>
        <v>-44515414565087.141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-44515414565087.141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-185480894021.19641</v>
      </c>
      <c r="L4593" s="444">
        <f t="shared" ca="1" si="169"/>
        <v>-44700895459108.336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-44700895459108.336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-186253731079.61807</v>
      </c>
      <c r="L4594" s="444">
        <f t="shared" ca="1" si="169"/>
        <v>-44887149190187.953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-44887149190187.953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-187029788292.4498</v>
      </c>
      <c r="L4595" s="444">
        <f t="shared" ca="1" si="169"/>
        <v>-45074178978480.406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-45074178978480.406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-187809079077.00168</v>
      </c>
      <c r="L4596" s="444">
        <f t="shared" ca="1" si="169"/>
        <v>-45261988057557.406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-45261988057557.406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-188591616906.4892</v>
      </c>
      <c r="L4597" s="444">
        <f t="shared" ca="1" si="169"/>
        <v>-45450579674463.898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-45450579674463.898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-189377415310.26624</v>
      </c>
      <c r="L4598" s="444">
        <f t="shared" ref="L4598:L4852" ca="1" si="174">I4598-J4598+K4598</f>
        <v>-45639957089774.164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-45639957089774.164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-190166487874.05902</v>
      </c>
      <c r="L4599" s="444">
        <f t="shared" ca="1" si="174"/>
        <v>-45830123577648.227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-45830123577648.227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-190958848240.20093</v>
      </c>
      <c r="L4600" s="444">
        <f t="shared" ca="1" si="174"/>
        <v>-46021082425888.43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-46021082425888.43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-191754510107.86847</v>
      </c>
      <c r="L4601" s="444">
        <f t="shared" ca="1" si="174"/>
        <v>-46212836935996.297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-46212836935996.297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-192553487233.3179</v>
      </c>
      <c r="L4602" s="444">
        <f t="shared" ca="1" si="174"/>
        <v>-46405390423229.617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-46405390423229.617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-193355793430.12341</v>
      </c>
      <c r="L4603" s="444">
        <f t="shared" ca="1" si="174"/>
        <v>-46598746216659.742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-46598746216659.742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-194161442569.41559</v>
      </c>
      <c r="L4604" s="444">
        <f t="shared" ca="1" si="174"/>
        <v>-46792907659229.156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-46792907659229.156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-194970448580.12149</v>
      </c>
      <c r="L4605" s="444">
        <f t="shared" ca="1" si="174"/>
        <v>-46987878107809.281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-46987878107809.281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-195782825449.20532</v>
      </c>
      <c r="L4606" s="444">
        <f t="shared" ca="1" si="174"/>
        <v>-47183660933258.484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-47183660933258.484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-196598587221.91034</v>
      </c>
      <c r="L4607" s="444">
        <f t="shared" ca="1" si="174"/>
        <v>-47380259520480.398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-47380259520480.398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-197417748002.00165</v>
      </c>
      <c r="L4608" s="444">
        <f t="shared" ca="1" si="174"/>
        <v>-47577677268482.398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-47577677268482.398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-198240321952.00998</v>
      </c>
      <c r="L4609" s="444">
        <f t="shared" ca="1" si="174"/>
        <v>-47775917590434.406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-47775917590434.406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-199066323293.47668</v>
      </c>
      <c r="L4610" s="444">
        <f t="shared" ca="1" si="174"/>
        <v>-47974983913727.883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-47974983913727.883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-199895766307.19952</v>
      </c>
      <c r="L4611" s="444">
        <f t="shared" ca="1" si="174"/>
        <v>-48174879680035.086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-48174879680035.086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-200728665333.47952</v>
      </c>
      <c r="L4612" s="444">
        <f t="shared" ca="1" si="174"/>
        <v>-48375608345368.563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-48375608345368.563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-201565034772.36902</v>
      </c>
      <c r="L4613" s="444">
        <f t="shared" ca="1" si="174"/>
        <v>-48577173380140.93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-48577173380140.93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-202404889083.92053</v>
      </c>
      <c r="L4614" s="444">
        <f t="shared" ca="1" si="174"/>
        <v>-48779578269224.852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-48779578269224.852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-203248242788.43689</v>
      </c>
      <c r="L4615" s="444">
        <f t="shared" ca="1" si="174"/>
        <v>-48982826512013.289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-48982826512013.289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-204095110466.72205</v>
      </c>
      <c r="L4616" s="444">
        <f t="shared" ca="1" si="174"/>
        <v>-49186921622480.008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-49186921622480.008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-204945506760.33337</v>
      </c>
      <c r="L4617" s="444">
        <f t="shared" ca="1" si="174"/>
        <v>-49391867129240.344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-49391867129240.344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-205799446371.83478</v>
      </c>
      <c r="L4618" s="444">
        <f t="shared" ca="1" si="174"/>
        <v>-49597666575612.18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-49597666575612.18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-206656944065.05075</v>
      </c>
      <c r="L4619" s="444">
        <f t="shared" ca="1" si="174"/>
        <v>-49804323519677.227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-49804323519677.227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-207518014665.32178</v>
      </c>
      <c r="L4620" s="444">
        <f t="shared" ca="1" si="174"/>
        <v>-50011841534342.547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-50011841534342.547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-208382673059.76062</v>
      </c>
      <c r="L4621" s="444">
        <f t="shared" ca="1" si="174"/>
        <v>-50220224207402.305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-50220224207402.305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-209250934197.50961</v>
      </c>
      <c r="L4622" s="444">
        <f t="shared" ca="1" si="174"/>
        <v>-50429475141599.813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-50429475141599.813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-210122813089.99921</v>
      </c>
      <c r="L4623" s="444">
        <f t="shared" ca="1" si="174"/>
        <v>-50639597954689.813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-50639597954689.813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-210998324811.20755</v>
      </c>
      <c r="L4624" s="444">
        <f t="shared" ca="1" si="174"/>
        <v>-50850596279501.023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-50850596279501.023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-211877484497.92093</v>
      </c>
      <c r="L4625" s="444">
        <f t="shared" ca="1" si="174"/>
        <v>-51062473763998.945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-51062473763998.945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-212760307349.99561</v>
      </c>
      <c r="L4626" s="444">
        <f t="shared" ca="1" si="174"/>
        <v>-51275234071348.938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-51275234071348.938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-213646808630.62057</v>
      </c>
      <c r="L4627" s="444">
        <f t="shared" ca="1" si="174"/>
        <v>-51488880879979.555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-51488880879979.555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-214537003666.58148</v>
      </c>
      <c r="L4628" s="444">
        <f t="shared" ca="1" si="174"/>
        <v>-51703417883646.133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-51703417883646.133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-215430907848.52554</v>
      </c>
      <c r="L4629" s="444">
        <f t="shared" ca="1" si="174"/>
        <v>-51918848791494.656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-51918848791494.656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-216328536631.22772</v>
      </c>
      <c r="L4630" s="444">
        <f t="shared" ca="1" si="174"/>
        <v>-52135177328125.883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-52135177328125.883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-217229905533.85785</v>
      </c>
      <c r="L4631" s="444">
        <f t="shared" ca="1" si="174"/>
        <v>-52352407233659.742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-52352407233659.742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-218135030140.24893</v>
      </c>
      <c r="L4632" s="444">
        <f t="shared" ca="1" si="174"/>
        <v>-52570542263799.992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-52570542263799.992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-219043926099.16663</v>
      </c>
      <c r="L4633" s="444">
        <f t="shared" ca="1" si="174"/>
        <v>-52789586189899.156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-52789586189899.156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-219956609124.5798</v>
      </c>
      <c r="L4634" s="444">
        <f t="shared" ca="1" si="174"/>
        <v>-53009542799023.734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-53009542799023.734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-220873094995.93222</v>
      </c>
      <c r="L4635" s="444">
        <f t="shared" ca="1" si="174"/>
        <v>-53230415894019.664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-53230415894019.664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-221793399558.41525</v>
      </c>
      <c r="L4636" s="444">
        <f t="shared" ca="1" si="174"/>
        <v>-53452209293578.078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-53452209293578.078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-222717538723.24197</v>
      </c>
      <c r="L4637" s="444">
        <f t="shared" ca="1" si="174"/>
        <v>-53674926832301.32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-53674926832301.32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-223645528467.92215</v>
      </c>
      <c r="L4638" s="444">
        <f t="shared" ca="1" si="174"/>
        <v>-53898572360769.242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-53898572360769.242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-224577384836.53851</v>
      </c>
      <c r="L4639" s="444">
        <f t="shared" ca="1" si="174"/>
        <v>-54123149745605.781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-54123149745605.781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-225513123940.02408</v>
      </c>
      <c r="L4640" s="444">
        <f t="shared" ca="1" si="174"/>
        <v>-54348662869545.805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-54348662869545.805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-226452761956.44086</v>
      </c>
      <c r="L4641" s="444">
        <f t="shared" ca="1" si="174"/>
        <v>-54575115631502.242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-54575115631502.242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-227396315131.25934</v>
      </c>
      <c r="L4642" s="444">
        <f t="shared" ca="1" si="174"/>
        <v>-54802511946633.5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-54802511946633.5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-228343799777.63956</v>
      </c>
      <c r="L4643" s="444">
        <f t="shared" ca="1" si="174"/>
        <v>-55030855746411.141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-55030855746411.141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-229295232276.71307</v>
      </c>
      <c r="L4644" s="444">
        <f t="shared" ca="1" si="174"/>
        <v>-55260150978687.852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-55260150978687.852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-230250629077.86606</v>
      </c>
      <c r="L4645" s="444">
        <f t="shared" ca="1" si="174"/>
        <v>-55490401607765.719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-55490401607765.719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-231210006699.02386</v>
      </c>
      <c r="L4646" s="444">
        <f t="shared" ca="1" si="174"/>
        <v>-55721611614464.742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-55721611614464.742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-232173381726.93643</v>
      </c>
      <c r="L4647" s="444">
        <f t="shared" ca="1" si="174"/>
        <v>-55953784996191.68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-55953784996191.68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-233140770817.46533</v>
      </c>
      <c r="L4648" s="444">
        <f t="shared" ca="1" si="174"/>
        <v>-56186925767009.148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-56186925767009.148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-234112190695.87149</v>
      </c>
      <c r="L4649" s="444">
        <f t="shared" ca="1" si="174"/>
        <v>-56421037957705.023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-56421037957705.023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-235087658157.10428</v>
      </c>
      <c r="L4650" s="444">
        <f t="shared" ca="1" si="174"/>
        <v>-56656125615862.125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-56656125615862.125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-236067190066.09219</v>
      </c>
      <c r="L4651" s="444">
        <f t="shared" ca="1" si="174"/>
        <v>-56892192805928.219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-56892192805928.219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-237050803358.03424</v>
      </c>
      <c r="L4652" s="444">
        <f t="shared" ca="1" si="174"/>
        <v>-57129243609286.25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-57129243609286.25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-238038515038.69272</v>
      </c>
      <c r="L4653" s="444">
        <f t="shared" ca="1" si="174"/>
        <v>-57367282124324.945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-57367282124324.945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-239030342184.68729</v>
      </c>
      <c r="L4654" s="444">
        <f t="shared" ca="1" si="174"/>
        <v>-57606312466509.633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-57606312466509.633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-240026301943.79016</v>
      </c>
      <c r="L4655" s="444">
        <f t="shared" ca="1" si="174"/>
        <v>-57846338768453.422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-57846338768453.422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-241026411535.22256</v>
      </c>
      <c r="L4656" s="444">
        <f t="shared" ca="1" si="174"/>
        <v>-58087365179988.641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-58087365179988.641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-242030688249.9527</v>
      </c>
      <c r="L4657" s="444">
        <f t="shared" ca="1" si="174"/>
        <v>-58329395868238.594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-58329395868238.594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-243039149450.99414</v>
      </c>
      <c r="L4658" s="444">
        <f t="shared" ca="1" si="174"/>
        <v>-58572435017689.586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-58572435017689.586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-244051812573.7066</v>
      </c>
      <c r="L4659" s="444">
        <f t="shared" ca="1" si="174"/>
        <v>-58816486830263.289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-58816486830263.289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-245068695126.09705</v>
      </c>
      <c r="L4660" s="444">
        <f t="shared" ca="1" si="174"/>
        <v>-59061555525389.383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-59061555525389.383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-246089814689.12244</v>
      </c>
      <c r="L4661" s="444">
        <f t="shared" ca="1" si="174"/>
        <v>-59307645340078.508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-59307645340078.508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-247115188916.99377</v>
      </c>
      <c r="L4662" s="444">
        <f t="shared" ca="1" si="174"/>
        <v>-59554760528995.5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-59554760528995.5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-248144835537.48123</v>
      </c>
      <c r="L4663" s="444">
        <f t="shared" ca="1" si="174"/>
        <v>-59802905364532.984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-59802905364532.984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-249178772352.22073</v>
      </c>
      <c r="L4664" s="444">
        <f t="shared" ca="1" si="174"/>
        <v>-60052084136885.203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-60052084136885.203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-250217017237.02167</v>
      </c>
      <c r="L4665" s="444">
        <f t="shared" ca="1" si="174"/>
        <v>-60302301154122.227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-60302301154122.227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-251259588142.17593</v>
      </c>
      <c r="L4666" s="444">
        <f t="shared" ca="1" si="174"/>
        <v>-60553560742264.406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-60553560742264.406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-252306503092.76834</v>
      </c>
      <c r="L4667" s="444">
        <f t="shared" ca="1" si="174"/>
        <v>-60805867245357.172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-60805867245357.172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-253357780188.98819</v>
      </c>
      <c r="L4668" s="444">
        <f t="shared" ca="1" si="174"/>
        <v>-61059225025546.156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-61059225025546.156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-254413437606.44235</v>
      </c>
      <c r="L4669" s="444">
        <f t="shared" ca="1" si="174"/>
        <v>-61313638463152.602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-61313638463152.602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-255473493596.46918</v>
      </c>
      <c r="L4670" s="444">
        <f t="shared" ca="1" si="174"/>
        <v>-61569111956749.07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-61569111956749.07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-256537966486.45447</v>
      </c>
      <c r="L4671" s="444">
        <f t="shared" ca="1" si="174"/>
        <v>-61825649923235.523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-61825649923235.523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-257606874680.14801</v>
      </c>
      <c r="L4672" s="444">
        <f t="shared" ca="1" si="174"/>
        <v>-62083256797915.672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-62083256797915.672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-258680236657.98196</v>
      </c>
      <c r="L4673" s="444">
        <f t="shared" ca="1" si="174"/>
        <v>-62341937034573.656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-62341937034573.656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-259758070977.39026</v>
      </c>
      <c r="L4674" s="444">
        <f t="shared" ca="1" si="174"/>
        <v>-62601695105551.047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-62601695105551.047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-260840396273.12936</v>
      </c>
      <c r="L4675" s="444">
        <f t="shared" ca="1" si="174"/>
        <v>-62862535501824.18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-62862535501824.18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-261927231257.60077</v>
      </c>
      <c r="L4676" s="444">
        <f t="shared" ca="1" si="174"/>
        <v>-63124462733081.781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-63124462733081.781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-263018594721.17407</v>
      </c>
      <c r="L4677" s="444">
        <f t="shared" ca="1" si="174"/>
        <v>-63387481327802.953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-63387481327802.953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-264114505532.5123</v>
      </c>
      <c r="L4678" s="444">
        <f t="shared" ca="1" si="174"/>
        <v>-63651595833335.469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-63651595833335.469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-265214982638.8978</v>
      </c>
      <c r="L4679" s="444">
        <f t="shared" ca="1" si="174"/>
        <v>-63916810815974.367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-63916810815974.367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-266320045066.55991</v>
      </c>
      <c r="L4680" s="444">
        <f t="shared" ca="1" si="174"/>
        <v>-64183130861040.93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-64183130861040.93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-267429711921.00385</v>
      </c>
      <c r="L4681" s="444">
        <f t="shared" ca="1" si="174"/>
        <v>-64450560572961.93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-64450560572961.93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-268544002387.3414</v>
      </c>
      <c r="L4682" s="444">
        <f t="shared" ca="1" si="174"/>
        <v>-64719104575349.273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-64719104575349.273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-269662935730.62198</v>
      </c>
      <c r="L4683" s="444">
        <f t="shared" ca="1" si="174"/>
        <v>-64988767511079.898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-64988767511079.898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-270786531296.16623</v>
      </c>
      <c r="L4684" s="444">
        <f t="shared" ca="1" si="174"/>
        <v>-65259554042376.063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-65259554042376.063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-271914808509.90024</v>
      </c>
      <c r="L4685" s="444">
        <f t="shared" ca="1" si="174"/>
        <v>-65531468850885.961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-65531468850885.961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-273047786878.6915</v>
      </c>
      <c r="L4686" s="444">
        <f t="shared" ca="1" si="174"/>
        <v>-65804516637764.656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-65804516637764.656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-274185485990.68607</v>
      </c>
      <c r="L4687" s="444">
        <f t="shared" ca="1" si="174"/>
        <v>-66078702123755.344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-66078702123755.344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-275327925515.64728</v>
      </c>
      <c r="L4688" s="444">
        <f t="shared" ca="1" si="174"/>
        <v>-66354030049270.992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-66354030049270.992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-276475125205.29578</v>
      </c>
      <c r="L4689" s="444">
        <f t="shared" ca="1" si="174"/>
        <v>-66630505174476.289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-66630505174476.289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-277627104893.65118</v>
      </c>
      <c r="L4690" s="444">
        <f t="shared" ca="1" si="174"/>
        <v>-66908132279369.938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-66908132279369.938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-278783884497.37476</v>
      </c>
      <c r="L4691" s="444">
        <f t="shared" ca="1" si="174"/>
        <v>-67186916163867.313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-67186916163867.313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-279945484016.11377</v>
      </c>
      <c r="L4692" s="444">
        <f t="shared" ca="1" si="174"/>
        <v>-67466861647883.43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-67466861647883.43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-281111923532.84766</v>
      </c>
      <c r="L4693" s="444">
        <f t="shared" ca="1" si="174"/>
        <v>-67747973571416.281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-67747973571416.281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-282283223214.2345</v>
      </c>
      <c r="L4694" s="444">
        <f t="shared" ca="1" si="174"/>
        <v>-68030256794630.516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-68030256794630.516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-283459403310.96045</v>
      </c>
      <c r="L4695" s="444">
        <f t="shared" ca="1" si="174"/>
        <v>-68313716197941.477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-68313716197941.477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-284640484158.08948</v>
      </c>
      <c r="L4696" s="444">
        <f t="shared" ca="1" si="174"/>
        <v>-68598356682099.563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-68598356682099.563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-285826486175.41486</v>
      </c>
      <c r="L4697" s="444">
        <f t="shared" ca="1" si="174"/>
        <v>-68884183168274.977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-68884183168274.977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-287017429867.81244</v>
      </c>
      <c r="L4698" s="444">
        <f t="shared" ca="1" si="174"/>
        <v>-69171200598142.789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-69171200598142.789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-288213335825.59497</v>
      </c>
      <c r="L4699" s="444">
        <f t="shared" ca="1" si="174"/>
        <v>-69459413933968.383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-69459413933968.383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-289414224724.86823</v>
      </c>
      <c r="L4700" s="444">
        <f t="shared" ca="1" si="174"/>
        <v>-69748828158693.25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-69748828158693.25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-290620117327.88849</v>
      </c>
      <c r="L4701" s="444">
        <f t="shared" ca="1" si="174"/>
        <v>-70039448276021.141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-70039448276021.141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-291831034483.42145</v>
      </c>
      <c r="L4702" s="444">
        <f t="shared" ca="1" si="174"/>
        <v>-70331279310504.563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-70331279310504.563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-293046997127.10236</v>
      </c>
      <c r="L4703" s="444">
        <f t="shared" ca="1" si="174"/>
        <v>-70624326307631.672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-70624326307631.672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-294268026281.79865</v>
      </c>
      <c r="L4704" s="444">
        <f t="shared" ca="1" si="174"/>
        <v>-70918594333913.469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-70918594333913.469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-295494143057.97278</v>
      </c>
      <c r="L4705" s="444">
        <f t="shared" ca="1" si="174"/>
        <v>-71214088476971.438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-71214088476971.438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-296725368654.04767</v>
      </c>
      <c r="L4706" s="444">
        <f t="shared" ca="1" si="174"/>
        <v>-71510813845625.484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-71510813845625.484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-297961724356.77283</v>
      </c>
      <c r="L4707" s="444">
        <f t="shared" ca="1" si="174"/>
        <v>-71808775569982.25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-71808775569982.25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-299203231541.59271</v>
      </c>
      <c r="L4708" s="444">
        <f t="shared" ca="1" si="174"/>
        <v>-72107978801523.844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-72107978801523.844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-300449911673.01599</v>
      </c>
      <c r="L4709" s="444">
        <f t="shared" ca="1" si="174"/>
        <v>-72408428713196.859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-72408428713196.859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-301701786304.98694</v>
      </c>
      <c r="L4710" s="444">
        <f t="shared" ca="1" si="174"/>
        <v>-72710130499501.844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-72710130499501.844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-302958877081.25769</v>
      </c>
      <c r="L4711" s="444">
        <f t="shared" ca="1" si="174"/>
        <v>-73013089376583.094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-73013089376583.094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-304221205735.76288</v>
      </c>
      <c r="L4712" s="444">
        <f t="shared" ca="1" si="174"/>
        <v>-73317310582318.859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-73317310582318.859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-305488794092.99524</v>
      </c>
      <c r="L4713" s="444">
        <f t="shared" ca="1" si="174"/>
        <v>-73622799376411.859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-73622799376411.859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-306761664068.38275</v>
      </c>
      <c r="L4714" s="444">
        <f t="shared" ca="1" si="174"/>
        <v>-73929561040480.234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-73929561040480.234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-308039837668.66766</v>
      </c>
      <c r="L4715" s="444">
        <f t="shared" ca="1" si="174"/>
        <v>-74237600878148.906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-74237600878148.906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-309323336992.28711</v>
      </c>
      <c r="L4716" s="444">
        <f t="shared" ca="1" si="174"/>
        <v>-74546924215141.188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-74546924215141.188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-310612184229.75494</v>
      </c>
      <c r="L4717" s="444">
        <f t="shared" ca="1" si="174"/>
        <v>-74857536399370.938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-74857536399370.938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-311906401664.04559</v>
      </c>
      <c r="L4718" s="444">
        <f t="shared" ca="1" si="174"/>
        <v>-75169442801034.984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-75169442801034.984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-313206011670.97913</v>
      </c>
      <c r="L4719" s="444">
        <f t="shared" ca="1" si="174"/>
        <v>-75482648812705.969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-75482648812705.969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-314511036719.60822</v>
      </c>
      <c r="L4720" s="444">
        <f t="shared" ca="1" si="174"/>
        <v>-75797159849425.578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-75797159849425.578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-315821499372.60657</v>
      </c>
      <c r="L4721" s="444">
        <f t="shared" ca="1" si="174"/>
        <v>-76112981348798.188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-76112981348798.188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-317137422286.65912</v>
      </c>
      <c r="L4722" s="444">
        <f t="shared" ca="1" si="174"/>
        <v>-76430118771084.844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-76430118771084.844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-318458828212.85352</v>
      </c>
      <c r="L4723" s="444">
        <f t="shared" ca="1" si="174"/>
        <v>-76748577599297.703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-76748577599297.703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-319785739997.07373</v>
      </c>
      <c r="L4724" s="444">
        <f t="shared" ca="1" si="174"/>
        <v>-77068363339294.781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-77068363339294.781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-321118180580.3949</v>
      </c>
      <c r="L4725" s="444">
        <f t="shared" ca="1" si="174"/>
        <v>-77389481519875.172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-77389481519875.172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-322456172999.47986</v>
      </c>
      <c r="L4726" s="444">
        <f t="shared" ca="1" si="174"/>
        <v>-77711937692874.656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-77711937692874.656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-323799740386.97772</v>
      </c>
      <c r="L4727" s="444">
        <f t="shared" ca="1" si="174"/>
        <v>-78035737433261.641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-78035737433261.641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-325148905971.92352</v>
      </c>
      <c r="L4728" s="444">
        <f t="shared" ca="1" si="174"/>
        <v>-78360886339233.563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-78360886339233.563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-326503693080.13983</v>
      </c>
      <c r="L4729" s="444">
        <f t="shared" ca="1" si="174"/>
        <v>-78687390032313.703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-78687390032313.703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-327864125134.64044</v>
      </c>
      <c r="L4730" s="444">
        <f t="shared" ca="1" si="174"/>
        <v>-79015254157448.344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-79015254157448.344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-329230225656.03479</v>
      </c>
      <c r="L4731" s="444">
        <f t="shared" ca="1" si="174"/>
        <v>-79344484383104.375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-79344484383104.375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-330602018262.93488</v>
      </c>
      <c r="L4732" s="444">
        <f t="shared" ca="1" si="174"/>
        <v>-79675086401367.313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-79675086401367.313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-331979526672.36377</v>
      </c>
      <c r="L4733" s="444">
        <f t="shared" ca="1" si="174"/>
        <v>-80007065928039.672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-80007065928039.672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-333362774700.16528</v>
      </c>
      <c r="L4734" s="444">
        <f t="shared" ca="1" si="174"/>
        <v>-80340428702739.844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-80340428702739.844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-334751786261.41602</v>
      </c>
      <c r="L4735" s="444">
        <f t="shared" ca="1" si="174"/>
        <v>-80675180489001.266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-80675180489001.266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-336146585370.83862</v>
      </c>
      <c r="L4736" s="444">
        <f t="shared" ca="1" si="174"/>
        <v>-81011327074372.109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-81011327074372.109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-337547196143.2171</v>
      </c>
      <c r="L4737" s="444">
        <f t="shared" ca="1" si="174"/>
        <v>-81348874270515.328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-81348874270515.328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-338953642793.81384</v>
      </c>
      <c r="L4738" s="444">
        <f t="shared" ca="1" si="174"/>
        <v>-81687827913309.141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-81687827913309.141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-340365949638.78809</v>
      </c>
      <c r="L4739" s="444">
        <f t="shared" ca="1" si="174"/>
        <v>-82028193862947.922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-82028193862947.922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-341784141095.61633</v>
      </c>
      <c r="L4740" s="444">
        <f t="shared" ca="1" si="174"/>
        <v>-82369978004043.531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-82369978004043.531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-343208241683.51471</v>
      </c>
      <c r="L4741" s="444">
        <f t="shared" ca="1" si="174"/>
        <v>-82713186245727.047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-82713186245727.047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-344638276023.86267</v>
      </c>
      <c r="L4742" s="444">
        <f t="shared" ca="1" si="174"/>
        <v>-83057824521750.906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-83057824521750.906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-346074268840.62878</v>
      </c>
      <c r="L4743" s="444">
        <f t="shared" ca="1" si="174"/>
        <v>-83403898790591.531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-83403898790591.531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-347516244960.79803</v>
      </c>
      <c r="L4744" s="444">
        <f t="shared" ca="1" si="174"/>
        <v>-83751415035552.328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-83751415035552.328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-348964229314.80139</v>
      </c>
      <c r="L4745" s="444">
        <f t="shared" ca="1" si="174"/>
        <v>-84100379264867.125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-84100379264867.125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-350418246936.94635</v>
      </c>
      <c r="L4746" s="444">
        <f t="shared" ca="1" si="174"/>
        <v>-84450797511804.078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-84450797511804.078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-351878322965.85034</v>
      </c>
      <c r="L4747" s="444">
        <f t="shared" ca="1" si="174"/>
        <v>-84802675834769.922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-84802675834769.922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-353344482644.87469</v>
      </c>
      <c r="L4748" s="444">
        <f t="shared" ca="1" si="174"/>
        <v>-85156020317414.797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-85156020317414.797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-354816751322.56165</v>
      </c>
      <c r="L4749" s="444">
        <f t="shared" ca="1" si="174"/>
        <v>-85510837068737.359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-85510837068737.359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-356295154453.07233</v>
      </c>
      <c r="L4750" s="444">
        <f t="shared" ca="1" si="174"/>
        <v>-85867132223190.438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-85867132223190.438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-357779717596.62683</v>
      </c>
      <c r="L4751" s="444">
        <f t="shared" ca="1" si="174"/>
        <v>-86224911940787.063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-86224911940787.063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-359270466419.94611</v>
      </c>
      <c r="L4752" s="444">
        <f t="shared" ca="1" si="174"/>
        <v>-86584182407207.016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-86584182407207.016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-360767426696.69592</v>
      </c>
      <c r="L4753" s="444">
        <f t="shared" ca="1" si="174"/>
        <v>-86944949833903.719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-86944949833903.719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-362270624307.93213</v>
      </c>
      <c r="L4754" s="444">
        <f t="shared" ca="1" si="174"/>
        <v>-87307220458211.656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-87307220458211.656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-363780085242.54858</v>
      </c>
      <c r="L4755" s="444">
        <f t="shared" ca="1" si="174"/>
        <v>-87671000543454.203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-87671000543454.203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-365295835597.72583</v>
      </c>
      <c r="L4756" s="444">
        <f t="shared" ca="1" si="174"/>
        <v>-88036296379051.922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-88036296379051.922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-366817901579.383</v>
      </c>
      <c r="L4757" s="444">
        <f t="shared" ca="1" si="174"/>
        <v>-88403114280631.313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-88403114280631.313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-368346309502.63049</v>
      </c>
      <c r="L4758" s="444">
        <f t="shared" ca="1" si="174"/>
        <v>-88771460590133.938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-88771460590133.938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-369881085792.22473</v>
      </c>
      <c r="L4759" s="444">
        <f t="shared" ca="1" si="174"/>
        <v>-89141341675926.156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-89141341675926.156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-371422256983.02563</v>
      </c>
      <c r="L4760" s="444">
        <f t="shared" ca="1" si="174"/>
        <v>-89512763932909.188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-89512763932909.188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-372969849720.45496</v>
      </c>
      <c r="L4761" s="444">
        <f t="shared" ca="1" si="174"/>
        <v>-89885733782629.641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-89885733782629.641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-374523890760.95685</v>
      </c>
      <c r="L4762" s="444">
        <f t="shared" ca="1" si="174"/>
        <v>-90260257673390.594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-90260257673390.594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-376084406972.46082</v>
      </c>
      <c r="L4763" s="444">
        <f t="shared" ca="1" si="174"/>
        <v>-90636342080363.047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-90636342080363.047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-377651425334.84601</v>
      </c>
      <c r="L4764" s="444">
        <f t="shared" ca="1" si="174"/>
        <v>-91013993505697.891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-91013993505697.891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-379224972940.4079</v>
      </c>
      <c r="L4765" s="444">
        <f t="shared" ca="1" si="174"/>
        <v>-91393218478638.297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-91393218478638.297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-380805076994.32623</v>
      </c>
      <c r="L4766" s="444">
        <f t="shared" ca="1" si="174"/>
        <v>-91774023555632.625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-91774023555632.625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-382391764815.13593</v>
      </c>
      <c r="L4767" s="444">
        <f t="shared" ca="1" si="174"/>
        <v>-92156415320447.766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-92156415320447.766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-383985063835.19904</v>
      </c>
      <c r="L4768" s="444">
        <f t="shared" ca="1" si="174"/>
        <v>-92540400384282.969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-92540400384282.969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-385585001601.17902</v>
      </c>
      <c r="L4769" s="444">
        <f t="shared" ca="1" si="174"/>
        <v>-92925985385884.141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-92925985385884.141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-387191605774.51727</v>
      </c>
      <c r="L4770" s="444">
        <f t="shared" ca="1" si="174"/>
        <v>-93313176991658.656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-93313176991658.656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-388804904131.91107</v>
      </c>
      <c r="L4771" s="444">
        <f t="shared" ca="1" si="174"/>
        <v>-93701981895790.563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-93701981895790.563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-390424924565.79401</v>
      </c>
      <c r="L4772" s="444">
        <f t="shared" ca="1" si="174"/>
        <v>-94092406820356.359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-94092406820356.359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-392051695084.81818</v>
      </c>
      <c r="L4773" s="444">
        <f t="shared" ca="1" si="174"/>
        <v>-94484458515441.172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-94484458515441.172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-393685243814.3382</v>
      </c>
      <c r="L4774" s="444">
        <f t="shared" ca="1" si="174"/>
        <v>-94878143759255.516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-94878143759255.516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-395325598996.89795</v>
      </c>
      <c r="L4775" s="444">
        <f t="shared" ca="1" si="174"/>
        <v>-95273469358252.406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-95273469358252.406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-396972788992.71838</v>
      </c>
      <c r="L4776" s="444">
        <f t="shared" ca="1" si="174"/>
        <v>-95670442147245.125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-95670442147245.125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-398626842280.18799</v>
      </c>
      <c r="L4777" s="444">
        <f t="shared" ca="1" si="174"/>
        <v>-96069068989525.313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-96069068989525.313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-400287787456.35547</v>
      </c>
      <c r="L4778" s="444">
        <f t="shared" ca="1" si="174"/>
        <v>-96469356776981.672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-96469356776981.672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-401955653237.42365</v>
      </c>
      <c r="L4779" s="444">
        <f t="shared" ca="1" si="174"/>
        <v>-96871312430219.094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-96871312430219.094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-403630468459.24622</v>
      </c>
      <c r="L4780" s="444">
        <f t="shared" ca="1" si="174"/>
        <v>-97274942898678.344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-97274942898678.344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-405312262077.82642</v>
      </c>
      <c r="L4781" s="444">
        <f t="shared" ca="1" si="174"/>
        <v>-97680255160756.172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-97680255160756.172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-407001063169.81738</v>
      </c>
      <c r="L4782" s="444">
        <f t="shared" ca="1" si="174"/>
        <v>-98087256223925.984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-98087256223925.984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-408696900933.0249</v>
      </c>
      <c r="L4783" s="444">
        <f t="shared" ca="1" si="174"/>
        <v>-98495953124859.016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-98495953124859.016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-410399804686.91254</v>
      </c>
      <c r="L4784" s="444">
        <f t="shared" ca="1" si="174"/>
        <v>-98906352929545.922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-98906352929545.922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-412109803873.10803</v>
      </c>
      <c r="L4785" s="444">
        <f t="shared" ca="1" si="174"/>
        <v>-99318462733419.031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-99318462733419.031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-413826928055.9126</v>
      </c>
      <c r="L4786" s="444">
        <f t="shared" ca="1" si="174"/>
        <v>-99732289661474.938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-99732289661474.938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-415551206922.81226</v>
      </c>
      <c r="L4787" s="444">
        <f t="shared" ca="1" si="174"/>
        <v>-100147840868397.75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-100147840868397.75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-417282670284.9906</v>
      </c>
      <c r="L4788" s="444">
        <f t="shared" ca="1" si="174"/>
        <v>-100565123538682.73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-100565123538682.73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-419021348077.84473</v>
      </c>
      <c r="L4789" s="444">
        <f t="shared" ca="1" si="174"/>
        <v>-100984144886760.58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-100984144886760.58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-420767270361.50238</v>
      </c>
      <c r="L4790" s="444">
        <f t="shared" ca="1" si="174"/>
        <v>-101404912157122.08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-101404912157122.08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-422520467321.34198</v>
      </c>
      <c r="L4791" s="444">
        <f t="shared" ca="1" si="174"/>
        <v>-101827432624443.42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-101827432624443.42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-424280969268.51428</v>
      </c>
      <c r="L4792" s="444">
        <f t="shared" ca="1" si="174"/>
        <v>-102251713593711.94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-102251713593711.94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-426048806640.46643</v>
      </c>
      <c r="L4793" s="444">
        <f t="shared" ca="1" si="174"/>
        <v>-102677762400352.41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-102677762400352.41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-427824010001.46838</v>
      </c>
      <c r="L4794" s="444">
        <f t="shared" ca="1" si="174"/>
        <v>-103105586410353.88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-103105586410353.88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-429606610043.14111</v>
      </c>
      <c r="L4795" s="444">
        <f t="shared" ca="1" si="174"/>
        <v>-103535193020397.02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-103535193020397.02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-431396637584.98755</v>
      </c>
      <c r="L4796" s="444">
        <f t="shared" ca="1" si="174"/>
        <v>-103966589657982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-103966589657982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-433194123574.92499</v>
      </c>
      <c r="L4797" s="444">
        <f t="shared" ca="1" si="174"/>
        <v>-104399783781556.92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-104399783781556.92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-434999099089.8205</v>
      </c>
      <c r="L4798" s="444">
        <f t="shared" ca="1" si="174"/>
        <v>-104834782880646.75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-104834782880646.75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-436811595336.02814</v>
      </c>
      <c r="L4799" s="444">
        <f t="shared" ca="1" si="174"/>
        <v>-105271594475982.78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-105271594475982.78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-438631643649.92822</v>
      </c>
      <c r="L4800" s="444">
        <f t="shared" ca="1" si="174"/>
        <v>-105710226119632.7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-105710226119632.7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-440459275498.4696</v>
      </c>
      <c r="L4801" s="444">
        <f t="shared" ca="1" si="174"/>
        <v>-106150685395131.17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-106150685395131.17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-442294522479.7132</v>
      </c>
      <c r="L4802" s="444">
        <f t="shared" ca="1" si="174"/>
        <v>-106592979917610.89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-106592979917610.89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-444137416323.37872</v>
      </c>
      <c r="L4803" s="444">
        <f t="shared" ca="1" si="174"/>
        <v>-107037117333934.27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-107037117333934.27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-445987988891.39276</v>
      </c>
      <c r="L4804" s="444">
        <f t="shared" ca="1" si="174"/>
        <v>-107483105322825.66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-107483105322825.66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-447846272178.44025</v>
      </c>
      <c r="L4805" s="444">
        <f t="shared" ca="1" si="174"/>
        <v>-107930951595004.09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-107930951595004.09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-449712298312.51703</v>
      </c>
      <c r="L4806" s="444">
        <f t="shared" ca="1" si="174"/>
        <v>-108380663893316.61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-108380663893316.61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-451586099555.48584</v>
      </c>
      <c r="L4807" s="444">
        <f t="shared" ca="1" si="174"/>
        <v>-108832249992872.09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-108832249992872.09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-453467708303.63373</v>
      </c>
      <c r="L4808" s="444">
        <f t="shared" ca="1" si="174"/>
        <v>-109285717701175.73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-109285717701175.73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-455357157088.23224</v>
      </c>
      <c r="L4809" s="444">
        <f t="shared" ca="1" si="174"/>
        <v>-109741074858263.97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-109741074858263.97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-457254478576.09991</v>
      </c>
      <c r="L4810" s="444">
        <f t="shared" ca="1" si="174"/>
        <v>-110198329336840.06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-110198329336840.06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-459159705570.16699</v>
      </c>
      <c r="L4811" s="444">
        <f t="shared" ca="1" si="174"/>
        <v>-110657489042410.23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-110657489042410.23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-461072871010.04266</v>
      </c>
      <c r="L4812" s="444">
        <f t="shared" ca="1" si="174"/>
        <v>-111118561913420.28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-111118561913420.28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-462994007972.58447</v>
      </c>
      <c r="L4813" s="444">
        <f t="shared" ca="1" si="174"/>
        <v>-111581555921392.86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-111581555921392.86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-464923149672.47028</v>
      </c>
      <c r="L4814" s="444">
        <f t="shared" ca="1" si="174"/>
        <v>-112046479071065.33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-112046479071065.33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-466860329462.77216</v>
      </c>
      <c r="L4815" s="444">
        <f t="shared" ca="1" si="174"/>
        <v>-112513339400528.09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-112513339400528.09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-468805580835.53363</v>
      </c>
      <c r="L4816" s="444">
        <f t="shared" ca="1" si="174"/>
        <v>-112982144981363.63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-112982144981363.63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-470758937422.34845</v>
      </c>
      <c r="L4817" s="444">
        <f t="shared" ca="1" si="174"/>
        <v>-113452903918785.97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-113452903918785.97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-472720432994.94153</v>
      </c>
      <c r="L4818" s="444">
        <f t="shared" ca="1" si="174"/>
        <v>-113925624351780.91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-113925624351780.91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-474690101465.75378</v>
      </c>
      <c r="L4819" s="444">
        <f t="shared" ca="1" si="174"/>
        <v>-114400314453246.66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-114400314453246.66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-476667976888.52777</v>
      </c>
      <c r="L4820" s="444">
        <f t="shared" ca="1" si="174"/>
        <v>-114876982430135.19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-114876982430135.19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-478654093458.89661</v>
      </c>
      <c r="L4821" s="444">
        <f t="shared" ca="1" si="174"/>
        <v>-115355636523594.08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-115355636523594.08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-480648485514.9754</v>
      </c>
      <c r="L4822" s="444">
        <f t="shared" ca="1" si="174"/>
        <v>-115836285009109.05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-115836285009109.05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-482651187537.95441</v>
      </c>
      <c r="L4823" s="444">
        <f t="shared" ca="1" si="174"/>
        <v>-116318936196647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-116318936196647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-484662234152.69574</v>
      </c>
      <c r="L4824" s="444">
        <f t="shared" ca="1" si="174"/>
        <v>-116803598430799.7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-116803598430799.7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-486681660128.33203</v>
      </c>
      <c r="L4825" s="444">
        <f t="shared" ca="1" si="174"/>
        <v>-117290280090928.03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-117290280090928.03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-488709500378.8667</v>
      </c>
      <c r="L4826" s="444">
        <f t="shared" ca="1" si="174"/>
        <v>-117778989591306.89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-117778989591306.89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-490745789963.77869</v>
      </c>
      <c r="L4827" s="444">
        <f t="shared" ca="1" si="174"/>
        <v>-118269735381270.67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-118269735381270.67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-492790564088.62787</v>
      </c>
      <c r="L4828" s="444">
        <f t="shared" ca="1" si="174"/>
        <v>-118762525945359.3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-118762525945359.3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-494843858105.66364</v>
      </c>
      <c r="L4829" s="444">
        <f t="shared" ca="1" si="174"/>
        <v>-119257369803464.95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-119257369803464.95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-496905707514.43738</v>
      </c>
      <c r="L4830" s="444">
        <f t="shared" ca="1" si="174"/>
        <v>-119754275510979.39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-119754275510979.39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-498976147962.41412</v>
      </c>
      <c r="L4831" s="444">
        <f t="shared" ca="1" si="174"/>
        <v>-120253251658941.81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-120253251658941.81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-501055215245.59094</v>
      </c>
      <c r="L4832" s="444">
        <f t="shared" ca="1" si="174"/>
        <v>-120754306874187.41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-120754306874187.41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-503142945309.11414</v>
      </c>
      <c r="L4833" s="444">
        <f t="shared" ca="1" si="174"/>
        <v>-121257449819496.52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-121257449819496.52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-505239374247.90216</v>
      </c>
      <c r="L4834" s="444">
        <f t="shared" ca="1" si="174"/>
        <v>-121762689193744.42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-121762689193744.42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-507344538307.26843</v>
      </c>
      <c r="L4835" s="444">
        <f t="shared" ca="1" si="174"/>
        <v>-122270033732051.69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-122270033732051.69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-509458473883.54871</v>
      </c>
      <c r="L4836" s="444">
        <f t="shared" ca="1" si="174"/>
        <v>-122779492205935.23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-122779492205935.23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-511581217524.73004</v>
      </c>
      <c r="L4837" s="444">
        <f t="shared" ca="1" si="174"/>
        <v>-123291073423459.97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-123291073423459.97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-513712805931.08319</v>
      </c>
      <c r="L4838" s="444">
        <f t="shared" ca="1" si="174"/>
        <v>-123804786229391.05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-123804786229391.05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-515853275955.79602</v>
      </c>
      <c r="L4839" s="444">
        <f t="shared" ca="1" si="174"/>
        <v>-124320639505346.84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-124320639505346.84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-518002664605.61182</v>
      </c>
      <c r="L4840" s="444">
        <f t="shared" ca="1" si="174"/>
        <v>-124838642169952.45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-124838642169952.45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-520161009041.46857</v>
      </c>
      <c r="L4841" s="444">
        <f t="shared" ca="1" si="174"/>
        <v>-125358803178993.92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-125358803178993.92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-522328346579.14142</v>
      </c>
      <c r="L4842" s="444">
        <f t="shared" ca="1" si="174"/>
        <v>-125881131525573.06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-125881131525573.06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-524504714689.88776</v>
      </c>
      <c r="L4843" s="444">
        <f t="shared" ca="1" si="174"/>
        <v>-126405636240262.95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-126405636240262.95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-526690151001.09558</v>
      </c>
      <c r="L4844" s="444">
        <f t="shared" ca="1" si="174"/>
        <v>-126932326391264.05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-126932326391264.05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-528884693296.93353</v>
      </c>
      <c r="L4845" s="444">
        <f t="shared" ca="1" si="174"/>
        <v>-127461211084560.98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-127461211084560.98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-531088379519.00409</v>
      </c>
      <c r="L4846" s="444">
        <f t="shared" ca="1" si="174"/>
        <v>-127992299464079.98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-127992299464079.98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-533301247766.99994</v>
      </c>
      <c r="L4847" s="444">
        <f t="shared" ca="1" si="174"/>
        <v>-128525600711846.98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-128525600711846.98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-535523336299.36249</v>
      </c>
      <c r="L4848" s="444">
        <f t="shared" ca="1" si="174"/>
        <v>-129061124048146.34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-129061124048146.34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-537754683533.94312</v>
      </c>
      <c r="L4849" s="444">
        <f t="shared" ca="1" si="174"/>
        <v>-129598878731680.28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-129598878731680.28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-539995328048.66785</v>
      </c>
      <c r="L4850" s="444">
        <f t="shared" ca="1" si="174"/>
        <v>-130138874059728.95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-130138874059728.95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-542245308582.20404</v>
      </c>
      <c r="L4851" s="444">
        <f t="shared" ca="1" si="174"/>
        <v>-130681119368311.16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-130681119368311.16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-544504664034.62982</v>
      </c>
      <c r="L4852" s="444">
        <f t="shared" ca="1" si="174"/>
        <v>-131225624032345.78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-131225624032345.78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-546773433468.10736</v>
      </c>
      <c r="L4853" s="444">
        <f t="shared" ref="L4853:L5107" ca="1" si="179">I4853-J4853+K4853</f>
        <v>-131772397465813.89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-131772397465813.89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-549051656107.55786</v>
      </c>
      <c r="L4854" s="444">
        <f t="shared" ca="1" si="179"/>
        <v>-132321449121921.45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-132321449121921.45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-551339371341.33936</v>
      </c>
      <c r="L4855" s="444">
        <f t="shared" ca="1" si="179"/>
        <v>-132872788493262.8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-132872788493262.8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-553636618721.92834</v>
      </c>
      <c r="L4856" s="444">
        <f t="shared" ca="1" si="179"/>
        <v>-133426425111984.72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-133426425111984.72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-555943437966.60291</v>
      </c>
      <c r="L4857" s="444">
        <f t="shared" ca="1" si="179"/>
        <v>-133982368549951.33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-133982368549951.33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-558259868958.13049</v>
      </c>
      <c r="L4858" s="444">
        <f t="shared" ca="1" si="179"/>
        <v>-134540628418909.45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-134540628418909.45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-560585951745.45605</v>
      </c>
      <c r="L4859" s="444">
        <f t="shared" ca="1" si="179"/>
        <v>-135101214370654.91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-135101214370654.91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-562921726544.39539</v>
      </c>
      <c r="L4860" s="444">
        <f t="shared" ca="1" si="179"/>
        <v>-135664136097199.3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-135664136097199.3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-565267233738.33044</v>
      </c>
      <c r="L4861" s="444">
        <f t="shared" ca="1" si="179"/>
        <v>-136229403330937.63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-136229403330937.63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-567622513878.90674</v>
      </c>
      <c r="L4862" s="444">
        <f t="shared" ca="1" si="179"/>
        <v>-136797025844816.53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-136797025844816.53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-569987607686.7356</v>
      </c>
      <c r="L4863" s="444">
        <f t="shared" ca="1" si="179"/>
        <v>-137367013452503.27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-137367013452503.27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-572362556052.09692</v>
      </c>
      <c r="L4864" s="444">
        <f t="shared" ca="1" si="179"/>
        <v>-137939376008555.36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-137939376008555.36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-574747400035.64734</v>
      </c>
      <c r="L4865" s="444">
        <f t="shared" ca="1" si="179"/>
        <v>-138514123408591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-138514123408591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-577142180869.12915</v>
      </c>
      <c r="L4866" s="444">
        <f t="shared" ca="1" si="179"/>
        <v>-139091265589460.13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-139091265589460.13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-579546939956.08386</v>
      </c>
      <c r="L4867" s="444">
        <f t="shared" ca="1" si="179"/>
        <v>-139670812529416.2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-139670812529416.2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-581961718872.5675</v>
      </c>
      <c r="L4868" s="444">
        <f t="shared" ca="1" si="179"/>
        <v>-140252774248288.77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-140252774248288.77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-584386559367.86987</v>
      </c>
      <c r="L4869" s="444">
        <f t="shared" ca="1" si="179"/>
        <v>-140837160807656.63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-140837160807656.63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-586821503365.23596</v>
      </c>
      <c r="L4870" s="444">
        <f t="shared" ca="1" si="179"/>
        <v>-141423982311021.88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-141423982311021.88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-589266592962.59119</v>
      </c>
      <c r="L4871" s="444">
        <f t="shared" ca="1" si="179"/>
        <v>-142013248903984.47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-142013248903984.47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-591721870433.26855</v>
      </c>
      <c r="L4872" s="444">
        <f t="shared" ca="1" si="179"/>
        <v>-142604970774417.75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-142604970774417.75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-594187378226.7406</v>
      </c>
      <c r="L4873" s="444">
        <f t="shared" ca="1" si="179"/>
        <v>-143199158152644.5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-143199158152644.5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-596663158969.35205</v>
      </c>
      <c r="L4874" s="444">
        <f t="shared" ca="1" si="179"/>
        <v>-143795821311613.84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-143795821311613.84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-599149255465.05762</v>
      </c>
      <c r="L4875" s="444">
        <f t="shared" ca="1" si="179"/>
        <v>-144394970567078.91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-144394970567078.91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-601645710696.16211</v>
      </c>
      <c r="L4876" s="444">
        <f t="shared" ca="1" si="179"/>
        <v>-144996616277775.06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-144996616277775.06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-604152567824.06274</v>
      </c>
      <c r="L4877" s="444">
        <f t="shared" ca="1" si="179"/>
        <v>-145600768845599.13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-145600768845599.13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-606669870189.99634</v>
      </c>
      <c r="L4878" s="444">
        <f t="shared" ca="1" si="179"/>
        <v>-146207438715789.13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-146207438715789.13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-609197661315.78796</v>
      </c>
      <c r="L4879" s="444">
        <f t="shared" ca="1" si="179"/>
        <v>-146816636377104.91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-146816636377104.91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-611735984904.60376</v>
      </c>
      <c r="L4880" s="444">
        <f t="shared" ca="1" si="179"/>
        <v>-147428372362009.5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-147428372362009.5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-614284884841.7063</v>
      </c>
      <c r="L4881" s="444">
        <f t="shared" ca="1" si="179"/>
        <v>-148042657246851.22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-148042657246851.22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-616844405195.21338</v>
      </c>
      <c r="L4882" s="444">
        <f t="shared" ca="1" si="179"/>
        <v>-148659501652046.44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-148659501652046.44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-619414590216.86011</v>
      </c>
      <c r="L4883" s="444">
        <f t="shared" ca="1" si="179"/>
        <v>-149278916242263.31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-149278916242263.31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-621995484342.76379</v>
      </c>
      <c r="L4884" s="444">
        <f t="shared" ca="1" si="179"/>
        <v>-149900911726606.06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-149900911726606.06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-624587132194.19189</v>
      </c>
      <c r="L4885" s="444">
        <f t="shared" ca="1" si="179"/>
        <v>-150525498858800.25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-150525498858800.25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-627189578578.33435</v>
      </c>
      <c r="L4886" s="444">
        <f t="shared" ca="1" si="179"/>
        <v>-151152688437378.59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-151152688437378.59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-629802868489.07751</v>
      </c>
      <c r="L4887" s="444">
        <f t="shared" ca="1" si="179"/>
        <v>-151782491305867.66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-151782491305867.66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-632427047107.78186</v>
      </c>
      <c r="L4888" s="444">
        <f t="shared" ca="1" si="179"/>
        <v>-152414918352975.44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-152414918352975.44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-635062159804.06433</v>
      </c>
      <c r="L4889" s="444">
        <f t="shared" ca="1" si="179"/>
        <v>-153049980512779.5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-153049980512779.5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-637708252136.5813</v>
      </c>
      <c r="L4890" s="444">
        <f t="shared" ca="1" si="179"/>
        <v>-153687688764916.09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-153687688764916.09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-640365369853.81702</v>
      </c>
      <c r="L4891" s="444">
        <f t="shared" ca="1" si="179"/>
        <v>-154328054134769.91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-154328054134769.91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-643033558894.87463</v>
      </c>
      <c r="L4892" s="444">
        <f t="shared" ca="1" si="179"/>
        <v>-154971087693664.78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-154971087693664.78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-645712865390.2699</v>
      </c>
      <c r="L4893" s="444">
        <f t="shared" ca="1" si="179"/>
        <v>-155616800559055.06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-155616800559055.06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-648403335662.72937</v>
      </c>
      <c r="L4894" s="444">
        <f t="shared" ca="1" si="179"/>
        <v>-156265203894717.78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-156265203894717.78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-651105016227.99072</v>
      </c>
      <c r="L4895" s="444">
        <f t="shared" ca="1" si="179"/>
        <v>-156916308910945.78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-156916308910945.78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-653817953795.60742</v>
      </c>
      <c r="L4896" s="444">
        <f t="shared" ca="1" si="179"/>
        <v>-157570126864741.38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-157570126864741.38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-656542195269.75574</v>
      </c>
      <c r="L4897" s="444">
        <f t="shared" ca="1" si="179"/>
        <v>-158226669060011.13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-158226669060011.13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-659277787750.04639</v>
      </c>
      <c r="L4898" s="444">
        <f t="shared" ca="1" si="179"/>
        <v>-158885946847761.16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-158885946847761.16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-662024778532.33813</v>
      </c>
      <c r="L4899" s="444">
        <f t="shared" ca="1" si="179"/>
        <v>-159547971626293.5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-159547971626293.5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-664783215109.55627</v>
      </c>
      <c r="L4900" s="444">
        <f t="shared" ca="1" si="179"/>
        <v>-160212754841403.06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-160212754841403.06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-667553145172.5127</v>
      </c>
      <c r="L4901" s="444">
        <f t="shared" ca="1" si="179"/>
        <v>-160880307986575.56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-160880307986575.56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-670334616610.73145</v>
      </c>
      <c r="L4902" s="444">
        <f t="shared" ca="1" si="179"/>
        <v>-161550642603186.28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-161550642603186.28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-673127677513.27612</v>
      </c>
      <c r="L4903" s="444">
        <f t="shared" ca="1" si="179"/>
        <v>-162223770280699.56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-162223770280699.56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-675932376169.58154</v>
      </c>
      <c r="L4904" s="444">
        <f t="shared" ca="1" si="179"/>
        <v>-162899702656869.16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-162899702656869.16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-678748761070.28809</v>
      </c>
      <c r="L4905" s="444">
        <f t="shared" ca="1" si="179"/>
        <v>-163578451417939.44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-163578451417939.44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-681576880908.08093</v>
      </c>
      <c r="L4906" s="444">
        <f t="shared" ca="1" si="179"/>
        <v>-164260028298847.53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-164260028298847.53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-684416784578.53137</v>
      </c>
      <c r="L4907" s="444">
        <f t="shared" ca="1" si="179"/>
        <v>-164944445083426.06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-164944445083426.06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-687268521180.94189</v>
      </c>
      <c r="L4908" s="444">
        <f t="shared" ca="1" si="179"/>
        <v>-165631713604607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-165631713604607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-690132140019.1958</v>
      </c>
      <c r="L4909" s="444">
        <f t="shared" ca="1" si="179"/>
        <v>-166321845744626.19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-166321845744626.19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-693007690602.60913</v>
      </c>
      <c r="L4910" s="444">
        <f t="shared" ca="1" si="179"/>
        <v>-167014853435228.78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-167014853435228.78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-695895222646.78662</v>
      </c>
      <c r="L4911" s="444">
        <f t="shared" ca="1" si="179"/>
        <v>-167710748657875.56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-167710748657875.56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-698794786074.48145</v>
      </c>
      <c r="L4912" s="444">
        <f t="shared" ca="1" si="179"/>
        <v>-168409543443950.03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-168409543443950.03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-701706431016.4585</v>
      </c>
      <c r="L4913" s="444">
        <f t="shared" ca="1" si="179"/>
        <v>-169111249874966.5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-169111249874966.5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-704630207812.36035</v>
      </c>
      <c r="L4914" s="444">
        <f t="shared" ca="1" si="179"/>
        <v>-169815880082778.88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-169815880082778.88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-707566167011.57861</v>
      </c>
      <c r="L4915" s="444">
        <f t="shared" ca="1" si="179"/>
        <v>-170523446249790.47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-170523446249790.47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-710514359374.12695</v>
      </c>
      <c r="L4916" s="444">
        <f t="shared" ca="1" si="179"/>
        <v>-171233960609164.59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-171233960609164.59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-713474835871.51917</v>
      </c>
      <c r="L4917" s="444">
        <f t="shared" ca="1" si="179"/>
        <v>-171947435445036.13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-171947435445036.13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-716447647687.65051</v>
      </c>
      <c r="L4918" s="444">
        <f t="shared" ca="1" si="179"/>
        <v>-172663883092723.78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-172663883092723.78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-719432846219.68237</v>
      </c>
      <c r="L4919" s="444">
        <f t="shared" ca="1" si="179"/>
        <v>-173383315938943.47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-173383315938943.47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-722430483078.93115</v>
      </c>
      <c r="L4920" s="444">
        <f t="shared" ca="1" si="179"/>
        <v>-174105746422022.41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-174105746422022.41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-725440610091.76001</v>
      </c>
      <c r="L4921" s="444">
        <f t="shared" ca="1" si="179"/>
        <v>-174831187032114.16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-174831187032114.16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-728463279300.47559</v>
      </c>
      <c r="L4922" s="444">
        <f t="shared" ca="1" si="179"/>
        <v>-175559650311414.63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-175559650311414.63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-731498542964.22754</v>
      </c>
      <c r="L4923" s="444">
        <f t="shared" ca="1" si="179"/>
        <v>-176291148854378.84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-176291148854378.84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-734546453559.91187</v>
      </c>
      <c r="L4924" s="444">
        <f t="shared" ca="1" si="179"/>
        <v>-177025695307938.75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-177025695307938.75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-737607063783.07813</v>
      </c>
      <c r="L4925" s="444">
        <f t="shared" ca="1" si="179"/>
        <v>-177763302371721.81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-177763302371721.81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-740680426548.84082</v>
      </c>
      <c r="L4926" s="444">
        <f t="shared" ca="1" si="179"/>
        <v>-178503982798270.66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-178503982798270.66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-743766594992.79443</v>
      </c>
      <c r="L4927" s="444">
        <f t="shared" ca="1" si="179"/>
        <v>-179247749393263.44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-179247749393263.44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-746865622471.93103</v>
      </c>
      <c r="L4928" s="444">
        <f t="shared" ca="1" si="179"/>
        <v>-179994615015735.38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-179994615015735.38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-749977562565.56409</v>
      </c>
      <c r="L4929" s="444">
        <f t="shared" ca="1" si="179"/>
        <v>-180744592578300.94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-180744592578300.94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-753102469076.25391</v>
      </c>
      <c r="L4930" s="444">
        <f t="shared" ca="1" si="179"/>
        <v>-181497695047377.19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-181497695047377.19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-756240396030.73828</v>
      </c>
      <c r="L4931" s="444">
        <f t="shared" ca="1" si="179"/>
        <v>-182253935443407.94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-182253935443407.94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-759391397680.86646</v>
      </c>
      <c r="L4932" s="444">
        <f t="shared" ca="1" si="179"/>
        <v>-183013326841088.81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-183013326841088.81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-762555528504.53674</v>
      </c>
      <c r="L4933" s="444">
        <f t="shared" ca="1" si="179"/>
        <v>-183775882369593.34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-183775882369593.34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-765732843206.63892</v>
      </c>
      <c r="L4934" s="444">
        <f t="shared" ca="1" si="179"/>
        <v>-184541615212799.97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-184541615212799.97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-768923396719.99988</v>
      </c>
      <c r="L4935" s="444">
        <f t="shared" ca="1" si="179"/>
        <v>-185310538609519.97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-185310538609519.97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-772127244206.33325</v>
      </c>
      <c r="L4936" s="444">
        <f t="shared" ca="1" si="179"/>
        <v>-186082665853726.31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-186082665853726.31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-775344441057.19299</v>
      </c>
      <c r="L4937" s="444">
        <f t="shared" ca="1" si="179"/>
        <v>-186858010294783.5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-186858010294783.5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-778575042894.93127</v>
      </c>
      <c r="L4938" s="444">
        <f t="shared" ca="1" si="179"/>
        <v>-187636585337678.44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-187636585337678.44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-781819105573.66016</v>
      </c>
      <c r="L4939" s="444">
        <f t="shared" ca="1" si="179"/>
        <v>-188418404443252.09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-188418404443252.09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-785076685180.21704</v>
      </c>
      <c r="L4940" s="444">
        <f t="shared" ca="1" si="179"/>
        <v>-189203481128432.31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-189203481128432.31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-788347838035.13464</v>
      </c>
      <c r="L4941" s="444">
        <f t="shared" ca="1" si="179"/>
        <v>-189991828966467.44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-189991828966467.44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-791632620693.61426</v>
      </c>
      <c r="L4942" s="444">
        <f t="shared" ca="1" si="179"/>
        <v>-190783461587161.06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-190783461587161.06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-794931089946.50439</v>
      </c>
      <c r="L4943" s="444">
        <f t="shared" ca="1" si="179"/>
        <v>-191578392677107.56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-191578392677107.56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-798243302821.28149</v>
      </c>
      <c r="L4944" s="444">
        <f t="shared" ca="1" si="179"/>
        <v>-192376635979928.84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-192376635979928.84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-801569316583.03687</v>
      </c>
      <c r="L4945" s="444">
        <f t="shared" ca="1" si="179"/>
        <v>-193178205296511.88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-193178205296511.88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-804909188735.46619</v>
      </c>
      <c r="L4946" s="444">
        <f t="shared" ca="1" si="179"/>
        <v>-193983114485247.34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-193983114485247.34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-808262977021.86389</v>
      </c>
      <c r="L4947" s="444">
        <f t="shared" ca="1" si="179"/>
        <v>-194791377462269.22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-194791377462269.22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-811630739426.1217</v>
      </c>
      <c r="L4948" s="444">
        <f t="shared" ca="1" si="179"/>
        <v>-195603008201695.34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-195603008201695.34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-815012534173.73059</v>
      </c>
      <c r="L4949" s="444">
        <f t="shared" ca="1" si="179"/>
        <v>-196418020735869.06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-196418020735869.06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-818408419732.78772</v>
      </c>
      <c r="L4950" s="444">
        <f t="shared" ca="1" si="179"/>
        <v>-197236429155601.84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-197236429155601.84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-821818454815.00769</v>
      </c>
      <c r="L4951" s="444">
        <f t="shared" ca="1" si="179"/>
        <v>-198058247610416.84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-198058247610416.84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-825242698376.73682</v>
      </c>
      <c r="L4952" s="444">
        <f t="shared" ca="1" si="179"/>
        <v>-198883490308793.59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-198883490308793.59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-828681209619.97327</v>
      </c>
      <c r="L4953" s="444">
        <f t="shared" ca="1" si="179"/>
        <v>-199712171518413.56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-199712171518413.56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-832134047993.38989</v>
      </c>
      <c r="L4954" s="444">
        <f t="shared" ca="1" si="179"/>
        <v>-200544305566406.94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-200544305566406.94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-835601273193.36218</v>
      </c>
      <c r="L4955" s="444">
        <f t="shared" ca="1" si="179"/>
        <v>-201379906839600.31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-201379906839600.31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-839082945165.00134</v>
      </c>
      <c r="L4956" s="444">
        <f t="shared" ca="1" si="179"/>
        <v>-202218989784765.31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-202218989784765.31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-842579124103.18884</v>
      </c>
      <c r="L4957" s="444">
        <f t="shared" ca="1" si="179"/>
        <v>-203061568908868.5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-203061568908868.5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-846089870453.61877</v>
      </c>
      <c r="L4958" s="444">
        <f t="shared" ca="1" si="179"/>
        <v>-203907658779322.13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-203907658779322.13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-849615244913.84216</v>
      </c>
      <c r="L4959" s="444">
        <f t="shared" ca="1" si="179"/>
        <v>-204757274024235.97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-204757274024235.97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-853155308434.31653</v>
      </c>
      <c r="L4960" s="444">
        <f t="shared" ca="1" si="179"/>
        <v>-205610429332670.28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-205610429332670.28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-856710122219.45947</v>
      </c>
      <c r="L4961" s="444">
        <f t="shared" ca="1" si="179"/>
        <v>-206467139454889.75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-206467139454889.75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-860279747728.70728</v>
      </c>
      <c r="L4962" s="444">
        <f t="shared" ca="1" si="179"/>
        <v>-207327419202618.47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-207327419202618.47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-863864246677.5769</v>
      </c>
      <c r="L4963" s="444">
        <f t="shared" ca="1" si="179"/>
        <v>-208191283449296.03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-208191283449296.03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-867463681038.7334</v>
      </c>
      <c r="L4964" s="444">
        <f t="shared" ca="1" si="179"/>
        <v>-209058747130334.75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-209058747130334.75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-871078113043.0614</v>
      </c>
      <c r="L4965" s="444">
        <f t="shared" ca="1" si="179"/>
        <v>-209929825243377.81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-209929825243377.81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-874707605180.74084</v>
      </c>
      <c r="L4966" s="444">
        <f t="shared" ca="1" si="179"/>
        <v>-210804532848558.56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-210804532848558.56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-878352220202.32739</v>
      </c>
      <c r="L4967" s="444">
        <f t="shared" ca="1" si="179"/>
        <v>-211682885068760.88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-211682885068760.88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-882012021119.83691</v>
      </c>
      <c r="L4968" s="444">
        <f t="shared" ca="1" si="179"/>
        <v>-212564897089880.72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-212564897089880.72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-885687071207.8363</v>
      </c>
      <c r="L4969" s="444">
        <f t="shared" ca="1" si="179"/>
        <v>-213450584161088.56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-213450584161088.56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-889377434004.53564</v>
      </c>
      <c r="L4970" s="444">
        <f t="shared" ca="1" si="179"/>
        <v>-214339961595093.09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-214339961595093.09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-893083173312.88782</v>
      </c>
      <c r="L4971" s="444">
        <f t="shared" ca="1" si="179"/>
        <v>-215233044768405.97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-215233044768405.97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-896804353201.69153</v>
      </c>
      <c r="L4972" s="444">
        <f t="shared" ca="1" si="179"/>
        <v>-216129849121607.66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-216129849121607.66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-900541038006.69861</v>
      </c>
      <c r="L4973" s="444">
        <f t="shared" ca="1" si="179"/>
        <v>-217030390159614.34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-217030390159614.34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-904293292331.72644</v>
      </c>
      <c r="L4974" s="444">
        <f t="shared" ca="1" si="179"/>
        <v>-217934683451946.06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-217934683451946.06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-908061181049.77527</v>
      </c>
      <c r="L4975" s="444">
        <f t="shared" ca="1" si="179"/>
        <v>-218842744632995.84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-218842744632995.84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-911844769304.14929</v>
      </c>
      <c r="L4976" s="444">
        <f t="shared" ca="1" si="179"/>
        <v>-219754589402300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-219754589402300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-915644122509.5835</v>
      </c>
      <c r="L4977" s="444">
        <f t="shared" ca="1" si="179"/>
        <v>-220670233524809.59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-220670233524809.59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-919459306353.37329</v>
      </c>
      <c r="L4978" s="444">
        <f t="shared" ca="1" si="179"/>
        <v>-221589692831162.97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-221589692831162.97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-923290386796.51233</v>
      </c>
      <c r="L4979" s="444">
        <f t="shared" ca="1" si="179"/>
        <v>-222512983217959.47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-222512983217959.47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-927137430074.83105</v>
      </c>
      <c r="L4980" s="444">
        <f t="shared" ca="1" si="179"/>
        <v>-223440120648034.31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-223440120648034.31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-931000502700.14294</v>
      </c>
      <c r="L4981" s="444">
        <f t="shared" ca="1" si="179"/>
        <v>-224371121150734.47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-224371121150734.47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-934879671461.39355</v>
      </c>
      <c r="L4982" s="444">
        <f t="shared" ca="1" si="179"/>
        <v>-225306000822195.88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-225306000822195.88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-938775003425.81604</v>
      </c>
      <c r="L4983" s="444">
        <f t="shared" ca="1" si="179"/>
        <v>-226244775825621.69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-226244775825621.69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-942686565940.09033</v>
      </c>
      <c r="L4984" s="444">
        <f t="shared" ca="1" si="179"/>
        <v>-227187462391561.78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-227187462391561.78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-946614426631.50757</v>
      </c>
      <c r="L4985" s="444">
        <f t="shared" ca="1" si="179"/>
        <v>-228134076818193.28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-228134076818193.28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-950558653409.13867</v>
      </c>
      <c r="L4986" s="444">
        <f t="shared" ca="1" si="179"/>
        <v>-229084635471602.41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-229084635471602.41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-954519314465.01001</v>
      </c>
      <c r="L4987" s="444">
        <f t="shared" ca="1" si="179"/>
        <v>-230039154786067.41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-230039154786067.41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-958496478275.28088</v>
      </c>
      <c r="L4988" s="444">
        <f t="shared" ca="1" si="179"/>
        <v>-230997651264342.69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-230997651264342.69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-962490213601.42773</v>
      </c>
      <c r="L4989" s="444">
        <f t="shared" ca="1" si="179"/>
        <v>-231960141477944.13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-231960141477944.13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-966500589491.43396</v>
      </c>
      <c r="L4990" s="444">
        <f t="shared" ca="1" si="179"/>
        <v>-232926642067435.56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-232926642067435.56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-970527675280.98145</v>
      </c>
      <c r="L4991" s="444">
        <f t="shared" ca="1" si="179"/>
        <v>-233897169742716.53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-233897169742716.53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-974571540594.6521</v>
      </c>
      <c r="L4992" s="444">
        <f t="shared" ca="1" si="179"/>
        <v>-234871741283311.19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-234871741283311.19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-978632255347.12988</v>
      </c>
      <c r="L4993" s="444">
        <f t="shared" ca="1" si="179"/>
        <v>-235850373538658.31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-235850373538658.31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-982709889744.40967</v>
      </c>
      <c r="L4994" s="444">
        <f t="shared" ca="1" si="179"/>
        <v>-236833083428402.72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-236833083428402.72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-986804514285.01123</v>
      </c>
      <c r="L4995" s="444">
        <f t="shared" ca="1" si="179"/>
        <v>-237819887942687.72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-237819887942687.72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-990916199761.19885</v>
      </c>
      <c r="L4996" s="444">
        <f t="shared" ca="1" si="179"/>
        <v>-238810804142448.91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-238810804142448.91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-995045017260.20361</v>
      </c>
      <c r="L4997" s="444">
        <f t="shared" ca="1" si="179"/>
        <v>-239805849159709.13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-239805849159709.13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-999191038165.45483</v>
      </c>
      <c r="L4998" s="444">
        <f t="shared" ca="1" si="179"/>
        <v>-240805040197874.59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-240805040197874.59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-1003354334157.8109</v>
      </c>
      <c r="L4999" s="444">
        <f t="shared" ca="1" si="179"/>
        <v>-241808394532032.41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-241808394532032.41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-1007534977216.8016</v>
      </c>
      <c r="L5000" s="444">
        <f t="shared" ca="1" si="179"/>
        <v>-242815929509249.22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-242815929509249.22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-1011733039621.8717</v>
      </c>
      <c r="L5001" s="444">
        <f t="shared" ca="1" si="179"/>
        <v>-243827662548871.09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-243827662548871.09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-1015948593953.6295</v>
      </c>
      <c r="L5002" s="444">
        <f t="shared" ca="1" si="179"/>
        <v>-244843611142824.72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-244843611142824.72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-1020181713095.103</v>
      </c>
      <c r="L5003" s="444">
        <f t="shared" ca="1" si="179"/>
        <v>-245863792855919.81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-245863792855919.81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-1024432470232.999</v>
      </c>
      <c r="L5004" s="444">
        <f t="shared" ca="1" si="179"/>
        <v>-246888225326152.81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-246888225326152.81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-1028700938858.9701</v>
      </c>
      <c r="L5005" s="444">
        <f t="shared" ca="1" si="179"/>
        <v>-247916926265011.78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-247916926265011.78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-1032987192770.8826</v>
      </c>
      <c r="L5006" s="444">
        <f t="shared" ca="1" si="179"/>
        <v>-248949913457782.66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-248949913457782.66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-1037291306074.0944</v>
      </c>
      <c r="L5007" s="444">
        <f t="shared" ca="1" si="179"/>
        <v>-249987204763856.75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-249987204763856.75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-1041613353182.7365</v>
      </c>
      <c r="L5008" s="444">
        <f t="shared" ca="1" si="179"/>
        <v>-251028818117039.5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-251028818117039.5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-1045953408820.9979</v>
      </c>
      <c r="L5009" s="444">
        <f t="shared" ca="1" si="179"/>
        <v>-252074771525860.5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-252074771525860.5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-1050311548024.4188</v>
      </c>
      <c r="L5010" s="444">
        <f t="shared" ca="1" si="179"/>
        <v>-253125083073884.91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-253125083073884.91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-1054687846141.1873</v>
      </c>
      <c r="L5011" s="444">
        <f t="shared" ca="1" si="179"/>
        <v>-254179770920026.09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-254179770920026.09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-1059082378833.4419</v>
      </c>
      <c r="L5012" s="444">
        <f t="shared" ca="1" si="179"/>
        <v>-255238853298859.53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-255238853298859.53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-1063495222078.5814</v>
      </c>
      <c r="L5013" s="444">
        <f t="shared" ca="1" si="179"/>
        <v>-256302348520938.13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-256302348520938.13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-1067926452170.5756</v>
      </c>
      <c r="L5014" s="444">
        <f t="shared" ca="1" si="179"/>
        <v>-257370274973108.69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-257370274973108.69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-1072376145721.2861</v>
      </c>
      <c r="L5015" s="444">
        <f t="shared" ca="1" si="179"/>
        <v>-258442651118829.97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-258442651118829.97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-1076844379661.7915</v>
      </c>
      <c r="L5016" s="444">
        <f t="shared" ca="1" si="179"/>
        <v>-259519495498491.75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-259519495498491.75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-1081331231243.7156</v>
      </c>
      <c r="L5017" s="444">
        <f t="shared" ca="1" si="179"/>
        <v>-260600826729735.47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-260600826729735.47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-1085836778040.5645</v>
      </c>
      <c r="L5018" s="444">
        <f t="shared" ca="1" si="179"/>
        <v>-261686663507776.03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-261686663507776.03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-1090361097949.0668</v>
      </c>
      <c r="L5019" s="444">
        <f t="shared" ca="1" si="179"/>
        <v>-262777024605725.09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-262777024605725.09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-1094904269190.5214</v>
      </c>
      <c r="L5020" s="444">
        <f t="shared" ca="1" si="179"/>
        <v>-263871928874915.63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-263871928874915.63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-1099466370312.1484</v>
      </c>
      <c r="L5021" s="444">
        <f t="shared" ca="1" si="179"/>
        <v>-264971395245227.78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-264971395245227.78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-1104047480188.449</v>
      </c>
      <c r="L5022" s="444">
        <f t="shared" ca="1" si="179"/>
        <v>-266075442725416.22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-266075442725416.22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-1108647678022.5674</v>
      </c>
      <c r="L5023" s="444">
        <f t="shared" ca="1" si="179"/>
        <v>-267184090403438.78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-267184090403438.78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-1113267043347.6616</v>
      </c>
      <c r="L5024" s="444">
        <f t="shared" ca="1" si="179"/>
        <v>-268297357446786.44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-268297357446786.44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-1117905656028.2769</v>
      </c>
      <c r="L5025" s="444">
        <f t="shared" ca="1" si="179"/>
        <v>-269415263102814.72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-269415263102814.72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-1122563596261.728</v>
      </c>
      <c r="L5026" s="444">
        <f t="shared" ca="1" si="179"/>
        <v>-270537826699076.44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-270537826699076.44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-1127240944579.4851</v>
      </c>
      <c r="L5027" s="444">
        <f t="shared" ca="1" si="179"/>
        <v>-271665067643655.94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-271665067643655.94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-1131937781848.5664</v>
      </c>
      <c r="L5028" s="444">
        <f t="shared" ca="1" si="179"/>
        <v>-272797005425504.5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-272797005425504.5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-1136654189272.9353</v>
      </c>
      <c r="L5029" s="444">
        <f t="shared" ca="1" si="179"/>
        <v>-273933659614777.44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-273933659614777.44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-1141390248394.906</v>
      </c>
      <c r="L5030" s="444">
        <f t="shared" ca="1" si="179"/>
        <v>-275075049863172.34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-275075049863172.34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-1146146041096.5513</v>
      </c>
      <c r="L5031" s="444">
        <f t="shared" ca="1" si="179"/>
        <v>-276221195904268.91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-276221195904268.91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-1150921649601.1204</v>
      </c>
      <c r="L5032" s="444">
        <f t="shared" ca="1" si="179"/>
        <v>-277372117553870.03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-277372117553870.03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-1155717156474.4585</v>
      </c>
      <c r="L5033" s="444">
        <f t="shared" ca="1" si="179"/>
        <v>-278527834710344.5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-278527834710344.5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-1160532644626.4353</v>
      </c>
      <c r="L5034" s="444">
        <f t="shared" ca="1" si="179"/>
        <v>-279688367354970.94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-279688367354970.94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-1165368197312.3789</v>
      </c>
      <c r="L5035" s="444">
        <f t="shared" ca="1" si="179"/>
        <v>-280853735552283.31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-280853735552283.31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-1170223898134.5139</v>
      </c>
      <c r="L5036" s="444">
        <f t="shared" ca="1" si="179"/>
        <v>-282023959450417.81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-282023959450417.81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-1175099831043.4075</v>
      </c>
      <c r="L5037" s="444">
        <f t="shared" ca="1" si="179"/>
        <v>-283199059281461.25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-283199059281461.25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-1179996080339.4219</v>
      </c>
      <c r="L5038" s="444">
        <f t="shared" ca="1" si="179"/>
        <v>-284379055361800.69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-284379055361800.69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-1184912730674.1694</v>
      </c>
      <c r="L5039" s="444">
        <f t="shared" ca="1" si="179"/>
        <v>-285563968092474.88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-285563968092474.88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-1189849867051.9785</v>
      </c>
      <c r="L5040" s="444">
        <f t="shared" ca="1" si="179"/>
        <v>-286753817959526.88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-286753817959526.88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-1194807574831.3621</v>
      </c>
      <c r="L5041" s="444">
        <f t="shared" ca="1" si="179"/>
        <v>-287948625534358.25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-287948625534358.25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-1199785939726.4927</v>
      </c>
      <c r="L5042" s="444">
        <f t="shared" ca="1" si="179"/>
        <v>-289148411474084.75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-289148411474084.75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-1204785047808.6865</v>
      </c>
      <c r="L5043" s="444">
        <f t="shared" ca="1" si="179"/>
        <v>-290353196521893.44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-290353196521893.44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-1209804985507.8894</v>
      </c>
      <c r="L5044" s="444">
        <f t="shared" ca="1" si="179"/>
        <v>-291563001507401.31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-291563001507401.31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-1214845839614.1721</v>
      </c>
      <c r="L5045" s="444">
        <f t="shared" ca="1" si="179"/>
        <v>-292777847347015.5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-292777847347015.5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-1219907697279.2312</v>
      </c>
      <c r="L5046" s="444">
        <f t="shared" ca="1" si="179"/>
        <v>-293997755044294.75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-293997755044294.75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-1224990646017.8948</v>
      </c>
      <c r="L5047" s="444">
        <f t="shared" ca="1" si="179"/>
        <v>-295222745690312.63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-295222745690312.63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-1230094773709.636</v>
      </c>
      <c r="L5048" s="444">
        <f t="shared" ca="1" si="179"/>
        <v>-296452840464022.25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-296452840464022.25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-1235220168600.0928</v>
      </c>
      <c r="L5049" s="444">
        <f t="shared" ca="1" si="179"/>
        <v>-297688060632622.31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-297688060632622.31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-1240366919302.593</v>
      </c>
      <c r="L5050" s="444">
        <f t="shared" ca="1" si="179"/>
        <v>-298928427551924.88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-298928427551924.88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-1245535114799.687</v>
      </c>
      <c r="L5051" s="444">
        <f t="shared" ca="1" si="179"/>
        <v>-300173962666724.56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-300173962666724.56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-1250724844444.6855</v>
      </c>
      <c r="L5052" s="444">
        <f t="shared" ca="1" si="179"/>
        <v>-301424687511169.25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-301424687511169.25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-1255936197963.2051</v>
      </c>
      <c r="L5053" s="444">
        <f t="shared" ca="1" si="179"/>
        <v>-302680623709132.44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-302680623709132.44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-1261169265454.7185</v>
      </c>
      <c r="L5054" s="444">
        <f t="shared" ca="1" si="179"/>
        <v>-303941792974587.13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-303941792974587.13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-1266424137394.113</v>
      </c>
      <c r="L5055" s="444">
        <f t="shared" ca="1" si="179"/>
        <v>-305208217111981.25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-305208217111981.25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-1271700904633.2551</v>
      </c>
      <c r="L5056" s="444">
        <f t="shared" ca="1" si="179"/>
        <v>-306479918016614.5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-306479918016614.5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-1276999658402.5603</v>
      </c>
      <c r="L5057" s="444">
        <f t="shared" ca="1" si="179"/>
        <v>-307756917675017.06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-307756917675017.06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-1282320490312.571</v>
      </c>
      <c r="L5058" s="444">
        <f t="shared" ca="1" si="179"/>
        <v>-309039238165329.63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-309039238165329.63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-1287663492355.54</v>
      </c>
      <c r="L5059" s="444">
        <f t="shared" ca="1" si="179"/>
        <v>-310326901657685.19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-310326901657685.19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-1293028756907.0215</v>
      </c>
      <c r="L5060" s="444">
        <f t="shared" ca="1" si="179"/>
        <v>-311619930414592.19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-311619930414592.19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-1298416376727.4675</v>
      </c>
      <c r="L5061" s="444">
        <f t="shared" ca="1" si="179"/>
        <v>-312918346791319.63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-312918346791319.63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-1303826444963.8318</v>
      </c>
      <c r="L5062" s="444">
        <f t="shared" ca="1" si="179"/>
        <v>-314222173236283.44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-314222173236283.44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-1309259055151.1809</v>
      </c>
      <c r="L5063" s="444">
        <f t="shared" ca="1" si="179"/>
        <v>-315531432291434.63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-315531432291434.63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-1314714301214.311</v>
      </c>
      <c r="L5064" s="444">
        <f t="shared" ca="1" si="179"/>
        <v>-316846146592648.94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-316846146592648.94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-1320192277469.3706</v>
      </c>
      <c r="L5065" s="444">
        <f t="shared" ca="1" si="179"/>
        <v>-318166338870118.31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-318166338870118.31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-1325693078625.4929</v>
      </c>
      <c r="L5066" s="444">
        <f t="shared" ca="1" si="179"/>
        <v>-319492031948743.81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-319492031948743.81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-1331216799786.4326</v>
      </c>
      <c r="L5067" s="444">
        <f t="shared" ca="1" si="179"/>
        <v>-320823248748530.25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-320823248748530.25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-1336763536452.2095</v>
      </c>
      <c r="L5068" s="444">
        <f t="shared" ca="1" si="179"/>
        <v>-322160012284982.44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-322160012284982.44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-1342333384520.7603</v>
      </c>
      <c r="L5069" s="444">
        <f t="shared" ca="1" si="179"/>
        <v>-323502345669503.19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-323502345669503.19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-1347926440289.5967</v>
      </c>
      <c r="L5070" s="444">
        <f t="shared" ca="1" si="179"/>
        <v>-324850272109792.81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-324850272109792.81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-1353542800457.47</v>
      </c>
      <c r="L5071" s="444">
        <f t="shared" ca="1" si="179"/>
        <v>-326203814910250.31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-326203814910250.31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-1359182562126.043</v>
      </c>
      <c r="L5072" s="444">
        <f t="shared" ca="1" si="179"/>
        <v>-327562997472376.38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-327562997472376.38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-1364845822801.5681</v>
      </c>
      <c r="L5073" s="444">
        <f t="shared" ca="1" si="179"/>
        <v>-328927843295177.94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-328927843295177.94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-1370532680396.5747</v>
      </c>
      <c r="L5074" s="444">
        <f t="shared" ca="1" si="179"/>
        <v>-330298375975574.5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-330298375975574.5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-1376243233231.5603</v>
      </c>
      <c r="L5075" s="444">
        <f t="shared" ca="1" si="179"/>
        <v>-331674619208806.06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-331674619208806.06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-1381977580036.6919</v>
      </c>
      <c r="L5076" s="444">
        <f t="shared" ca="1" si="179"/>
        <v>-333056596788842.75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-333056596788842.75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-1387735819953.5115</v>
      </c>
      <c r="L5077" s="444">
        <f t="shared" ca="1" si="179"/>
        <v>-334444332608796.25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-334444332608796.25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-1393518052536.6511</v>
      </c>
      <c r="L5078" s="444">
        <f t="shared" ca="1" si="179"/>
        <v>-335837850661332.88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-335837850661332.88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-1399324377755.5537</v>
      </c>
      <c r="L5079" s="444">
        <f t="shared" ca="1" si="179"/>
        <v>-337237175039088.44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-337237175039088.44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-1405154895996.2019</v>
      </c>
      <c r="L5080" s="444">
        <f t="shared" ca="1" si="179"/>
        <v>-338642329935084.63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-338642329935084.63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-1411009708062.8525</v>
      </c>
      <c r="L5081" s="444">
        <f t="shared" ca="1" si="179"/>
        <v>-340053339643147.5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-340053339643147.5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-1416888915179.7813</v>
      </c>
      <c r="L5082" s="444">
        <f t="shared" ca="1" si="179"/>
        <v>-341470228558327.25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-341470228558327.25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-1422792618993.0303</v>
      </c>
      <c r="L5083" s="444">
        <f t="shared" ca="1" si="179"/>
        <v>-342893021177320.25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-342893021177320.25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-1428720921572.1677</v>
      </c>
      <c r="L5084" s="444">
        <f t="shared" ca="1" si="179"/>
        <v>-344321742098892.44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-344321742098892.44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-1434673925412.0518</v>
      </c>
      <c r="L5085" s="444">
        <f t="shared" ca="1" si="179"/>
        <v>-345756416024304.5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-345756416024304.5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-1440651733434.6021</v>
      </c>
      <c r="L5086" s="444">
        <f t="shared" ca="1" si="179"/>
        <v>-347197067757739.13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-347197067757739.13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-1446654448990.5796</v>
      </c>
      <c r="L5087" s="444">
        <f t="shared" ca="1" si="179"/>
        <v>-348643722206729.69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-348643722206729.69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-1452682175861.3738</v>
      </c>
      <c r="L5088" s="444">
        <f t="shared" ca="1" si="179"/>
        <v>-350096404382591.06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-350096404382591.06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-1458735018260.7961</v>
      </c>
      <c r="L5089" s="444">
        <f t="shared" ca="1" si="179"/>
        <v>-351555139400851.88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-351555139400851.88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-1464813080836.8828</v>
      </c>
      <c r="L5090" s="444">
        <f t="shared" ca="1" si="179"/>
        <v>-353019952481688.75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-353019952481688.75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-1470916468673.7031</v>
      </c>
      <c r="L5091" s="444">
        <f t="shared" ca="1" si="179"/>
        <v>-354490868950362.44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-354490868950362.44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-1477045287293.1768</v>
      </c>
      <c r="L5092" s="444">
        <f t="shared" ca="1" si="179"/>
        <v>-355967914237655.63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-355967914237655.63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-1483199642656.8984</v>
      </c>
      <c r="L5093" s="444">
        <f t="shared" ca="1" si="179"/>
        <v>-357451113880312.5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-357451113880312.5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-1489379641167.9688</v>
      </c>
      <c r="L5094" s="444">
        <f t="shared" ca="1" si="179"/>
        <v>-358940493521480.5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-358940493521480.5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-1495585389672.8354</v>
      </c>
      <c r="L5095" s="444">
        <f t="shared" ca="1" si="179"/>
        <v>-360436078911153.31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-360436078911153.31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-1501816995463.1387</v>
      </c>
      <c r="L5096" s="444">
        <f t="shared" ca="1" si="179"/>
        <v>-361937895906616.44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-361937895906616.44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-1508074566277.5684</v>
      </c>
      <c r="L5097" s="444">
        <f t="shared" ca="1" si="179"/>
        <v>-363445970472894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-363445970472894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-1514358210303.7251</v>
      </c>
      <c r="L5098" s="444">
        <f t="shared" ca="1" si="179"/>
        <v>-364960328683197.75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-364960328683197.75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-1520668036179.9907</v>
      </c>
      <c r="L5099" s="444">
        <f t="shared" ca="1" si="179"/>
        <v>-366480996719377.75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-366480996719377.75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-1527004152997.4072</v>
      </c>
      <c r="L5100" s="444">
        <f t="shared" ca="1" si="179"/>
        <v>-368008000872375.19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-368008000872375.19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-1533366670301.5632</v>
      </c>
      <c r="L5101" s="444">
        <f t="shared" ca="1" si="179"/>
        <v>-369541367542676.75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-369541367542676.75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-1539755698094.4863</v>
      </c>
      <c r="L5102" s="444">
        <f t="shared" ca="1" si="179"/>
        <v>-371081123240771.25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-371081123240771.25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-1546171346836.5469</v>
      </c>
      <c r="L5103" s="444">
        <f t="shared" ca="1" si="179"/>
        <v>-372627294587607.81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-372627294587607.81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-1552613727448.366</v>
      </c>
      <c r="L5104" s="444">
        <f t="shared" ca="1" si="179"/>
        <v>-374179908315056.19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-374179908315056.19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-1559082951312.7341</v>
      </c>
      <c r="L5105" s="444">
        <f t="shared" ca="1" si="179"/>
        <v>-375738991266368.94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-375738991266368.94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-1565579130276.5371</v>
      </c>
      <c r="L5106" s="444">
        <f t="shared" ca="1" si="179"/>
        <v>-377304570396645.5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-377304570396645.5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-1572102376652.6895</v>
      </c>
      <c r="L5107" s="444">
        <f t="shared" ca="1" si="179"/>
        <v>-378876672773298.19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-378876672773298.19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-1578652803222.0757</v>
      </c>
      <c r="L5108" s="444">
        <f t="shared" ref="L5108:L5362" ca="1" si="184">I5108-J5108+K5108</f>
        <v>-380455325576520.25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-380455325576520.25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-1585230523235.501</v>
      </c>
      <c r="L5109" s="444">
        <f t="shared" ca="1" si="184"/>
        <v>-382040556099755.75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-382040556099755.75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-1591835650415.6489</v>
      </c>
      <c r="L5110" s="444">
        <f t="shared" ca="1" si="184"/>
        <v>-383632391750171.38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-383632391750171.38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-1598468298959.0474</v>
      </c>
      <c r="L5111" s="444">
        <f t="shared" ca="1" si="184"/>
        <v>-385230860049130.44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-385230860049130.44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-1605128583538.0435</v>
      </c>
      <c r="L5112" s="444">
        <f t="shared" ca="1" si="184"/>
        <v>-386835988632668.5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-386835988632668.5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-1611816619302.7854</v>
      </c>
      <c r="L5113" s="444">
        <f t="shared" ca="1" si="184"/>
        <v>-388447805251971.31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-388447805251971.31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-1618532521883.2139</v>
      </c>
      <c r="L5114" s="444">
        <f t="shared" ca="1" si="184"/>
        <v>-390066337773854.5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-390066337773854.5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-1625276407391.0603</v>
      </c>
      <c r="L5115" s="444">
        <f t="shared" ca="1" si="184"/>
        <v>-391691614181245.56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-391691614181245.56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-1632048392421.8564</v>
      </c>
      <c r="L5116" s="444">
        <f t="shared" ca="1" si="184"/>
        <v>-393323662573667.44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-393323662573667.44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-1638848594056.9478</v>
      </c>
      <c r="L5117" s="444">
        <f t="shared" ca="1" si="184"/>
        <v>-394962511167724.38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-394962511167724.38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-1645677129865.5183</v>
      </c>
      <c r="L5118" s="444">
        <f t="shared" ca="1" si="184"/>
        <v>-396608188297589.88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-396608188297589.88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-1652534117906.6245</v>
      </c>
      <c r="L5119" s="444">
        <f t="shared" ca="1" si="184"/>
        <v>-398260722415496.5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-398260722415496.5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-1659419676731.2354</v>
      </c>
      <c r="L5120" s="444">
        <f t="shared" ca="1" si="184"/>
        <v>-399920142092227.75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-399920142092227.75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-1666333925384.2822</v>
      </c>
      <c r="L5121" s="444">
        <f t="shared" ca="1" si="184"/>
        <v>-401586476017612.06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-401586476017612.06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-1673276983406.7168</v>
      </c>
      <c r="L5122" s="444">
        <f t="shared" ca="1" si="184"/>
        <v>-403259753001018.75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-403259753001018.75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-1680248970837.5781</v>
      </c>
      <c r="L5123" s="444">
        <f t="shared" ca="1" si="184"/>
        <v>-404940001971856.31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-404940001971856.31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-1687250008216.0679</v>
      </c>
      <c r="L5124" s="444">
        <f t="shared" ca="1" si="184"/>
        <v>-406627251980072.38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-406627251980072.38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-1694280216583.6348</v>
      </c>
      <c r="L5125" s="444">
        <f t="shared" ca="1" si="184"/>
        <v>-408321532196656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-408321532196656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-1701339717486.0667</v>
      </c>
      <c r="L5126" s="444">
        <f t="shared" ca="1" si="184"/>
        <v>-410022871914142.06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-410022871914142.06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-1708428632975.5918</v>
      </c>
      <c r="L5127" s="444">
        <f t="shared" ca="1" si="184"/>
        <v>-411731300547117.63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-411731300547117.63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-1715547085612.99</v>
      </c>
      <c r="L5128" s="444">
        <f t="shared" ca="1" si="184"/>
        <v>-413446847632730.63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-413446847632730.63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-1722695198469.7109</v>
      </c>
      <c r="L5129" s="444">
        <f t="shared" ca="1" si="184"/>
        <v>-415169542831200.31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-415169542831200.31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-1729873095130.0012</v>
      </c>
      <c r="L5130" s="444">
        <f t="shared" ca="1" si="184"/>
        <v>-416899415926330.31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-416899415926330.31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-1737080899693.043</v>
      </c>
      <c r="L5131" s="444">
        <f t="shared" ca="1" si="184"/>
        <v>-418636496826023.38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-418636496826023.38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-1744318736775.0974</v>
      </c>
      <c r="L5132" s="444">
        <f t="shared" ca="1" si="184"/>
        <v>-420380815562798.5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-420380815562798.5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-1751586731511.6604</v>
      </c>
      <c r="L5133" s="444">
        <f t="shared" ca="1" si="184"/>
        <v>-422132402294310.19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-422132402294310.19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-1758885009559.6257</v>
      </c>
      <c r="L5134" s="444">
        <f t="shared" ca="1" si="184"/>
        <v>-423891287303869.81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-423891287303869.81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-1766213697099.4575</v>
      </c>
      <c r="L5135" s="444">
        <f t="shared" ca="1" si="184"/>
        <v>-425657501000969.25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-425657501000969.25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-1773572920837.3718</v>
      </c>
      <c r="L5136" s="444">
        <f t="shared" ca="1" si="184"/>
        <v>-427431073921806.63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-427431073921806.63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-1780962808007.5276</v>
      </c>
      <c r="L5137" s="444">
        <f t="shared" ca="1" si="184"/>
        <v>-429212036729814.13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-429212036729814.13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-1788383486374.2256</v>
      </c>
      <c r="L5138" s="444">
        <f t="shared" ca="1" si="184"/>
        <v>-431000420216188.38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-431000420216188.38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-1795835084234.1182</v>
      </c>
      <c r="L5139" s="444">
        <f t="shared" ca="1" si="184"/>
        <v>-432796255300422.5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-432796255300422.5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-1803317730418.427</v>
      </c>
      <c r="L5140" s="444">
        <f t="shared" ca="1" si="184"/>
        <v>-434599573030840.94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-434599573030840.94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-1810831554295.1707</v>
      </c>
      <c r="L5141" s="444">
        <f t="shared" ca="1" si="184"/>
        <v>-436410404585136.13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-436410404585136.13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-1818376685771.4004</v>
      </c>
      <c r="L5142" s="444">
        <f t="shared" ca="1" si="184"/>
        <v>-438228781270907.5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-438228781270907.5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-1825953255295.448</v>
      </c>
      <c r="L5143" s="444">
        <f t="shared" ca="1" si="184"/>
        <v>-440054734526202.94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-440054734526202.94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-1833561393859.1792</v>
      </c>
      <c r="L5144" s="444">
        <f t="shared" ca="1" si="184"/>
        <v>-441888295920062.13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-441888295920062.13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-1841201233000.2588</v>
      </c>
      <c r="L5145" s="444">
        <f t="shared" ca="1" si="184"/>
        <v>-443729497153062.38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-443729497153062.38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-1848872904804.4265</v>
      </c>
      <c r="L5146" s="444">
        <f t="shared" ca="1" si="184"/>
        <v>-445578370057866.81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-445578370057866.81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-1856576541907.7783</v>
      </c>
      <c r="L5147" s="444">
        <f t="shared" ca="1" si="184"/>
        <v>-447434946599774.56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-447434946599774.56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-1864312277499.0608</v>
      </c>
      <c r="L5148" s="444">
        <f t="shared" ca="1" si="184"/>
        <v>-449299258877273.63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-449299258877273.63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-1872080245321.9736</v>
      </c>
      <c r="L5149" s="444">
        <f t="shared" ca="1" si="184"/>
        <v>-451171339122595.63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-451171339122595.63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-1879880579677.4817</v>
      </c>
      <c r="L5150" s="444">
        <f t="shared" ca="1" si="184"/>
        <v>-453051219702273.13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-453051219702273.13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-1887713415426.1379</v>
      </c>
      <c r="L5151" s="444">
        <f t="shared" ca="1" si="184"/>
        <v>-454938933117699.25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-454938933117699.25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-1895578887990.4133</v>
      </c>
      <c r="L5152" s="444">
        <f t="shared" ca="1" si="184"/>
        <v>-456834512005689.69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-456834512005689.69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-1903477133357.0403</v>
      </c>
      <c r="L5153" s="444">
        <f t="shared" ca="1" si="184"/>
        <v>-458737989139046.75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-458737989139046.75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-1911408288079.3613</v>
      </c>
      <c r="L5154" s="444">
        <f t="shared" ca="1" si="184"/>
        <v>-460649397427126.13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-460649397427126.13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-1919372489279.6921</v>
      </c>
      <c r="L5155" s="444">
        <f t="shared" ca="1" si="184"/>
        <v>-462568769916405.81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-462568769916405.81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-1927369874651.6909</v>
      </c>
      <c r="L5156" s="444">
        <f t="shared" ca="1" si="184"/>
        <v>-464496139791057.5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-464496139791057.5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-1935400582462.7393</v>
      </c>
      <c r="L5157" s="444">
        <f t="shared" ca="1" si="184"/>
        <v>-466431540373520.25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-466431540373520.25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-1943464751556.3347</v>
      </c>
      <c r="L5158" s="444">
        <f t="shared" ca="1" si="184"/>
        <v>-468375005125076.56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-468375005125076.56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-1951562521354.4856</v>
      </c>
      <c r="L5159" s="444">
        <f t="shared" ca="1" si="184"/>
        <v>-470326567646431.06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-470326567646431.06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-1959694031860.1294</v>
      </c>
      <c r="L5160" s="444">
        <f t="shared" ca="1" si="184"/>
        <v>-472286261678291.19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-472286261678291.19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-1967859423659.5466</v>
      </c>
      <c r="L5161" s="444">
        <f t="shared" ca="1" si="184"/>
        <v>-474254121101950.75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-474254121101950.75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-1976058837924.7947</v>
      </c>
      <c r="L5162" s="444">
        <f t="shared" ca="1" si="184"/>
        <v>-476230179939875.56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-476230179939875.56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-1984292416416.1484</v>
      </c>
      <c r="L5163" s="444">
        <f t="shared" ca="1" si="184"/>
        <v>-478214472356291.69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-478214472356291.69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-1992560301484.5486</v>
      </c>
      <c r="L5164" s="444">
        <f t="shared" ca="1" si="184"/>
        <v>-480207032657776.25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-480207032657776.25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-2000862636074.0674</v>
      </c>
      <c r="L5165" s="444">
        <f t="shared" ca="1" si="184"/>
        <v>-482207895293850.31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-482207895293850.31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-2009199563724.3765</v>
      </c>
      <c r="L5166" s="444">
        <f t="shared" ca="1" si="184"/>
        <v>-484217094857574.69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-484217094857574.69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-2017571228573.2278</v>
      </c>
      <c r="L5167" s="444">
        <f t="shared" ca="1" si="184"/>
        <v>-486234666086147.94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-486234666086147.94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-2025977775358.95</v>
      </c>
      <c r="L5168" s="444">
        <f t="shared" ca="1" si="184"/>
        <v>-488260643861506.88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-488260643861506.88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-2034419349422.9453</v>
      </c>
      <c r="L5169" s="444">
        <f t="shared" ca="1" si="184"/>
        <v>-490295063210929.81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-490295063210929.81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-2042896096712.2078</v>
      </c>
      <c r="L5170" s="444">
        <f t="shared" ca="1" si="184"/>
        <v>-492337959307642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-492337959307642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-2051408163781.8416</v>
      </c>
      <c r="L5171" s="444">
        <f t="shared" ca="1" si="184"/>
        <v>-494389367471423.81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-494389367471423.81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-2059955697797.5991</v>
      </c>
      <c r="L5172" s="444">
        <f t="shared" ca="1" si="184"/>
        <v>-496449323169221.44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-496449323169221.44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-2068538846538.4226</v>
      </c>
      <c r="L5173" s="444">
        <f t="shared" ca="1" si="184"/>
        <v>-498517862015759.88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-498517862015759.88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-2077157758398.9995</v>
      </c>
      <c r="L5174" s="444">
        <f t="shared" ca="1" si="184"/>
        <v>-500595019774158.88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-500595019774158.88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-2085812582392.3286</v>
      </c>
      <c r="L5175" s="444">
        <f t="shared" ca="1" si="184"/>
        <v>-502680832356551.19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-502680832356551.19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-2094503468152.2964</v>
      </c>
      <c r="L5176" s="444">
        <f t="shared" ca="1" si="184"/>
        <v>-504775335824703.5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-504775335824703.5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-2103230565936.2646</v>
      </c>
      <c r="L5177" s="444">
        <f t="shared" ca="1" si="184"/>
        <v>-506878566390639.75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-506878566390639.75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-2111994026627.6655</v>
      </c>
      <c r="L5178" s="444">
        <f t="shared" ca="1" si="184"/>
        <v>-508990560417267.44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-508990560417267.44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-2120794001738.6143</v>
      </c>
      <c r="L5179" s="444">
        <f t="shared" ca="1" si="184"/>
        <v>-511111354419006.06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-511111354419006.06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-2129630643412.5254</v>
      </c>
      <c r="L5180" s="444">
        <f t="shared" ca="1" si="184"/>
        <v>-513240985062418.56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-513240985062418.56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-2138504104426.7439</v>
      </c>
      <c r="L5181" s="444">
        <f t="shared" ca="1" si="184"/>
        <v>-515379489166845.31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-515379489166845.31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-2147414538195.1887</v>
      </c>
      <c r="L5182" s="444">
        <f t="shared" ca="1" si="184"/>
        <v>-517526903705040.5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-517526903705040.5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-2156362098771.0017</v>
      </c>
      <c r="L5183" s="444">
        <f t="shared" ca="1" si="184"/>
        <v>-519683265803811.5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-519683265803811.5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-2165346940849.2146</v>
      </c>
      <c r="L5184" s="444">
        <f t="shared" ca="1" si="184"/>
        <v>-521848612744660.69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-521848612744660.69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-2174369219769.4194</v>
      </c>
      <c r="L5185" s="444">
        <f t="shared" ca="1" si="184"/>
        <v>-524022981964430.13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-524022981964430.13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-2183429091518.4587</v>
      </c>
      <c r="L5186" s="444">
        <f t="shared" ca="1" si="184"/>
        <v>-526206411055948.56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-526206411055948.56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-2192526712733.1189</v>
      </c>
      <c r="L5187" s="444">
        <f t="shared" ca="1" si="184"/>
        <v>-528398937768681.69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-528398937768681.69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-2201662240702.8403</v>
      </c>
      <c r="L5188" s="444">
        <f t="shared" ca="1" si="184"/>
        <v>-530600600009384.5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-530600600009384.5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-2210835833372.4355</v>
      </c>
      <c r="L5189" s="444">
        <f t="shared" ca="1" si="184"/>
        <v>-532811435842756.94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-532811435842756.94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-2220047649344.8203</v>
      </c>
      <c r="L5190" s="444">
        <f t="shared" ca="1" si="184"/>
        <v>-535031483492101.75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-535031483492101.75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-2229297847883.7573</v>
      </c>
      <c r="L5191" s="444">
        <f t="shared" ca="1" si="184"/>
        <v>-537260781339985.5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-537260781339985.5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-2238586588916.6064</v>
      </c>
      <c r="L5192" s="444">
        <f t="shared" ca="1" si="184"/>
        <v>-539499367928902.13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-539499367928902.13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-2247914033037.0923</v>
      </c>
      <c r="L5193" s="444">
        <f t="shared" ca="1" si="184"/>
        <v>-541747281961939.19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-541747281961939.19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-2257280341508.0801</v>
      </c>
      <c r="L5194" s="444">
        <f t="shared" ca="1" si="184"/>
        <v>-544004562303447.25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-544004562303447.25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-2266685676264.3633</v>
      </c>
      <c r="L5195" s="444">
        <f t="shared" ca="1" si="184"/>
        <v>-546271247979711.63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-546271247979711.63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-2276130199915.4648</v>
      </c>
      <c r="L5196" s="444">
        <f t="shared" ca="1" si="184"/>
        <v>-548547378179627.06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-548547378179627.06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-2285614075748.4463</v>
      </c>
      <c r="L5197" s="444">
        <f t="shared" ca="1" si="184"/>
        <v>-550832992255375.5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-550832992255375.5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-2295137467730.7314</v>
      </c>
      <c r="L5198" s="444">
        <f t="shared" ca="1" si="184"/>
        <v>-553128129723106.25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-553128129723106.25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-2304700540512.9429</v>
      </c>
      <c r="L5199" s="444">
        <f t="shared" ca="1" si="184"/>
        <v>-555432830263619.19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-555432830263619.19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-2314303459431.7466</v>
      </c>
      <c r="L5200" s="444">
        <f t="shared" ca="1" si="184"/>
        <v>-557747133723050.94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-557747133723050.94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-2323946390512.7124</v>
      </c>
      <c r="L5201" s="444">
        <f t="shared" ca="1" si="184"/>
        <v>-560071080113563.63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-560071080113563.63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-2333629500473.1821</v>
      </c>
      <c r="L5202" s="444">
        <f t="shared" ca="1" si="184"/>
        <v>-562404709614036.81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-562404709614036.81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-2343352956725.1533</v>
      </c>
      <c r="L5203" s="444">
        <f t="shared" ca="1" si="184"/>
        <v>-564748062570762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-564748062570762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-2353116927378.1748</v>
      </c>
      <c r="L5204" s="444">
        <f t="shared" ca="1" si="184"/>
        <v>-567101179498140.13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-567101179498140.13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-2362921581242.2505</v>
      </c>
      <c r="L5205" s="444">
        <f t="shared" ca="1" si="184"/>
        <v>-569464101079382.38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-569464101079382.38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-2372767087830.7598</v>
      </c>
      <c r="L5206" s="444">
        <f t="shared" ca="1" si="184"/>
        <v>-571836868167213.13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-571836868167213.13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-2382653617363.3882</v>
      </c>
      <c r="L5207" s="444">
        <f t="shared" ca="1" si="184"/>
        <v>-574219521784576.5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-574219521784576.5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-2392581340769.0688</v>
      </c>
      <c r="L5208" s="444">
        <f t="shared" ca="1" si="184"/>
        <v>-576612103125345.63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-576612103125345.63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-2402550429688.9399</v>
      </c>
      <c r="L5209" s="444">
        <f t="shared" ca="1" si="184"/>
        <v>-579014653555034.63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-579014653555034.63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-2412561056479.311</v>
      </c>
      <c r="L5210" s="444">
        <f t="shared" ca="1" si="184"/>
        <v>-581427214611513.88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-581427214611513.88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-2422613394214.6411</v>
      </c>
      <c r="L5211" s="444">
        <f t="shared" ca="1" si="184"/>
        <v>-583849828005728.5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-583849828005728.5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-2432707616690.5352</v>
      </c>
      <c r="L5212" s="444">
        <f t="shared" ca="1" si="184"/>
        <v>-586282535622419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-586282535622419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-2442843898426.7456</v>
      </c>
      <c r="L5213" s="444">
        <f t="shared" ca="1" si="184"/>
        <v>-588725379520845.75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-588725379520845.75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-2453022414670.1904</v>
      </c>
      <c r="L5214" s="444">
        <f t="shared" ca="1" si="184"/>
        <v>-591178401935516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-591178401935516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-2463243341397.9834</v>
      </c>
      <c r="L5215" s="444">
        <f t="shared" ca="1" si="184"/>
        <v>-593641645276914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-593641645276914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-2473506855320.4751</v>
      </c>
      <c r="L5216" s="444">
        <f t="shared" ca="1" si="184"/>
        <v>-596115152132234.5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-596115152132234.5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-2483813133884.3105</v>
      </c>
      <c r="L5217" s="444">
        <f t="shared" ca="1" si="184"/>
        <v>-598598965266118.75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-598598965266118.75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-2494162355275.4946</v>
      </c>
      <c r="L5218" s="444">
        <f t="shared" ca="1" si="184"/>
        <v>-601093127621394.25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-601093127621394.25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-2504554698422.4761</v>
      </c>
      <c r="L5219" s="444">
        <f t="shared" ca="1" si="184"/>
        <v>-603597682319816.75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-603597682319816.75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-2514990342999.2363</v>
      </c>
      <c r="L5220" s="444">
        <f t="shared" ca="1" si="184"/>
        <v>-606112672662816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-606112672662816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-2525469469428.3999</v>
      </c>
      <c r="L5221" s="444">
        <f t="shared" ca="1" si="184"/>
        <v>-608638142132244.38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-608638142132244.38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-2535992258884.3516</v>
      </c>
      <c r="L5222" s="444">
        <f t="shared" ca="1" si="184"/>
        <v>-611174134391128.75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-611174134391128.75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-2546558893296.3696</v>
      </c>
      <c r="L5223" s="444">
        <f t="shared" ca="1" si="184"/>
        <v>-613720693284425.13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-613720693284425.13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-2557169555351.7715</v>
      </c>
      <c r="L5224" s="444">
        <f t="shared" ca="1" si="184"/>
        <v>-616277862839776.88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-616277862839776.88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-2567824428499.0703</v>
      </c>
      <c r="L5225" s="444">
        <f t="shared" ca="1" si="184"/>
        <v>-618845687268276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-618845687268276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-2578523696951.1499</v>
      </c>
      <c r="L5226" s="444">
        <f t="shared" ca="1" si="184"/>
        <v>-621424210965227.13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-621424210965227.13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-2589267545688.4463</v>
      </c>
      <c r="L5227" s="444">
        <f t="shared" ca="1" si="184"/>
        <v>-624013478510915.63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-624013478510915.63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-2600056160462.1484</v>
      </c>
      <c r="L5228" s="444">
        <f t="shared" ca="1" si="184"/>
        <v>-626613534671377.75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-626613534671377.75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-2610889727797.4072</v>
      </c>
      <c r="L5229" s="444">
        <f t="shared" ca="1" si="184"/>
        <v>-629224424399175.13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-629224424399175.13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-2621768434996.563</v>
      </c>
      <c r="L5230" s="444">
        <f t="shared" ca="1" si="184"/>
        <v>-631846192834171.75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-631846192834171.75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-2632692470142.3823</v>
      </c>
      <c r="L5231" s="444">
        <f t="shared" ca="1" si="184"/>
        <v>-634478885304314.13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-634478885304314.13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-2643662022101.3086</v>
      </c>
      <c r="L5232" s="444">
        <f t="shared" ca="1" si="184"/>
        <v>-637122547326415.38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-637122547326415.38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-2654677280526.7305</v>
      </c>
      <c r="L5233" s="444">
        <f t="shared" ca="1" si="184"/>
        <v>-639777224606942.13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-639777224606942.13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-2665738435862.2588</v>
      </c>
      <c r="L5234" s="444">
        <f t="shared" ca="1" si="184"/>
        <v>-642442963042804.38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-642442963042804.38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-2676845679345.0181</v>
      </c>
      <c r="L5235" s="444">
        <f t="shared" ca="1" si="184"/>
        <v>-645119808722149.38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-645119808722149.38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-2687999203008.9556</v>
      </c>
      <c r="L5236" s="444">
        <f t="shared" ca="1" si="184"/>
        <v>-647807807925158.38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-647807807925158.38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-2699199199688.1597</v>
      </c>
      <c r="L5237" s="444">
        <f t="shared" ca="1" si="184"/>
        <v>-650507007124846.5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-650507007124846.5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-2710445863020.1938</v>
      </c>
      <c r="L5238" s="444">
        <f t="shared" ca="1" si="184"/>
        <v>-653217452987866.75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-653217452987866.75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-2721739387449.4448</v>
      </c>
      <c r="L5239" s="444">
        <f t="shared" ca="1" si="184"/>
        <v>-655939192375316.25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-655939192375316.25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-2733079968230.4844</v>
      </c>
      <c r="L5240" s="444">
        <f t="shared" ca="1" si="184"/>
        <v>-658672272343546.75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-658672272343546.75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-2744467801431.4448</v>
      </c>
      <c r="L5241" s="444">
        <f t="shared" ca="1" si="184"/>
        <v>-661416740144978.25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-661416740144978.25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-2755903083937.4092</v>
      </c>
      <c r="L5242" s="444">
        <f t="shared" ca="1" si="184"/>
        <v>-664172643228915.63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-664172643228915.63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-2767386013453.8149</v>
      </c>
      <c r="L5243" s="444">
        <f t="shared" ca="1" si="184"/>
        <v>-666940029242369.5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-666940029242369.5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-2778916788509.873</v>
      </c>
      <c r="L5244" s="444">
        <f t="shared" ca="1" si="184"/>
        <v>-669718946030879.38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-669718946030879.38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-2790495608461.9976</v>
      </c>
      <c r="L5245" s="444">
        <f t="shared" ca="1" si="184"/>
        <v>-672509441639341.38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-672509441639341.38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-2802122673497.2559</v>
      </c>
      <c r="L5246" s="444">
        <f t="shared" ca="1" si="184"/>
        <v>-675311564312838.63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-675311564312838.63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-2813798184636.8276</v>
      </c>
      <c r="L5247" s="444">
        <f t="shared" ca="1" si="184"/>
        <v>-678125362497475.5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-678125362497475.5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-2825522343739.4814</v>
      </c>
      <c r="L5248" s="444">
        <f t="shared" ca="1" si="184"/>
        <v>-680950884841215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-680950884841215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-2837295353505.0625</v>
      </c>
      <c r="L5249" s="444">
        <f t="shared" ca="1" si="184"/>
        <v>-683788180194720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-683788180194720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-2849117417478</v>
      </c>
      <c r="L5250" s="444">
        <f t="shared" ca="1" si="184"/>
        <v>-686637297612198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-686637297612198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-2860988740050.8252</v>
      </c>
      <c r="L5251" s="444">
        <f t="shared" ca="1" si="184"/>
        <v>-689498286352248.88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-689498286352248.88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-2872909526467.7036</v>
      </c>
      <c r="L5252" s="444">
        <f t="shared" ca="1" si="184"/>
        <v>-692371195878716.63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-692371195878716.63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-2884879982827.9858</v>
      </c>
      <c r="L5253" s="444">
        <f t="shared" ca="1" si="184"/>
        <v>-695256075861544.63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-695256075861544.63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-2896900316089.769</v>
      </c>
      <c r="L5254" s="444">
        <f t="shared" ca="1" si="184"/>
        <v>-698152976177634.38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-698152976177634.38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-2908970734073.4766</v>
      </c>
      <c r="L5255" s="444">
        <f t="shared" ca="1" si="184"/>
        <v>-701061946911707.88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-701061946911707.88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-2921091445465.4492</v>
      </c>
      <c r="L5256" s="444">
        <f t="shared" ca="1" si="184"/>
        <v>-703983038357173.38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-703983038357173.38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-2933262659821.5557</v>
      </c>
      <c r="L5257" s="444">
        <f t="shared" ca="1" si="184"/>
        <v>-706916301016994.88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-706916301016994.88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-2945484587570.812</v>
      </c>
      <c r="L5258" s="444">
        <f t="shared" ca="1" si="184"/>
        <v>-709861785604565.63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-709861785604565.63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-2957757440019.0234</v>
      </c>
      <c r="L5259" s="444">
        <f t="shared" ca="1" si="184"/>
        <v>-712819543044584.63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-712819543044584.63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-2970081429352.436</v>
      </c>
      <c r="L5260" s="444">
        <f t="shared" ca="1" si="184"/>
        <v>-715789624473937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-715789624473937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-2982456768641.4043</v>
      </c>
      <c r="L5261" s="444">
        <f t="shared" ca="1" si="184"/>
        <v>-718772081242578.38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-718772081242578.38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-2994883671844.0767</v>
      </c>
      <c r="L5262" s="444">
        <f t="shared" ca="1" si="184"/>
        <v>-721766964914422.5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-721766964914422.5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-3007362353810.0938</v>
      </c>
      <c r="L5263" s="444">
        <f t="shared" ca="1" si="184"/>
        <v>-724774327268232.63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-724774327268232.63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-3019893030284.3027</v>
      </c>
      <c r="L5264" s="444">
        <f t="shared" ca="1" si="184"/>
        <v>-727794220298516.88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-727794220298516.88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-3032475917910.4868</v>
      </c>
      <c r="L5265" s="444">
        <f t="shared" ca="1" si="184"/>
        <v>-730826696216427.38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-730826696216427.38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-3045111234235.1143</v>
      </c>
      <c r="L5266" s="444">
        <f t="shared" ca="1" si="184"/>
        <v>-733871807450662.5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-733871807450662.5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-3057799197711.0938</v>
      </c>
      <c r="L5267" s="444">
        <f t="shared" ca="1" si="184"/>
        <v>-736929606648373.63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-736929606648373.63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-3070540027701.5566</v>
      </c>
      <c r="L5268" s="444">
        <f t="shared" ca="1" si="184"/>
        <v>-740000146676075.13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-740000146676075.13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-3083333944483.6465</v>
      </c>
      <c r="L5269" s="444">
        <f t="shared" ca="1" si="184"/>
        <v>-743083480620558.75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-743083480620558.75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-3096181169252.3281</v>
      </c>
      <c r="L5270" s="444">
        <f t="shared" ca="1" si="184"/>
        <v>-746179661789811.13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-746179661789811.13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-3109081924124.2129</v>
      </c>
      <c r="L5271" s="444">
        <f t="shared" ca="1" si="184"/>
        <v>-749288743713935.38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-749288743713935.38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-3122036432141.3975</v>
      </c>
      <c r="L5272" s="444">
        <f t="shared" ca="1" si="184"/>
        <v>-752410780146076.75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-752410780146076.75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-3135044917275.3198</v>
      </c>
      <c r="L5273" s="444">
        <f t="shared" ca="1" si="184"/>
        <v>-755545825063352.13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-755545825063352.13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-3148107604430.6338</v>
      </c>
      <c r="L5274" s="444">
        <f t="shared" ca="1" si="184"/>
        <v>-758693932667782.75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-758693932667782.75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-3161224719449.0947</v>
      </c>
      <c r="L5275" s="444">
        <f t="shared" ca="1" si="184"/>
        <v>-761855157387231.88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-761855157387231.88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-3174396489113.4663</v>
      </c>
      <c r="L5276" s="444">
        <f t="shared" ca="1" si="184"/>
        <v>-765029553876345.38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-765029553876345.38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-3187623141151.439</v>
      </c>
      <c r="L5277" s="444">
        <f t="shared" ca="1" si="184"/>
        <v>-768217177017496.88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-768217177017496.88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-3200904904239.5703</v>
      </c>
      <c r="L5278" s="444">
        <f t="shared" ca="1" si="184"/>
        <v>-771418081921736.5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-771418081921736.5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-3214242008007.2354</v>
      </c>
      <c r="L5279" s="444">
        <f t="shared" ca="1" si="184"/>
        <v>-774632323929743.75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-774632323929743.75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-3227634683040.5991</v>
      </c>
      <c r="L5280" s="444">
        <f t="shared" ca="1" si="184"/>
        <v>-777859958612784.38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-777859958612784.38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-3241083160886.6016</v>
      </c>
      <c r="L5281" s="444">
        <f t="shared" ca="1" si="184"/>
        <v>-781101041773671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-781101041773671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-3254587674056.9624</v>
      </c>
      <c r="L5282" s="444">
        <f t="shared" ca="1" si="184"/>
        <v>-784355629447728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-784355629447728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-3268148456032.2002</v>
      </c>
      <c r="L5283" s="444">
        <f t="shared" ca="1" si="184"/>
        <v>-787623777903760.25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-787623777903760.25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-3281765741265.6675</v>
      </c>
      <c r="L5284" s="444">
        <f t="shared" ca="1" si="184"/>
        <v>-790905543645025.88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-790905543645025.88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-3295439765187.6079</v>
      </c>
      <c r="L5285" s="444">
        <f t="shared" ca="1" si="184"/>
        <v>-794200983410213.5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-794200983410213.5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-3309170764209.2227</v>
      </c>
      <c r="L5286" s="444">
        <f t="shared" ca="1" si="184"/>
        <v>-797510154174422.75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-797510154174422.75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-3322958975726.7612</v>
      </c>
      <c r="L5287" s="444">
        <f t="shared" ca="1" si="184"/>
        <v>-800833113150149.5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-800833113150149.5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-3336804638125.623</v>
      </c>
      <c r="L5288" s="444">
        <f t="shared" ca="1" si="184"/>
        <v>-804169917788275.13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-804169917788275.13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-3350707990784.4795</v>
      </c>
      <c r="L5289" s="444">
        <f t="shared" ca="1" si="184"/>
        <v>-807520625779059.63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-807520625779059.63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-3364669274079.415</v>
      </c>
      <c r="L5290" s="444">
        <f t="shared" ca="1" si="184"/>
        <v>-810885295053139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-810885295053139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-3378688729388.0791</v>
      </c>
      <c r="L5291" s="444">
        <f t="shared" ca="1" si="184"/>
        <v>-814263983782527.13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-814263983782527.13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-3392766599093.8628</v>
      </c>
      <c r="L5292" s="444">
        <f t="shared" ca="1" si="184"/>
        <v>-817656750381621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-817656750381621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-3406903126590.0874</v>
      </c>
      <c r="L5293" s="444">
        <f t="shared" ca="1" si="184"/>
        <v>-821063653508211.13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-821063653508211.13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-3421098556284.2129</v>
      </c>
      <c r="L5294" s="444">
        <f t="shared" ca="1" si="184"/>
        <v>-824484752064495.38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-824484752064495.38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-3435353133602.064</v>
      </c>
      <c r="L5295" s="444">
        <f t="shared" ca="1" si="184"/>
        <v>-827920105198097.5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-827920105198097.5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-3449667104992.0728</v>
      </c>
      <c r="L5296" s="444">
        <f t="shared" ca="1" si="184"/>
        <v>-831369772303089.63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-831369772303089.63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-3464040717929.54</v>
      </c>
      <c r="L5297" s="444">
        <f t="shared" ca="1" si="184"/>
        <v>-834833813021019.13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-834833813021019.13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-3478474220920.9131</v>
      </c>
      <c r="L5298" s="444">
        <f t="shared" ca="1" si="184"/>
        <v>-838312287241940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-838312287241940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-3492967863508.0835</v>
      </c>
      <c r="L5299" s="444">
        <f t="shared" ca="1" si="184"/>
        <v>-841805255105448.13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-841805255105448.13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-3507521896272.7007</v>
      </c>
      <c r="L5300" s="444">
        <f t="shared" ca="1" si="184"/>
        <v>-845312777001720.88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-845312777001720.88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-3522136570840.5034</v>
      </c>
      <c r="L5301" s="444">
        <f t="shared" ca="1" si="184"/>
        <v>-848834913572561.38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-848834913572561.38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-3536812139885.6724</v>
      </c>
      <c r="L5302" s="444">
        <f t="shared" ca="1" si="184"/>
        <v>-852371725712447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-852371725712447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-3551548857135.1958</v>
      </c>
      <c r="L5303" s="444">
        <f t="shared" ca="1" si="184"/>
        <v>-855923274569582.25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-855923274569582.25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-3566346977373.2593</v>
      </c>
      <c r="L5304" s="444">
        <f t="shared" ca="1" si="184"/>
        <v>-859489621546955.5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-859489621546955.5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-3581206756445.6479</v>
      </c>
      <c r="L5305" s="444">
        <f t="shared" ca="1" si="184"/>
        <v>-863070828303401.13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-863070828303401.13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-3596128451264.1714</v>
      </c>
      <c r="L5306" s="444">
        <f t="shared" ca="1" si="184"/>
        <v>-866666956754665.25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-866666956754665.25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-3611112319811.105</v>
      </c>
      <c r="L5307" s="444">
        <f t="shared" ca="1" si="184"/>
        <v>-870278069074476.38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-870278069074476.38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-3626158621143.6514</v>
      </c>
      <c r="L5308" s="444">
        <f t="shared" ca="1" si="184"/>
        <v>-873904227695620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-873904227695620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-3641267615398.4165</v>
      </c>
      <c r="L5309" s="444">
        <f t="shared" ca="1" si="184"/>
        <v>-877545495311018.38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-877545495311018.38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-3656439563795.9092</v>
      </c>
      <c r="L5310" s="444">
        <f t="shared" ca="1" si="184"/>
        <v>-881201934874814.25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-881201934874814.25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-3671674728645.0586</v>
      </c>
      <c r="L5311" s="444">
        <f t="shared" ca="1" si="184"/>
        <v>-884873609603459.25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-884873609603459.25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-3686973373347.7476</v>
      </c>
      <c r="L5312" s="444">
        <f t="shared" ca="1" si="184"/>
        <v>-888560582976807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-888560582976807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-3702335762403.3618</v>
      </c>
      <c r="L5313" s="444">
        <f t="shared" ca="1" si="184"/>
        <v>-892262918739210.38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-892262918739210.38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-3717762161413.3765</v>
      </c>
      <c r="L5314" s="444">
        <f t="shared" ca="1" si="184"/>
        <v>-895980680900623.75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-895980680900623.75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-3733252837085.9326</v>
      </c>
      <c r="L5315" s="444">
        <f t="shared" ca="1" si="184"/>
        <v>-899713933737709.63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-899713933737709.63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-3748808057240.4565</v>
      </c>
      <c r="L5316" s="444">
        <f t="shared" ca="1" si="184"/>
        <v>-903462741794950.13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-903462741794950.13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-3764428090812.2915</v>
      </c>
      <c r="L5317" s="444">
        <f t="shared" ca="1" si="184"/>
        <v>-907227169885762.38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-907227169885762.38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-3780113207857.3438</v>
      </c>
      <c r="L5318" s="444">
        <f t="shared" ca="1" si="184"/>
        <v>-911007283093619.75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-911007283093619.75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-3795863679556.749</v>
      </c>
      <c r="L5319" s="444">
        <f t="shared" ca="1" si="184"/>
        <v>-914803146773176.5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-914803146773176.5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-3811679778221.5688</v>
      </c>
      <c r="L5320" s="444">
        <f t="shared" ca="1" si="184"/>
        <v>-918614826551398.13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-918614826551398.13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-3827561777297.4917</v>
      </c>
      <c r="L5321" s="444">
        <f t="shared" ca="1" si="184"/>
        <v>-922442388328695.63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-922442388328695.63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-3843509951369.5649</v>
      </c>
      <c r="L5322" s="444">
        <f t="shared" ca="1" si="184"/>
        <v>-926285898280065.25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-926285898280065.25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-3859524576166.9385</v>
      </c>
      <c r="L5323" s="444">
        <f t="shared" ca="1" si="184"/>
        <v>-930145422856232.25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-930145422856232.25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-3875605928567.6348</v>
      </c>
      <c r="L5324" s="444">
        <f t="shared" ca="1" si="184"/>
        <v>-934021028784799.88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-934021028784799.88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-3891754286603.3325</v>
      </c>
      <c r="L5325" s="444">
        <f t="shared" ca="1" si="184"/>
        <v>-937912783071403.25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-937912783071403.25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-3907969929464.1807</v>
      </c>
      <c r="L5326" s="444">
        <f t="shared" ca="1" si="184"/>
        <v>-941820753000867.38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-941820753000867.38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-3924253137503.6138</v>
      </c>
      <c r="L5327" s="444">
        <f t="shared" ca="1" si="184"/>
        <v>-945745006138371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-945745006138371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-3940604192243.2124</v>
      </c>
      <c r="L5328" s="444">
        <f t="shared" ca="1" si="184"/>
        <v>-949685610330614.25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-949685610330614.25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-3957023376377.5591</v>
      </c>
      <c r="L5329" s="444">
        <f t="shared" ca="1" si="184"/>
        <v>-953642633706991.75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-953642633706991.75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-3973510973779.1328</v>
      </c>
      <c r="L5330" s="444">
        <f t="shared" ca="1" si="184"/>
        <v>-957616144680770.88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-957616144680770.88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-3990067269503.2119</v>
      </c>
      <c r="L5331" s="444">
        <f t="shared" ca="1" si="184"/>
        <v>-961606211950274.13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-961606211950274.13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-4006692549792.8086</v>
      </c>
      <c r="L5332" s="444">
        <f t="shared" ca="1" si="184"/>
        <v>-965612904500066.88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-965612904500066.88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-4023387102083.6113</v>
      </c>
      <c r="L5333" s="444">
        <f t="shared" ca="1" si="184"/>
        <v>-969636291602150.5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-969636291602150.5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-4040151215008.9604</v>
      </c>
      <c r="L5334" s="444">
        <f t="shared" ca="1" si="184"/>
        <v>-973676442817159.5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-973676442817159.5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-4056985178404.8311</v>
      </c>
      <c r="L5335" s="444">
        <f t="shared" ca="1" si="184"/>
        <v>-977733427995564.38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-977733427995564.38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-4073889283314.8516</v>
      </c>
      <c r="L5336" s="444">
        <f t="shared" ca="1" si="184"/>
        <v>-981807317278879.25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-981807317278879.25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-4090863821995.3296</v>
      </c>
      <c r="L5337" s="444">
        <f t="shared" ca="1" si="184"/>
        <v>-985898181100874.63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-985898181100874.63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-4107909087920.3115</v>
      </c>
      <c r="L5338" s="444">
        <f t="shared" ca="1" si="184"/>
        <v>-990006090188794.88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-990006090188794.88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-4125025375786.645</v>
      </c>
      <c r="L5339" s="444">
        <f t="shared" ca="1" si="184"/>
        <v>-994131115564581.5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-994131115564581.5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-4142212981519.0894</v>
      </c>
      <c r="L5340" s="444">
        <f t="shared" ca="1" si="184"/>
        <v>-998273328546100.63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-998273328546100.63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-4159472202275.4185</v>
      </c>
      <c r="L5341" s="444">
        <f t="shared" ca="1" si="184"/>
        <v>-1002432800748376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-1002432800748376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-4176803336451.5664</v>
      </c>
      <c r="L5342" s="444">
        <f t="shared" ca="1" si="184"/>
        <v>-1006609604084827.6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-1006609604084827.6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-4194206683686.7817</v>
      </c>
      <c r="L5343" s="444">
        <f t="shared" ca="1" si="184"/>
        <v>-1010803810768514.4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-1010803810768514.4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-4211682544868.8101</v>
      </c>
      <c r="L5344" s="444">
        <f t="shared" ca="1" si="184"/>
        <v>-1015015493313383.1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-1015015493313383.1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-4229231222139.0967</v>
      </c>
      <c r="L5345" s="444">
        <f t="shared" ca="1" si="184"/>
        <v>-1019244724535522.3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-1019244724535522.3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-4246853018898.0093</v>
      </c>
      <c r="L5346" s="444">
        <f t="shared" ca="1" si="184"/>
        <v>-1023491577554420.3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-1023491577554420.3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-4264548239810.084</v>
      </c>
      <c r="L5347" s="444">
        <f t="shared" ca="1" si="184"/>
        <v>-1027756125794230.4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-1027756125794230.4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-4282317190809.2935</v>
      </c>
      <c r="L5348" s="444">
        <f t="shared" ca="1" si="184"/>
        <v>-1032038442985039.6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-1032038442985039.6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-4300160179104.3315</v>
      </c>
      <c r="L5349" s="444">
        <f t="shared" ca="1" si="184"/>
        <v>-1036338603164144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-1036338603164144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-4318077513183.9331</v>
      </c>
      <c r="L5350" s="444">
        <f t="shared" ca="1" si="184"/>
        <v>-1040656680677327.9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-1040656680677327.9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-4336069502822.1992</v>
      </c>
      <c r="L5351" s="444">
        <f t="shared" ca="1" si="184"/>
        <v>-1044992750180150.1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-1044992750180150.1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-4354136459083.959</v>
      </c>
      <c r="L5352" s="444">
        <f t="shared" ca="1" si="184"/>
        <v>-1049346886639234.1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-1049346886639234.1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-4372278694330.1421</v>
      </c>
      <c r="L5353" s="444">
        <f t="shared" ca="1" si="184"/>
        <v>-1053719165333564.3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-1053719165333564.3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-4390496522223.1841</v>
      </c>
      <c r="L5354" s="444">
        <f t="shared" ca="1" si="184"/>
        <v>-1058109661855787.4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-1058109661855787.4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-4408790257732.4473</v>
      </c>
      <c r="L5355" s="444">
        <f t="shared" ca="1" si="184"/>
        <v>-1062518452113519.9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-1062518452113519.9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-4427160217139.666</v>
      </c>
      <c r="L5356" s="444">
        <f t="shared" ca="1" si="184"/>
        <v>-1066945612330659.5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-1066945612330659.5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-4445606718044.415</v>
      </c>
      <c r="L5357" s="444">
        <f t="shared" ca="1" si="184"/>
        <v>-1071391219048703.9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-1071391219048703.9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-4464130079369.5996</v>
      </c>
      <c r="L5358" s="444">
        <f t="shared" ca="1" si="184"/>
        <v>-1075855349128073.5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-1075855349128073.5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-4482730621366.9727</v>
      </c>
      <c r="L5359" s="444">
        <f t="shared" ca="1" si="184"/>
        <v>-1080338079749440.5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-1080338079749440.5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-4501408665622.6689</v>
      </c>
      <c r="L5360" s="444">
        <f t="shared" ca="1" si="184"/>
        <v>-1084839488415063.1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-1084839488415063.1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-4520164535062.7627</v>
      </c>
      <c r="L5361" s="444">
        <f t="shared" ca="1" si="184"/>
        <v>-1089359652950125.9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-1089359652950125.9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-4538998553958.8574</v>
      </c>
      <c r="L5362" s="444">
        <f t="shared" ca="1" si="184"/>
        <v>-1093898651504084.8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-1093898651504084.8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-4557911047933.6865</v>
      </c>
      <c r="L5363" s="444">
        <f t="shared" ref="L5363:L5617" ca="1" si="189">I5363-J5363+K5363</f>
        <v>-1098456562552018.4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-1098456562552018.4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-4576902343966.7432</v>
      </c>
      <c r="L5364" s="444">
        <f t="shared" ca="1" si="189"/>
        <v>-1103033464895985.1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-1103033464895985.1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-4595972770399.9385</v>
      </c>
      <c r="L5365" s="444">
        <f t="shared" ca="1" si="189"/>
        <v>-1107629437666385.1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-1107629437666385.1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-4615122656943.2715</v>
      </c>
      <c r="L5366" s="444">
        <f t="shared" ca="1" si="189"/>
        <v>-1112244560323328.4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-1112244560323328.4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-4634352334680.5352</v>
      </c>
      <c r="L5367" s="444">
        <f t="shared" ca="1" si="189"/>
        <v>-1116878912658008.9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-1116878912658008.9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-4653662136075.0371</v>
      </c>
      <c r="L5368" s="444">
        <f t="shared" ca="1" si="189"/>
        <v>-1121532574794083.9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-1121532574794083.9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-4673052394975.3496</v>
      </c>
      <c r="L5369" s="444">
        <f t="shared" ca="1" si="189"/>
        <v>-1126205627189059.3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-1126205627189059.3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-4692523446621.0801</v>
      </c>
      <c r="L5370" s="444">
        <f t="shared" ca="1" si="189"/>
        <v>-1130898150635680.3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-1130898150635680.3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-4712075627648.668</v>
      </c>
      <c r="L5371" s="444">
        <f t="shared" ca="1" si="189"/>
        <v>-1135610226263329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-1135610226263329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-4731709276097.2041</v>
      </c>
      <c r="L5372" s="444">
        <f t="shared" ca="1" si="189"/>
        <v>-1140341935539426.3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-1140341935539426.3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-4751424731414.2764</v>
      </c>
      <c r="L5373" s="444">
        <f t="shared" ca="1" si="189"/>
        <v>-1145093360270840.5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-1145093360270840.5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-4771222334461.835</v>
      </c>
      <c r="L5374" s="444">
        <f t="shared" ca="1" si="189"/>
        <v>-1149864582605302.3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-1149864582605302.3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-4791102427522.0928</v>
      </c>
      <c r="L5375" s="444">
        <f t="shared" ca="1" si="189"/>
        <v>-1154655685032824.3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-1154655685032824.3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-4811065354303.4346</v>
      </c>
      <c r="L5376" s="444">
        <f t="shared" ca="1" si="189"/>
        <v>-1159466750387127.8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-1159466750387127.8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-4831111459946.3652</v>
      </c>
      <c r="L5377" s="444">
        <f t="shared" ca="1" si="189"/>
        <v>-1164297861847074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-1164297861847074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-4851241091029.4746</v>
      </c>
      <c r="L5378" s="444">
        <f t="shared" ca="1" si="189"/>
        <v>-1169149102938103.5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-1169149102938103.5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-4871454595575.4316</v>
      </c>
      <c r="L5379" s="444">
        <f t="shared" ca="1" si="189"/>
        <v>-1174020557533679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-1174020557533679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-4891752323056.9961</v>
      </c>
      <c r="L5380" s="444">
        <f t="shared" ca="1" si="189"/>
        <v>-1178912309856736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-1178912309856736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-4912134624403.0664</v>
      </c>
      <c r="L5381" s="444">
        <f t="shared" ca="1" si="189"/>
        <v>-1183824444481139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-1183824444481139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-4932601852004.7461</v>
      </c>
      <c r="L5382" s="444">
        <f t="shared" ca="1" si="189"/>
        <v>-1188757046333143.8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-1188757046333143.8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-4953154359721.4326</v>
      </c>
      <c r="L5383" s="444">
        <f t="shared" ca="1" si="189"/>
        <v>-1193710200692865.3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-1193710200692865.3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-4973792502886.9385</v>
      </c>
      <c r="L5384" s="444">
        <f t="shared" ca="1" si="189"/>
        <v>-1198683993195752.3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-1198683993195752.3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-4994516638315.6348</v>
      </c>
      <c r="L5385" s="444">
        <f t="shared" ca="1" si="189"/>
        <v>-1203678509834068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-1203678509834068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-5015327124308.6162</v>
      </c>
      <c r="L5386" s="444">
        <f t="shared" ca="1" si="189"/>
        <v>-1208693836958376.5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-1208693836958376.5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-5036224320659.9023</v>
      </c>
      <c r="L5387" s="444">
        <f t="shared" ca="1" si="189"/>
        <v>-1213730061279036.5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-1213730061279036.5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-5057208588662.6523</v>
      </c>
      <c r="L5388" s="444">
        <f t="shared" ca="1" si="189"/>
        <v>-1218787269867699.3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-1218787269867699.3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-5078280291115.4131</v>
      </c>
      <c r="L5389" s="444">
        <f t="shared" ca="1" si="189"/>
        <v>-1223865550158814.8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-1223865550158814.8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-5099439792328.3945</v>
      </c>
      <c r="L5390" s="444">
        <f t="shared" ca="1" si="189"/>
        <v>-1228964989951143.3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-1228964989951143.3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-5120687458129.7637</v>
      </c>
      <c r="L5391" s="444">
        <f t="shared" ca="1" si="189"/>
        <v>-1234085677409273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-1234085677409273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-5142023655871.9707</v>
      </c>
      <c r="L5392" s="444">
        <f t="shared" ca="1" si="189"/>
        <v>-1239227701065145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-1239227701065145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-5163448754438.1045</v>
      </c>
      <c r="L5393" s="444">
        <f t="shared" ca="1" si="189"/>
        <v>-1244391149819583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-1244391149819583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-5184963124248.2627</v>
      </c>
      <c r="L5394" s="444">
        <f t="shared" ca="1" si="189"/>
        <v>-1249576112943831.3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-1249576112943831.3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-5206567137265.9639</v>
      </c>
      <c r="L5395" s="444">
        <f t="shared" ca="1" si="189"/>
        <v>-1254782680081097.3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-1254782680081097.3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-5228261167004.5723</v>
      </c>
      <c r="L5396" s="444">
        <f t="shared" ca="1" si="189"/>
        <v>-1260010941248101.8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-1260010941248101.8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-5250045588533.7568</v>
      </c>
      <c r="L5397" s="444">
        <f t="shared" ca="1" si="189"/>
        <v>-1265260986836635.5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-1265260986836635.5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-5271920778485.9814</v>
      </c>
      <c r="L5398" s="444">
        <f t="shared" ca="1" si="189"/>
        <v>-1270532907615121.5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-1270532907615121.5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-5293887115063.0059</v>
      </c>
      <c r="L5399" s="444">
        <f t="shared" ca="1" si="189"/>
        <v>-1275826794730184.5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-1275826794730184.5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-5315944978042.4355</v>
      </c>
      <c r="L5400" s="444">
        <f t="shared" ca="1" si="189"/>
        <v>-1281142739708227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-1281142739708227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-5338094748784.2793</v>
      </c>
      <c r="L5401" s="444">
        <f t="shared" ca="1" si="189"/>
        <v>-1286480834457011.3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-1286480834457011.3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-5360336810237.5469</v>
      </c>
      <c r="L5402" s="444">
        <f t="shared" ca="1" si="189"/>
        <v>-1291841171267248.8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-1291841171267248.8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-5382671546946.8701</v>
      </c>
      <c r="L5403" s="444">
        <f t="shared" ca="1" si="189"/>
        <v>-1297223842814195.5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-1297223842814195.5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-5405099345059.1475</v>
      </c>
      <c r="L5404" s="444">
        <f t="shared" ca="1" si="189"/>
        <v>-1302628942159254.8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-1302628942159254.8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-5427620592330.2285</v>
      </c>
      <c r="L5405" s="444">
        <f t="shared" ca="1" si="189"/>
        <v>-1308056562751585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-1308056562751585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-5450235678131.6045</v>
      </c>
      <c r="L5406" s="444">
        <f t="shared" ca="1" si="189"/>
        <v>-1313506798429716.5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-1313506798429716.5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-5472944993457.1523</v>
      </c>
      <c r="L5407" s="444">
        <f t="shared" ca="1" si="189"/>
        <v>-1318979743423173.8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-1318979743423173.8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-5495748930929.8906</v>
      </c>
      <c r="L5408" s="444">
        <f t="shared" ca="1" si="189"/>
        <v>-1324475492354103.8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-1324475492354103.8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-5518647884808.7656</v>
      </c>
      <c r="L5409" s="444">
        <f t="shared" ca="1" si="189"/>
        <v>-1329994140238912.5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-1329994140238912.5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-5541642250995.4688</v>
      </c>
      <c r="L5410" s="444">
        <f t="shared" ca="1" si="189"/>
        <v>-1335535782489908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-1335535782489908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-5564732427041.2832</v>
      </c>
      <c r="L5411" s="444">
        <f t="shared" ca="1" si="189"/>
        <v>-1341100514916949.3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-1341100514916949.3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-5587918812153.9551</v>
      </c>
      <c r="L5412" s="444">
        <f t="shared" ca="1" si="189"/>
        <v>-1346688433729103.3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-1346688433729103.3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-5611201807204.5967</v>
      </c>
      <c r="L5413" s="444">
        <f t="shared" ca="1" si="189"/>
        <v>-1352299635536307.8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-1352299635536307.8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-5634581814734.6152</v>
      </c>
      <c r="L5414" s="444">
        <f t="shared" ca="1" si="189"/>
        <v>-1357934217351042.3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-1357934217351042.3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-5658059238962.6758</v>
      </c>
      <c r="L5415" s="444">
        <f t="shared" ca="1" si="189"/>
        <v>-1363592276590005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-1363592276590005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-5681634485791.6875</v>
      </c>
      <c r="L5416" s="444">
        <f t="shared" ca="1" si="189"/>
        <v>-1369273911075796.8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-1369273911075796.8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-5705307962815.8193</v>
      </c>
      <c r="L5417" s="444">
        <f t="shared" ca="1" si="189"/>
        <v>-1374979219038612.5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-1374979219038612.5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-5729080079327.5518</v>
      </c>
      <c r="L5418" s="444">
        <f t="shared" ca="1" si="189"/>
        <v>-1380708299117940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-1380708299117940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-5752951246324.75</v>
      </c>
      <c r="L5419" s="444">
        <f t="shared" ca="1" si="189"/>
        <v>-1386461250364264.8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-1386461250364264.8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-5776921876517.7695</v>
      </c>
      <c r="L5420" s="444">
        <f t="shared" ca="1" si="189"/>
        <v>-1392238172240782.5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-1392238172240782.5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-5800992384336.5938</v>
      </c>
      <c r="L5421" s="444">
        <f t="shared" ca="1" si="189"/>
        <v>-1398039164625119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-1398039164625119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-5825163185937.9961</v>
      </c>
      <c r="L5422" s="444">
        <f t="shared" ca="1" si="189"/>
        <v>-1403864327811057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-1403864327811057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-5849434699212.7373</v>
      </c>
      <c r="L5423" s="444">
        <f t="shared" ca="1" si="189"/>
        <v>-1409713762510269.8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-1409713762510269.8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-5873807343792.791</v>
      </c>
      <c r="L5424" s="444">
        <f t="shared" ca="1" si="189"/>
        <v>-1415587569854062.5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-1415587569854062.5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-5898281541058.5938</v>
      </c>
      <c r="L5425" s="444">
        <f t="shared" ca="1" si="189"/>
        <v>-1421485851395121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-1421485851395121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-5922857714146.3379</v>
      </c>
      <c r="L5426" s="444">
        <f t="shared" ca="1" si="189"/>
        <v>-1427408709109267.3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-1427408709109267.3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-5947536287955.2803</v>
      </c>
      <c r="L5427" s="444">
        <f t="shared" ca="1" si="189"/>
        <v>-1433356245397222.5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-1433356245397222.5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-5972317689155.0938</v>
      </c>
      <c r="L5428" s="444">
        <f t="shared" ca="1" si="189"/>
        <v>-1439328563086377.5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-1439328563086377.5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-5997202346193.2393</v>
      </c>
      <c r="L5429" s="444">
        <f t="shared" ca="1" si="189"/>
        <v>-1445325765432570.8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-1445325765432570.8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-6022190689302.3779</v>
      </c>
      <c r="L5430" s="444">
        <f t="shared" ca="1" si="189"/>
        <v>-1451347956121873.3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-1451347956121873.3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-6047283150507.8047</v>
      </c>
      <c r="L5431" s="444">
        <f t="shared" ca="1" si="189"/>
        <v>-1457395239272381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-1457395239272381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-6072480163634.9209</v>
      </c>
      <c r="L5432" s="444">
        <f t="shared" ca="1" si="189"/>
        <v>-1463467719436016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-1463467719436016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-6097782164316.7334</v>
      </c>
      <c r="L5433" s="444">
        <f t="shared" ca="1" si="189"/>
        <v>-1469565501600332.8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-1469565501600332.8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-6123189590001.3867</v>
      </c>
      <c r="L5434" s="444">
        <f t="shared" ca="1" si="189"/>
        <v>-1475688691190334.3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-1475688691190334.3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-6148702879959.7256</v>
      </c>
      <c r="L5435" s="444">
        <f t="shared" ca="1" si="189"/>
        <v>-1481837394070294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-1481837394070294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-6174322475292.8916</v>
      </c>
      <c r="L5436" s="444">
        <f t="shared" ca="1" si="189"/>
        <v>-1488011716545587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-1488011716545587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-6200048818939.9453</v>
      </c>
      <c r="L5437" s="444">
        <f t="shared" ca="1" si="189"/>
        <v>-1494211765364527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-1494211765364527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-6225882355685.5293</v>
      </c>
      <c r="L5438" s="444">
        <f t="shared" ca="1" si="189"/>
        <v>-1500437647720212.5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-1500437647720212.5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-6251823532167.5518</v>
      </c>
      <c r="L5439" s="444">
        <f t="shared" ca="1" si="189"/>
        <v>-1506689471252380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-1506689471252380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-6277872796884.917</v>
      </c>
      <c r="L5440" s="444">
        <f t="shared" ca="1" si="189"/>
        <v>-1512967344049265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-1512967344049265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-6304030600205.2705</v>
      </c>
      <c r="L5441" s="444">
        <f t="shared" ca="1" si="189"/>
        <v>-1519271374649470.3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-1519271374649470.3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-6330297394372.793</v>
      </c>
      <c r="L5442" s="444">
        <f t="shared" ca="1" si="189"/>
        <v>-1525601672043843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-1525601672043843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-6356673633516.0127</v>
      </c>
      <c r="L5443" s="444">
        <f t="shared" ca="1" si="189"/>
        <v>-1531958345677359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-1531958345677359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-6383159773655.6621</v>
      </c>
      <c r="L5444" s="444">
        <f t="shared" ca="1" si="189"/>
        <v>-1538341505451014.8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-1538341505451014.8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-6409756272712.5615</v>
      </c>
      <c r="L5445" s="444">
        <f t="shared" ca="1" si="189"/>
        <v>-1544751261723727.3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-1544751261723727.3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-6436463590515.5303</v>
      </c>
      <c r="L5446" s="444">
        <f t="shared" ca="1" si="189"/>
        <v>-1551187725314242.8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-1551187725314242.8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-6463282188809.3447</v>
      </c>
      <c r="L5447" s="444">
        <f t="shared" ca="1" si="189"/>
        <v>-1557651007503052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-1557651007503052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-6490212531262.7168</v>
      </c>
      <c r="L5448" s="444">
        <f t="shared" ca="1" si="189"/>
        <v>-1564141220034314.8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-1564141220034314.8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-6517255083476.3115</v>
      </c>
      <c r="L5449" s="444">
        <f t="shared" ca="1" si="189"/>
        <v>-1570658475117791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-1570658475117791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-6544410312990.7959</v>
      </c>
      <c r="L5450" s="444">
        <f t="shared" ca="1" si="189"/>
        <v>-1577202885430781.8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-1577202885430781.8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-6571678689294.9238</v>
      </c>
      <c r="L5451" s="444">
        <f t="shared" ca="1" si="189"/>
        <v>-1583774564120076.8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-1583774564120076.8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-6599060683833.6533</v>
      </c>
      <c r="L5452" s="444">
        <f t="shared" ca="1" si="189"/>
        <v>-1590373624803910.5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-1590373624803910.5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-6626556770016.2939</v>
      </c>
      <c r="L5453" s="444">
        <f t="shared" ca="1" si="189"/>
        <v>-1597000181573926.8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-1597000181573926.8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-6654167423224.6943</v>
      </c>
      <c r="L5454" s="444">
        <f t="shared" ca="1" si="189"/>
        <v>-1603654348997151.5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-1603654348997151.5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-6681893120821.4648</v>
      </c>
      <c r="L5455" s="444">
        <f t="shared" ca="1" si="189"/>
        <v>-1610336242117973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-1610336242117973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-6709734342158.2207</v>
      </c>
      <c r="L5456" s="444">
        <f t="shared" ca="1" si="189"/>
        <v>-1617045976460131.3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-1617045976460131.3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-6737691568583.8799</v>
      </c>
      <c r="L5457" s="444">
        <f t="shared" ca="1" si="189"/>
        <v>-1623783668028715.3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-1623783668028715.3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-6765765283452.9805</v>
      </c>
      <c r="L5458" s="444">
        <f t="shared" ca="1" si="189"/>
        <v>-1630549433312168.3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-1630549433312168.3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-6793955972134.0342</v>
      </c>
      <c r="L5459" s="444">
        <f t="shared" ca="1" si="189"/>
        <v>-1637343389284302.3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-1637343389284302.3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-6822264122017.9258</v>
      </c>
      <c r="L5460" s="444">
        <f t="shared" ca="1" si="189"/>
        <v>-1644165653406320.3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-1644165653406320.3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-6850690222526.334</v>
      </c>
      <c r="L5461" s="444">
        <f t="shared" ca="1" si="189"/>
        <v>-1651016343628846.5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-1651016343628846.5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-6879234765120.1934</v>
      </c>
      <c r="L5462" s="444">
        <f t="shared" ca="1" si="189"/>
        <v>-1657895578393966.8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-1657895578393966.8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-6907898243308.1943</v>
      </c>
      <c r="L5463" s="444">
        <f t="shared" ca="1" si="189"/>
        <v>-1664803476637275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-1664803476637275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-6936681152655.3125</v>
      </c>
      <c r="L5464" s="444">
        <f t="shared" ca="1" si="189"/>
        <v>-1671740157789930.3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-1671740157789930.3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-6965583990791.376</v>
      </c>
      <c r="L5465" s="444">
        <f t="shared" ca="1" si="189"/>
        <v>-1678705741780721.8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-1678705741780721.8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-6994607257419.6738</v>
      </c>
      <c r="L5466" s="444">
        <f t="shared" ca="1" si="189"/>
        <v>-1685700349038141.5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-1685700349038141.5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-7023751454325.5898</v>
      </c>
      <c r="L5467" s="444">
        <f t="shared" ca="1" si="189"/>
        <v>-1692724100492467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-1692724100492467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-7053017085385.2793</v>
      </c>
      <c r="L5468" s="444">
        <f t="shared" ca="1" si="189"/>
        <v>-1699777117577852.3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-1699777117577852.3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-7082404656574.3838</v>
      </c>
      <c r="L5469" s="444">
        <f t="shared" ca="1" si="189"/>
        <v>-1706859522234426.8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-1706859522234426.8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-7111914675976.7783</v>
      </c>
      <c r="L5470" s="444">
        <f t="shared" ca="1" si="189"/>
        <v>-1713971436910403.5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-1713971436910403.5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-7141547653793.3477</v>
      </c>
      <c r="L5471" s="444">
        <f t="shared" ca="1" si="189"/>
        <v>-1721112984564196.8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-1721112984564196.8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-7171304102350.8193</v>
      </c>
      <c r="L5472" s="444">
        <f t="shared" ca="1" si="189"/>
        <v>-1728284288666547.5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-1728284288666547.5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-7201184536110.6143</v>
      </c>
      <c r="L5473" s="444">
        <f t="shared" ca="1" si="189"/>
        <v>-1735485473202658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-1735485473202658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-7231189471677.7412</v>
      </c>
      <c r="L5474" s="444">
        <f t="shared" ca="1" si="189"/>
        <v>-1742716662674335.8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-1742716662674335.8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-7261319427809.7324</v>
      </c>
      <c r="L5475" s="444">
        <f t="shared" ca="1" si="189"/>
        <v>-1749977982102145.5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-1749977982102145.5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-7291574925425.6064</v>
      </c>
      <c r="L5476" s="444">
        <f t="shared" ca="1" si="189"/>
        <v>-1757269557027571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-1757269557027571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-7321956487614.8799</v>
      </c>
      <c r="L5477" s="444">
        <f t="shared" ca="1" si="189"/>
        <v>-1764591513515186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-1764591513515186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-7352464639646.6084</v>
      </c>
      <c r="L5478" s="444">
        <f t="shared" ca="1" si="189"/>
        <v>-1771943978154832.5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-1771943978154832.5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-7383099908978.4697</v>
      </c>
      <c r="L5479" s="444">
        <f t="shared" ca="1" si="189"/>
        <v>-1779327078063811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-1779327078063811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-7413862825265.8789</v>
      </c>
      <c r="L5480" s="444">
        <f t="shared" ca="1" si="189"/>
        <v>-1786740940889077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-1786740940889077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-7444753920371.1533</v>
      </c>
      <c r="L5481" s="444">
        <f t="shared" ca="1" si="189"/>
        <v>-1794185694809448.3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-1794185694809448.3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-7475773728372.7021</v>
      </c>
      <c r="L5482" s="444">
        <f t="shared" ca="1" si="189"/>
        <v>-1801661468537821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-1801661468537821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-7506922785574.2549</v>
      </c>
      <c r="L5483" s="444">
        <f t="shared" ca="1" si="189"/>
        <v>-1809168391323395.3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-1809168391323395.3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-7538201630514.1465</v>
      </c>
      <c r="L5484" s="444">
        <f t="shared" ca="1" si="189"/>
        <v>-1816706592953909.5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-1816706592953909.5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-7569610803974.623</v>
      </c>
      <c r="L5485" s="444">
        <f t="shared" ca="1" si="189"/>
        <v>-1824276203757884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-1824276203757884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-7601150848991.1836</v>
      </c>
      <c r="L5486" s="444">
        <f t="shared" ca="1" si="189"/>
        <v>-1831877354606875.3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-1831877354606875.3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-7632822310861.9795</v>
      </c>
      <c r="L5487" s="444">
        <f t="shared" ca="1" si="189"/>
        <v>-1839510176917737.3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-1839510176917737.3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-7664625737157.2383</v>
      </c>
      <c r="L5488" s="444">
        <f t="shared" ca="1" si="189"/>
        <v>-1847174802654894.5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-1847174802654894.5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-7696561677728.7256</v>
      </c>
      <c r="L5489" s="444">
        <f t="shared" ca="1" si="189"/>
        <v>-1854871364332623.3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-1854871364332623.3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-7728630684719.2637</v>
      </c>
      <c r="L5490" s="444">
        <f t="shared" ca="1" si="189"/>
        <v>-1862599995017342.5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-1862599995017342.5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-7760833312572.2588</v>
      </c>
      <c r="L5491" s="444">
        <f t="shared" ca="1" si="189"/>
        <v>-1870360828329914.8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-1870360828329914.8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-7793170118041.3115</v>
      </c>
      <c r="L5492" s="444">
        <f t="shared" ca="1" si="189"/>
        <v>-1878153998447956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-1878153998447956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-7825641660199.8154</v>
      </c>
      <c r="L5493" s="444">
        <f t="shared" ca="1" si="189"/>
        <v>-1885979640108155.8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-1885979640108155.8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-7858248500450.6484</v>
      </c>
      <c r="L5494" s="444">
        <f t="shared" ca="1" si="189"/>
        <v>-1893837888608606.5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-1893837888608606.5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-7890991202535.8613</v>
      </c>
      <c r="L5495" s="444">
        <f t="shared" ca="1" si="189"/>
        <v>-1901728879811142.3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-1901728879811142.3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-7923870332546.4268</v>
      </c>
      <c r="L5496" s="444">
        <f t="shared" ca="1" si="189"/>
        <v>-1909652750143688.8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-1909652750143688.8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-7956886458932.0361</v>
      </c>
      <c r="L5497" s="444">
        <f t="shared" ca="1" si="189"/>
        <v>-1917609636602620.8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-1917609636602620.8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-7990040152510.9199</v>
      </c>
      <c r="L5498" s="444">
        <f t="shared" ca="1" si="189"/>
        <v>-1925599676755131.8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-1925599676755131.8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-8023331986479.7158</v>
      </c>
      <c r="L5499" s="444">
        <f t="shared" ca="1" si="189"/>
        <v>-1933623008741611.5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-1933623008741611.5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-8056762536423.3809</v>
      </c>
      <c r="L5500" s="444">
        <f t="shared" ca="1" si="189"/>
        <v>-1941679771278035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-1941679771278035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-8090332380325.1455</v>
      </c>
      <c r="L5501" s="444">
        <f t="shared" ca="1" si="189"/>
        <v>-1949770103658360.3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-1949770103658360.3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-8124042098576.501</v>
      </c>
      <c r="L5502" s="444">
        <f t="shared" ca="1" si="189"/>
        <v>-1957894145756936.8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-1957894145756936.8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-8157892273987.2363</v>
      </c>
      <c r="L5503" s="444">
        <f t="shared" ca="1" si="189"/>
        <v>-1966052038030924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-1966052038030924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-8191883491795.5166</v>
      </c>
      <c r="L5504" s="444">
        <f t="shared" ca="1" si="189"/>
        <v>-1974243921522719.5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-1974243921522719.5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-8226016339677.998</v>
      </c>
      <c r="L5505" s="444">
        <f t="shared" ca="1" si="189"/>
        <v>-1982469937862397.5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-1982469937862397.5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-8260291407759.9902</v>
      </c>
      <c r="L5506" s="444">
        <f t="shared" ca="1" si="189"/>
        <v>-1990730229270157.5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-1990730229270157.5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-8294709288625.6563</v>
      </c>
      <c r="L5507" s="444">
        <f t="shared" ca="1" si="189"/>
        <v>-1999024938558783.3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-1999024938558783.3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-8329270577328.2637</v>
      </c>
      <c r="L5508" s="444">
        <f t="shared" ca="1" si="189"/>
        <v>-2007354209136111.5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-2007354209136111.5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-8363975871400.4648</v>
      </c>
      <c r="L5509" s="444">
        <f t="shared" ca="1" si="189"/>
        <v>-2015718185007512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-2015718185007512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-8398825770864.6328</v>
      </c>
      <c r="L5510" s="444">
        <f t="shared" ca="1" si="189"/>
        <v>-2024117010778376.8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-2024117010778376.8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-8433820878243.2354</v>
      </c>
      <c r="L5511" s="444">
        <f t="shared" ca="1" si="189"/>
        <v>-2032550831656620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-2032550831656620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-8468961798569.249</v>
      </c>
      <c r="L5512" s="444">
        <f t="shared" ca="1" si="189"/>
        <v>-2041019793455189.3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-2041019793455189.3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-8504249139396.623</v>
      </c>
      <c r="L5513" s="444">
        <f t="shared" ca="1" si="189"/>
        <v>-2049524042594585.8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-2049524042594585.8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-8539683510810.7734</v>
      </c>
      <c r="L5514" s="444">
        <f t="shared" ca="1" si="189"/>
        <v>-2058063726105396.5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-2058063726105396.5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-8575265525439.1523</v>
      </c>
      <c r="L5515" s="444">
        <f t="shared" ca="1" si="189"/>
        <v>-2066638991630835.8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-2066638991630835.8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-8610995798461.8154</v>
      </c>
      <c r="L5516" s="444">
        <f t="shared" ca="1" si="189"/>
        <v>-2075249987429297.5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-2075249987429297.5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-8646874947622.0732</v>
      </c>
      <c r="L5517" s="444">
        <f t="shared" ca="1" si="189"/>
        <v>-2083896862376919.5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-2083896862376919.5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-8682903593237.1641</v>
      </c>
      <c r="L5518" s="444">
        <f t="shared" ca="1" si="189"/>
        <v>-2092579765970156.8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-2092579765970156.8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-8719082358208.9863</v>
      </c>
      <c r="L5519" s="444">
        <f t="shared" ca="1" si="189"/>
        <v>-2101298848328365.8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-2101298848328365.8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-8755411868034.8574</v>
      </c>
      <c r="L5520" s="444">
        <f t="shared" ca="1" si="189"/>
        <v>-2110054260196400.5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-2110054260196400.5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-8791892750818.335</v>
      </c>
      <c r="L5521" s="444">
        <f t="shared" ca="1" si="189"/>
        <v>-2118846152947218.8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-2118846152947218.8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-8828525637280.0781</v>
      </c>
      <c r="L5522" s="444">
        <f t="shared" ca="1" si="189"/>
        <v>-2127674678584498.8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-2127674678584498.8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-8865311160768.7441</v>
      </c>
      <c r="L5523" s="444">
        <f t="shared" ca="1" si="189"/>
        <v>-2136539989745267.5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-2136539989745267.5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-8902249957271.9473</v>
      </c>
      <c r="L5524" s="444">
        <f t="shared" ca="1" si="189"/>
        <v>-2145442239702539.5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-2145442239702539.5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-8939342665427.2461</v>
      </c>
      <c r="L5525" s="444">
        <f t="shared" ca="1" si="189"/>
        <v>-2154381582367966.8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-2154381582367966.8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-8976589926533.1953</v>
      </c>
      <c r="L5526" s="444">
        <f t="shared" ca="1" si="189"/>
        <v>-2163358172294500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-2163358172294500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-9013992384560.416</v>
      </c>
      <c r="L5527" s="444">
        <f t="shared" ca="1" si="189"/>
        <v>-2172372164679060.5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-2172372164679060.5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-9051550686162.7539</v>
      </c>
      <c r="L5528" s="444">
        <f t="shared" ca="1" si="189"/>
        <v>-2181423715365223.3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-2181423715365223.3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-9089265480688.4316</v>
      </c>
      <c r="L5529" s="444">
        <f t="shared" ca="1" si="189"/>
        <v>-2190512980845911.8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-2190512980845911.8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-9127137420191.2988</v>
      </c>
      <c r="L5530" s="444">
        <f t="shared" ca="1" si="189"/>
        <v>-2199640118266103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-2199640118266103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-9165167159442.0957</v>
      </c>
      <c r="L5531" s="444">
        <f t="shared" ca="1" si="189"/>
        <v>-2208805285425545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-2208805285425545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-9203355355939.7715</v>
      </c>
      <c r="L5532" s="444">
        <f t="shared" ca="1" si="189"/>
        <v>-2218008640781484.8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-2218008640781484.8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-9241702669922.8535</v>
      </c>
      <c r="L5533" s="444">
        <f t="shared" ca="1" si="189"/>
        <v>-2227250343451407.5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-2227250343451407.5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-9280209764380.8652</v>
      </c>
      <c r="L5534" s="444">
        <f t="shared" ca="1" si="189"/>
        <v>-2236530553215788.3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-2236530553215788.3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-9318877305065.7852</v>
      </c>
      <c r="L5535" s="444">
        <f t="shared" ca="1" si="189"/>
        <v>-2245849430520854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-2245849430520854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-9357705960503.5566</v>
      </c>
      <c r="L5536" s="444">
        <f t="shared" ca="1" si="189"/>
        <v>-2255207136481357.5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-2255207136481357.5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-9396696402005.6563</v>
      </c>
      <c r="L5537" s="444">
        <f t="shared" ca="1" si="189"/>
        <v>-2264603832883363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-2264603832883363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-9435849303680.6797</v>
      </c>
      <c r="L5538" s="444">
        <f t="shared" ca="1" si="189"/>
        <v>-2274039682187043.5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-2274039682187043.5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-9475165342446.0137</v>
      </c>
      <c r="L5539" s="444">
        <f t="shared" ca="1" si="189"/>
        <v>-2283514847529489.5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-2283514847529489.5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-9514645198039.5391</v>
      </c>
      <c r="L5540" s="444">
        <f t="shared" ca="1" si="189"/>
        <v>-2293029492727529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-2293029492727529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-9554289553031.3711</v>
      </c>
      <c r="L5541" s="444">
        <f t="shared" ca="1" si="189"/>
        <v>-2302583782280560.5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-2302583782280560.5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-9594099092835.668</v>
      </c>
      <c r="L5542" s="444">
        <f t="shared" ca="1" si="189"/>
        <v>-2312177881373396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-2312177881373396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-9634074505722.4824</v>
      </c>
      <c r="L5543" s="444">
        <f t="shared" ca="1" si="189"/>
        <v>-2321811955879118.5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-2321811955879118.5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-9674216482829.6602</v>
      </c>
      <c r="L5544" s="444">
        <f t="shared" ca="1" si="189"/>
        <v>-2331486172361948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-2331486172361948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-9714525718174.7832</v>
      </c>
      <c r="L5545" s="444">
        <f t="shared" ca="1" si="189"/>
        <v>-2341200698080123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-2341200698080123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-9755002908667.1797</v>
      </c>
      <c r="L5546" s="444">
        <f t="shared" ca="1" si="189"/>
        <v>-2350955700988790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-2350955700988790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-9795648754119.959</v>
      </c>
      <c r="L5547" s="444">
        <f t="shared" ca="1" si="189"/>
        <v>-2360751349742910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-2360751349742910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-9836463957262.125</v>
      </c>
      <c r="L5548" s="444">
        <f t="shared" ca="1" si="189"/>
        <v>-2370587813700172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-2370587813700172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-9877449223750.7168</v>
      </c>
      <c r="L5549" s="444">
        <f t="shared" ca="1" si="189"/>
        <v>-2380465262923922.5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-2380465262923922.5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-9918605262183.0098</v>
      </c>
      <c r="L5550" s="444">
        <f t="shared" ca="1" si="189"/>
        <v>-2390383868186105.5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-2390383868186105.5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-9959932784108.7734</v>
      </c>
      <c r="L5551" s="444">
        <f t="shared" ca="1" si="189"/>
        <v>-2400343800970214.5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-2400343800970214.5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-10001432504042.561</v>
      </c>
      <c r="L5552" s="444">
        <f t="shared" ca="1" si="189"/>
        <v>-2410345233474257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-2410345233474257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-10043105139476.07</v>
      </c>
      <c r="L5553" s="444">
        <f t="shared" ca="1" si="189"/>
        <v>-2420388338613733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-2420388338613733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-10084951410890.555</v>
      </c>
      <c r="L5554" s="444">
        <f t="shared" ca="1" si="189"/>
        <v>-2430473290024623.5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-2430473290024623.5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-10126972041769.264</v>
      </c>
      <c r="L5555" s="444">
        <f t="shared" ca="1" si="189"/>
        <v>-2440600262066393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-2440600262066393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-10169167758609.971</v>
      </c>
      <c r="L5556" s="444">
        <f t="shared" ca="1" si="189"/>
        <v>-2450769429825003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-2450769429825003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-10211539290937.512</v>
      </c>
      <c r="L5557" s="444">
        <f t="shared" ca="1" si="189"/>
        <v>-2460980969115940.5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-2460980969115940.5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-10254087371316.418</v>
      </c>
      <c r="L5558" s="444">
        <f t="shared" ca="1" si="189"/>
        <v>-2471235056487257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-2471235056487257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-10296812735363.57</v>
      </c>
      <c r="L5559" s="444">
        <f t="shared" ca="1" si="189"/>
        <v>-2481531869222620.5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-2481531869222620.5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-10339716121760.918</v>
      </c>
      <c r="L5560" s="444">
        <f t="shared" ca="1" si="189"/>
        <v>-2491871585344381.5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-2491871585344381.5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-10382798272268.256</v>
      </c>
      <c r="L5561" s="444">
        <f t="shared" ca="1" si="189"/>
        <v>-2502254383616650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-2502254383616650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-10426059931736.041</v>
      </c>
      <c r="L5562" s="444">
        <f t="shared" ca="1" si="189"/>
        <v>-2512680443548386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-2512680443548386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-10469501848118.275</v>
      </c>
      <c r="L5563" s="444">
        <f t="shared" ca="1" si="189"/>
        <v>-2523149945396504.5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-2523149945396504.5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-10513124772485.436</v>
      </c>
      <c r="L5564" s="444">
        <f t="shared" ca="1" si="189"/>
        <v>-2533663070168990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-2533663070168990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-10556929459037.459</v>
      </c>
      <c r="L5565" s="444">
        <f t="shared" ca="1" si="189"/>
        <v>-2544219999628027.5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-2544219999628027.5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-10600916665116.781</v>
      </c>
      <c r="L5566" s="444">
        <f t="shared" ca="1" si="189"/>
        <v>-2554820916293144.5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-2554820916293144.5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-10645087151221.436</v>
      </c>
      <c r="L5567" s="444">
        <f t="shared" ca="1" si="189"/>
        <v>-2565466003444366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-2565466003444366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-10689441681018.191</v>
      </c>
      <c r="L5568" s="444">
        <f t="shared" ca="1" si="189"/>
        <v>-2576155445125384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-2576155445125384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-10733981021355.766</v>
      </c>
      <c r="L5569" s="444">
        <f t="shared" ca="1" si="189"/>
        <v>-2586889426146740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-2586889426146740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-10778705942278.084</v>
      </c>
      <c r="L5570" s="444">
        <f t="shared" ca="1" si="189"/>
        <v>-2597668132089018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-2597668132089018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-10823617217037.574</v>
      </c>
      <c r="L5571" s="444">
        <f t="shared" ca="1" si="189"/>
        <v>-2608491749306055.5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-2608491749306055.5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-10868715622108.564</v>
      </c>
      <c r="L5572" s="444">
        <f t="shared" ca="1" si="189"/>
        <v>-2619360464928164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-2619360464928164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-10914001937200.684</v>
      </c>
      <c r="L5573" s="444">
        <f t="shared" ca="1" si="189"/>
        <v>-2630274466865364.5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-2630274466865364.5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-10959476945272.352</v>
      </c>
      <c r="L5574" s="444">
        <f t="shared" ca="1" si="189"/>
        <v>-2641233943810637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-2641233943810637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-11005141432544.32</v>
      </c>
      <c r="L5575" s="444">
        <f t="shared" ca="1" si="189"/>
        <v>-2652239085243181.5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-2652239085243181.5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-11050996188513.256</v>
      </c>
      <c r="L5576" s="444">
        <f t="shared" ca="1" si="189"/>
        <v>-2663290081431695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-2663290081431695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-11097042005965.396</v>
      </c>
      <c r="L5577" s="444">
        <f t="shared" ca="1" si="189"/>
        <v>-2674387123437660.5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-2674387123437660.5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-11143279680990.252</v>
      </c>
      <c r="L5578" s="444">
        <f t="shared" ca="1" si="189"/>
        <v>-2685530403118651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-2685530403118651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-11189710012994.379</v>
      </c>
      <c r="L5579" s="444">
        <f t="shared" ca="1" si="189"/>
        <v>-2696720113131645.5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-2696720113131645.5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-11236333804715.189</v>
      </c>
      <c r="L5580" s="444">
        <f t="shared" ca="1" si="189"/>
        <v>-2707956446936360.5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-2707956446936360.5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-11283151862234.836</v>
      </c>
      <c r="L5581" s="444">
        <f t="shared" ca="1" si="189"/>
        <v>-2719239598798595.5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-2719239598798595.5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-11330164994994.148</v>
      </c>
      <c r="L5582" s="444">
        <f t="shared" ca="1" si="189"/>
        <v>-2730569763793589.5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-2730569763793589.5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-11377374015806.623</v>
      </c>
      <c r="L5583" s="444">
        <f t="shared" ca="1" si="189"/>
        <v>-2741947137809396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-2741947137809396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-11424779740872.482</v>
      </c>
      <c r="L5584" s="444">
        <f t="shared" ca="1" si="189"/>
        <v>-2753371917550268.5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-2753371917550268.5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-11472382989792.785</v>
      </c>
      <c r="L5585" s="444">
        <f t="shared" ca="1" si="189"/>
        <v>-2764844300540061.5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-2764844300540061.5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-11520184585583.59</v>
      </c>
      <c r="L5586" s="444">
        <f t="shared" ca="1" si="189"/>
        <v>-2776364485125645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-2776364485125645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-11568185354690.188</v>
      </c>
      <c r="L5587" s="444">
        <f t="shared" ca="1" si="189"/>
        <v>-2787932670480335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-2787932670480335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-11616386127001.396</v>
      </c>
      <c r="L5588" s="444">
        <f t="shared" ca="1" si="189"/>
        <v>-2799549056607336.5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-2799549056607336.5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-11664787735863.902</v>
      </c>
      <c r="L5589" s="444">
        <f t="shared" ca="1" si="189"/>
        <v>-2811213844343200.5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-2811213844343200.5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-11713391018096.668</v>
      </c>
      <c r="L5590" s="444">
        <f t="shared" ca="1" si="189"/>
        <v>-2822927235361297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-2822927235361297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-11762196814005.404</v>
      </c>
      <c r="L5591" s="444">
        <f t="shared" ca="1" si="189"/>
        <v>-2834689432175302.5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-2834689432175302.5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-11811205967397.094</v>
      </c>
      <c r="L5592" s="444">
        <f t="shared" ca="1" si="189"/>
        <v>-2846500638142699.5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-2846500638142699.5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-11860419325594.582</v>
      </c>
      <c r="L5593" s="444">
        <f t="shared" ca="1" si="189"/>
        <v>-2858361057468294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-2858361057468294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-11909837739451.225</v>
      </c>
      <c r="L5594" s="444">
        <f t="shared" ca="1" si="189"/>
        <v>-2870270895207745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-2870270895207745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-11959462063365.604</v>
      </c>
      <c r="L5595" s="444">
        <f t="shared" ca="1" si="189"/>
        <v>-2882230357271110.5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-2882230357271110.5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-12009293155296.293</v>
      </c>
      <c r="L5596" s="444">
        <f t="shared" ca="1" si="189"/>
        <v>-2894239650426407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-2894239650426407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-12059331876776.695</v>
      </c>
      <c r="L5597" s="444">
        <f t="shared" ca="1" si="189"/>
        <v>-2906298982303183.5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-2906298982303183.5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-12109579092929.932</v>
      </c>
      <c r="L5598" s="444">
        <f t="shared" ca="1" si="189"/>
        <v>-2918408561396113.5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-2918408561396113.5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-12160035672483.807</v>
      </c>
      <c r="L5599" s="444">
        <f t="shared" ca="1" si="189"/>
        <v>-2930568597068597.5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-2930568597068597.5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-12210702487785.822</v>
      </c>
      <c r="L5600" s="444">
        <f t="shared" ca="1" si="189"/>
        <v>-2942779299556383.5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-2942779299556383.5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-12261580414818.264</v>
      </c>
      <c r="L5601" s="444">
        <f t="shared" ca="1" si="189"/>
        <v>-2955040879971202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-2955040879971202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-12312670333213.342</v>
      </c>
      <c r="L5602" s="444">
        <f t="shared" ca="1" si="189"/>
        <v>-2967353550304415.5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-2967353550304415.5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-12363973126268.398</v>
      </c>
      <c r="L5603" s="444">
        <f t="shared" ca="1" si="189"/>
        <v>-2979717523430684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-2979717523430684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-12415489680961.184</v>
      </c>
      <c r="L5604" s="444">
        <f t="shared" ca="1" si="189"/>
        <v>-2992133013111645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-2992133013111645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-12467220887965.188</v>
      </c>
      <c r="L5605" s="444">
        <f t="shared" ca="1" si="189"/>
        <v>-3004600233999610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-3004600233999610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-12519167641665.041</v>
      </c>
      <c r="L5606" s="444">
        <f t="shared" ca="1" si="189"/>
        <v>-3017119401641275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-3017119401641275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-12571330840171.979</v>
      </c>
      <c r="L5607" s="444">
        <f t="shared" ca="1" si="189"/>
        <v>-3029690732481447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-3029690732481447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-12623711385339.363</v>
      </c>
      <c r="L5608" s="444">
        <f t="shared" ca="1" si="189"/>
        <v>-3042314443866786.5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-3042314443866786.5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-12676310182778.277</v>
      </c>
      <c r="L5609" s="444">
        <f t="shared" ca="1" si="189"/>
        <v>-3054990754049565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-3054990754049565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-12729128141873.188</v>
      </c>
      <c r="L5610" s="444">
        <f t="shared" ca="1" si="189"/>
        <v>-3067719882191438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-3067719882191438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-12782166175797.658</v>
      </c>
      <c r="L5611" s="444">
        <f t="shared" ca="1" si="189"/>
        <v>-3080502048367235.5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-3080502048367235.5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-12835425201530.148</v>
      </c>
      <c r="L5612" s="444">
        <f t="shared" ca="1" si="189"/>
        <v>-3093337473568765.5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-3093337473568765.5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-12888906139869.855</v>
      </c>
      <c r="L5613" s="444">
        <f t="shared" ca="1" si="189"/>
        <v>-3106226379708635.5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-3106226379708635.5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-12942609915452.648</v>
      </c>
      <c r="L5614" s="444">
        <f t="shared" ca="1" si="189"/>
        <v>-3119168989624088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-3119168989624088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-12996537456767.033</v>
      </c>
      <c r="L5615" s="444">
        <f t="shared" ca="1" si="189"/>
        <v>-3132165527080855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-3132165527080855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-13050689696170.229</v>
      </c>
      <c r="L5616" s="444">
        <f t="shared" ca="1" si="189"/>
        <v>-3145216216777025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-3145216216777025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-13105067569904.271</v>
      </c>
      <c r="L5617" s="444">
        <f t="shared" ca="1" si="189"/>
        <v>-3158321284346929.5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-3158321284346929.5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-13159672018112.207</v>
      </c>
      <c r="L5618" s="444">
        <f t="shared" ref="L5618:L5872" ca="1" si="194">I5618-J5618+K5618</f>
        <v>-3171480956365041.5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-3171480956365041.5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-13214503984854.34</v>
      </c>
      <c r="L5619" s="444">
        <f t="shared" ca="1" si="194"/>
        <v>-3184695460349896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-3184695460349896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-13269564418124.566</v>
      </c>
      <c r="L5620" s="444">
        <f t="shared" ca="1" si="194"/>
        <v>-3197965024768020.5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-3197965024768020.5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-13324854269866.752</v>
      </c>
      <c r="L5621" s="444">
        <f t="shared" ca="1" si="194"/>
        <v>-3211289879037887.5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-3211289879037887.5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-13380374495991.197</v>
      </c>
      <c r="L5622" s="444">
        <f t="shared" ca="1" si="194"/>
        <v>-3224670253533878.5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-3224670253533878.5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-13436126056391.16</v>
      </c>
      <c r="L5623" s="444">
        <f t="shared" ca="1" si="194"/>
        <v>-3238106379590269.5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-3238106379590269.5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-13492109914959.457</v>
      </c>
      <c r="L5624" s="444">
        <f t="shared" ca="1" si="194"/>
        <v>-3251598489505229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-3251598489505229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-13548327039605.121</v>
      </c>
      <c r="L5625" s="444">
        <f t="shared" ca="1" si="194"/>
        <v>-3265146816544834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-3265146816544834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-13604778402270.141</v>
      </c>
      <c r="L5626" s="444">
        <f t="shared" ca="1" si="194"/>
        <v>-3278751594947104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-3278751594947104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-13661464978946.266</v>
      </c>
      <c r="L5627" s="444">
        <f t="shared" ca="1" si="194"/>
        <v>-3292413059926050.5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-3292413059926050.5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-13718387749691.877</v>
      </c>
      <c r="L5628" s="444">
        <f t="shared" ca="1" si="194"/>
        <v>-3306131447675742.5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-3306131447675742.5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-13775547698648.928</v>
      </c>
      <c r="L5629" s="444">
        <f t="shared" ca="1" si="194"/>
        <v>-3319906995374391.5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-3319906995374391.5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-13832945814059.965</v>
      </c>
      <c r="L5630" s="444">
        <f t="shared" ca="1" si="194"/>
        <v>-3333739941188451.5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-3333739941188451.5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-13890583088285.215</v>
      </c>
      <c r="L5631" s="444">
        <f t="shared" ca="1" si="194"/>
        <v>-3347630524276736.5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-3347630524276736.5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-13948460517819.734</v>
      </c>
      <c r="L5632" s="444">
        <f t="shared" ca="1" si="194"/>
        <v>-3361578984794556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-3361578984794556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-14006579103310.65</v>
      </c>
      <c r="L5633" s="444">
        <f t="shared" ca="1" si="194"/>
        <v>-3375585563897866.5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-3375585563897866.5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-14064939849574.443</v>
      </c>
      <c r="L5634" s="444">
        <f t="shared" ca="1" si="194"/>
        <v>-3389650503747441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-3389650503747441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-14123543765614.338</v>
      </c>
      <c r="L5635" s="444">
        <f t="shared" ca="1" si="194"/>
        <v>-3403774047513055.5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-3403774047513055.5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-14182391864637.73</v>
      </c>
      <c r="L5636" s="444">
        <f t="shared" ca="1" si="194"/>
        <v>-3417956439377693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-3417956439377693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-14241485164073.721</v>
      </c>
      <c r="L5637" s="444">
        <f t="shared" ca="1" si="194"/>
        <v>-3432197924541766.5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-3432197924541766.5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-14300824685590.693</v>
      </c>
      <c r="L5638" s="444">
        <f t="shared" ca="1" si="194"/>
        <v>-3446498749227357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-3446498749227357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-14360411455113.986</v>
      </c>
      <c r="L5639" s="444">
        <f t="shared" ca="1" si="194"/>
        <v>-3460859160682471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-3460859160682471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-14420246502843.629</v>
      </c>
      <c r="L5640" s="444">
        <f t="shared" ca="1" si="194"/>
        <v>-3475279407185314.5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-3475279407185314.5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-14480330863272.143</v>
      </c>
      <c r="L5641" s="444">
        <f t="shared" ca="1" si="194"/>
        <v>-3489759738048586.5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-3489759738048586.5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-14540665575202.443</v>
      </c>
      <c r="L5642" s="444">
        <f t="shared" ca="1" si="194"/>
        <v>-3504300403623789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-3504300403623789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-14601251681765.787</v>
      </c>
      <c r="L5643" s="444">
        <f t="shared" ca="1" si="194"/>
        <v>-3518901655305555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-3518901655305555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-14662090230439.813</v>
      </c>
      <c r="L5644" s="444">
        <f t="shared" ca="1" si="194"/>
        <v>-3533563745535995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-3533563745535995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-14723182273066.646</v>
      </c>
      <c r="L5645" s="444">
        <f t="shared" ca="1" si="194"/>
        <v>-3548286927809061.5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-3548286927809061.5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-14784528865871.09</v>
      </c>
      <c r="L5646" s="444">
        <f t="shared" ca="1" si="194"/>
        <v>-3563071456674932.5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-3563071456674932.5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-14846131069478.885</v>
      </c>
      <c r="L5647" s="444">
        <f t="shared" ca="1" si="194"/>
        <v>-3577917587744411.5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-3577917587744411.5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-14907989948935.047</v>
      </c>
      <c r="L5648" s="444">
        <f t="shared" ca="1" si="194"/>
        <v>-3592825577693346.5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-3592825577693346.5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-14970106573722.277</v>
      </c>
      <c r="L5649" s="444">
        <f t="shared" ca="1" si="194"/>
        <v>-3607795684267069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-3607795684267069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-15032482017779.453</v>
      </c>
      <c r="L5650" s="444">
        <f t="shared" ca="1" si="194"/>
        <v>-3622828166284848.5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-3622828166284848.5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-15095117359520.201</v>
      </c>
      <c r="L5651" s="444">
        <f t="shared" ca="1" si="194"/>
        <v>-3637923283644368.5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-3637923283644368.5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-15158013681851.535</v>
      </c>
      <c r="L5652" s="444">
        <f t="shared" ca="1" si="194"/>
        <v>-3653081297326220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-3653081297326220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-15221172072192.584</v>
      </c>
      <c r="L5653" s="444">
        <f t="shared" ca="1" si="194"/>
        <v>-3668302469398412.5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-3668302469398412.5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-15284593622493.385</v>
      </c>
      <c r="L5654" s="444">
        <f t="shared" ca="1" si="194"/>
        <v>-3683587063020906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-3683587063020906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-15348279429253.775</v>
      </c>
      <c r="L5655" s="444">
        <f t="shared" ca="1" si="194"/>
        <v>-3698935342450160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-3698935342450160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-15412230593542.33</v>
      </c>
      <c r="L5656" s="444">
        <f t="shared" ca="1" si="194"/>
        <v>-3714347573043702.5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-3714347573043702.5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-15476448221015.43</v>
      </c>
      <c r="L5657" s="444">
        <f t="shared" ca="1" si="194"/>
        <v>-3729824021264718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-3729824021264718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-15540933421936.324</v>
      </c>
      <c r="L5658" s="444">
        <f t="shared" ca="1" si="194"/>
        <v>-3745364954686654.5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-3745364954686654.5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-15605687311194.393</v>
      </c>
      <c r="L5659" s="444">
        <f t="shared" ca="1" si="194"/>
        <v>-3760970641997849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-3760970641997849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-15670711008324.371</v>
      </c>
      <c r="L5660" s="444">
        <f t="shared" ca="1" si="194"/>
        <v>-3776641353006173.5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-3776641353006173.5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-15736005637525.723</v>
      </c>
      <c r="L5661" s="444">
        <f t="shared" ca="1" si="194"/>
        <v>-3792377358643699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-3792377358643699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-15801572327682.078</v>
      </c>
      <c r="L5662" s="444">
        <f t="shared" ca="1" si="194"/>
        <v>-3808178930971381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-3808178930971381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-15867412212380.754</v>
      </c>
      <c r="L5663" s="444">
        <f t="shared" ca="1" si="194"/>
        <v>-3824046343183762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-3824046343183762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-15933526429932.34</v>
      </c>
      <c r="L5664" s="444">
        <f t="shared" ca="1" si="194"/>
        <v>-3839979869613694.5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-3839979869613694.5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-15999916123390.393</v>
      </c>
      <c r="L5665" s="444">
        <f t="shared" ca="1" si="194"/>
        <v>-3855979785737085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-3855979785737085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-16066582440571.188</v>
      </c>
      <c r="L5666" s="444">
        <f t="shared" ca="1" si="194"/>
        <v>-3872046368177656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-3872046368177656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-16133526534073.568</v>
      </c>
      <c r="L5667" s="444">
        <f t="shared" ca="1" si="194"/>
        <v>-3888179894711729.5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-3888179894711729.5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-16200749561298.871</v>
      </c>
      <c r="L5668" s="444">
        <f t="shared" ca="1" si="194"/>
        <v>-3904380644273028.5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-3904380644273028.5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-16268252684470.953</v>
      </c>
      <c r="L5669" s="444">
        <f t="shared" ca="1" si="194"/>
        <v>-3920648896957499.5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-3920648896957499.5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-16336037070656.248</v>
      </c>
      <c r="L5670" s="444">
        <f t="shared" ca="1" si="194"/>
        <v>-3936984934028155.5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-3936984934028155.5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-16404103891783.98</v>
      </c>
      <c r="L5671" s="444">
        <f t="shared" ca="1" si="194"/>
        <v>-3953389037919939.5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-3953389037919939.5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-16472454324666.414</v>
      </c>
      <c r="L5672" s="444">
        <f t="shared" ca="1" si="194"/>
        <v>-3969861492244606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-3969861492244606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-16541089551019.191</v>
      </c>
      <c r="L5673" s="444">
        <f t="shared" ca="1" si="194"/>
        <v>-3986402581795625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-3986402581795625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-16610010757481.771</v>
      </c>
      <c r="L5674" s="444">
        <f t="shared" ca="1" si="194"/>
        <v>-4003012592553107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-4003012592553107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-16679219135637.943</v>
      </c>
      <c r="L5675" s="444">
        <f t="shared" ca="1" si="194"/>
        <v>-4019691811688745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-4019691811688745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-16748715882036.438</v>
      </c>
      <c r="L5676" s="444">
        <f t="shared" ca="1" si="194"/>
        <v>-4036440527570781.5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-4036440527570781.5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-16818502198211.59</v>
      </c>
      <c r="L5677" s="444">
        <f t="shared" ca="1" si="194"/>
        <v>-4053259029768993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-4053259029768993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-16888579290704.137</v>
      </c>
      <c r="L5678" s="444">
        <f t="shared" ca="1" si="194"/>
        <v>-4070147609059697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-4070147609059697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-16958948371082.072</v>
      </c>
      <c r="L5679" s="444">
        <f t="shared" ca="1" si="194"/>
        <v>-4087106557430779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-4087106557430779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-17029610655961.578</v>
      </c>
      <c r="L5680" s="444">
        <f t="shared" ca="1" si="194"/>
        <v>-4104136168086740.5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-4104136168086740.5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-17100567367028.088</v>
      </c>
      <c r="L5681" s="444">
        <f t="shared" ca="1" si="194"/>
        <v>-4121236735453768.5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-4121236735453768.5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-17171819731057.369</v>
      </c>
      <c r="L5682" s="444">
        <f t="shared" ca="1" si="194"/>
        <v>-4138408555184826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-4138408555184826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-17243368979936.773</v>
      </c>
      <c r="L5683" s="444">
        <f t="shared" ca="1" si="194"/>
        <v>-4155651924164763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-4155651924164763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-17315216350686.512</v>
      </c>
      <c r="L5684" s="444">
        <f t="shared" ca="1" si="194"/>
        <v>-4172967140515449.5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-4172967140515449.5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-17387363085481.037</v>
      </c>
      <c r="L5685" s="444">
        <f t="shared" ca="1" si="194"/>
        <v>-4190354503600930.5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-4190354503600930.5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-17459810431670.543</v>
      </c>
      <c r="L5686" s="444">
        <f t="shared" ca="1" si="194"/>
        <v>-4207814314032601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-4207814314032601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-17532559641802.504</v>
      </c>
      <c r="L5687" s="444">
        <f t="shared" ca="1" si="194"/>
        <v>-4225346873674403.5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-4225346873674403.5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-17605611973643.348</v>
      </c>
      <c r="L5688" s="444">
        <f t="shared" ca="1" si="194"/>
        <v>-4242952485648047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-4242952485648047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-17678968690200.195</v>
      </c>
      <c r="L5689" s="444">
        <f t="shared" ca="1" si="194"/>
        <v>-4260631454338247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-4260631454338247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-17752631059742.695</v>
      </c>
      <c r="L5690" s="444">
        <f t="shared" ca="1" si="194"/>
        <v>-4278384085397989.5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-4278384085397989.5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-17826600355824.957</v>
      </c>
      <c r="L5691" s="444">
        <f t="shared" ca="1" si="194"/>
        <v>-4296210685753814.5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-4296210685753814.5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-17900877857307.559</v>
      </c>
      <c r="L5692" s="444">
        <f t="shared" ca="1" si="194"/>
        <v>-4314111563611122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-4314111563611122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-17975464848379.676</v>
      </c>
      <c r="L5693" s="444">
        <f t="shared" ca="1" si="194"/>
        <v>-4332087028459501.5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-4332087028459501.5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-18050362618581.258</v>
      </c>
      <c r="L5694" s="444">
        <f t="shared" ca="1" si="194"/>
        <v>-4350137391078083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-4350137391078083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-18125572462825.348</v>
      </c>
      <c r="L5695" s="444">
        <f t="shared" ca="1" si="194"/>
        <v>-4368262963540908.5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-4368262963540908.5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-18201095681420.453</v>
      </c>
      <c r="L5696" s="444">
        <f t="shared" ca="1" si="194"/>
        <v>-4386464059222329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-4386464059222329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-18276933580093.039</v>
      </c>
      <c r="L5697" s="444">
        <f t="shared" ca="1" si="194"/>
        <v>-4404740992802422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-4404740992802422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-18353087470010.09</v>
      </c>
      <c r="L5698" s="444">
        <f t="shared" ca="1" si="194"/>
        <v>-4423094080272432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-4423094080272432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-18429558667801.801</v>
      </c>
      <c r="L5699" s="444">
        <f t="shared" ca="1" si="194"/>
        <v>-4441523638940234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-4441523638940234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-18506348495584.309</v>
      </c>
      <c r="L5700" s="444">
        <f t="shared" ca="1" si="194"/>
        <v>-4460029987435818.5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-4460029987435818.5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-18583458280982.578</v>
      </c>
      <c r="L5701" s="444">
        <f t="shared" ca="1" si="194"/>
        <v>-4478613445716801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-4478613445716801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-18660889357153.336</v>
      </c>
      <c r="L5702" s="444">
        <f t="shared" ca="1" si="194"/>
        <v>-4497274335073954.5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-4497274335073954.5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-18738643062808.145</v>
      </c>
      <c r="L5703" s="444">
        <f t="shared" ca="1" si="194"/>
        <v>-4516012978136763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-4516012978136763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-18816720742236.512</v>
      </c>
      <c r="L5704" s="444">
        <f t="shared" ca="1" si="194"/>
        <v>-4534829698879000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-4534829698879000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-18895123745329.168</v>
      </c>
      <c r="L5705" s="444">
        <f t="shared" ca="1" si="194"/>
        <v>-4553724822624329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-4553724822624329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-18973853427601.371</v>
      </c>
      <c r="L5706" s="444">
        <f t="shared" ca="1" si="194"/>
        <v>-4572698676051930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-4572698676051930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-19052911150216.375</v>
      </c>
      <c r="L5707" s="444">
        <f t="shared" ca="1" si="194"/>
        <v>-4591751587202146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-4591751587202146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-19132298280008.941</v>
      </c>
      <c r="L5708" s="444">
        <f t="shared" ca="1" si="194"/>
        <v>-4610883885482155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-4610883885482155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-19212016189508.98</v>
      </c>
      <c r="L5709" s="444">
        <f t="shared" ca="1" si="194"/>
        <v>-4630095901671664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-4630095901671664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-19292066256965.266</v>
      </c>
      <c r="L5710" s="444">
        <f t="shared" ca="1" si="194"/>
        <v>-4649387967928629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-4649387967928629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-19372449866369.289</v>
      </c>
      <c r="L5711" s="444">
        <f t="shared" ca="1" si="194"/>
        <v>-4668760417794998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-4668760417794998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-19453168407479.156</v>
      </c>
      <c r="L5712" s="444">
        <f t="shared" ca="1" si="194"/>
        <v>-4688213586202477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-4688213586202477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-19534223275843.652</v>
      </c>
      <c r="L5713" s="444">
        <f t="shared" ca="1" si="194"/>
        <v>-4707747809478321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-4707747809478321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-19615615872826.336</v>
      </c>
      <c r="L5714" s="444">
        <f t="shared" ca="1" si="194"/>
        <v>-4727363425351147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-4727363425351147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-19697347605629.777</v>
      </c>
      <c r="L5715" s="444">
        <f t="shared" ca="1" si="194"/>
        <v>-4747060772956777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-4747060772956777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-19779419887319.902</v>
      </c>
      <c r="L5716" s="444">
        <f t="shared" ca="1" si="194"/>
        <v>-4766840192844097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-4766840192844097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-19861834136850.402</v>
      </c>
      <c r="L5717" s="444">
        <f t="shared" ca="1" si="194"/>
        <v>-4786702026980947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-4786702026980947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-19944591779087.277</v>
      </c>
      <c r="L5718" s="444">
        <f t="shared" ca="1" si="194"/>
        <v>-4806646618760034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-4806646618760034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-20027694244833.477</v>
      </c>
      <c r="L5719" s="444">
        <f t="shared" ca="1" si="194"/>
        <v>-4826674313004867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-4826674313004867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-20111142970853.613</v>
      </c>
      <c r="L5720" s="444">
        <f t="shared" ca="1" si="194"/>
        <v>-4846785455975721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-4846785455975721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-20194939399898.836</v>
      </c>
      <c r="L5721" s="444">
        <f t="shared" ca="1" si="194"/>
        <v>-4866980395375620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-4866980395375620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-20279084980731.75</v>
      </c>
      <c r="L5722" s="444">
        <f t="shared" ca="1" si="194"/>
        <v>-4887259480356352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-4887259480356352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-20363581168151.465</v>
      </c>
      <c r="L5723" s="444">
        <f t="shared" ca="1" si="194"/>
        <v>-4907623061524503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-4907623061524503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-20448429423018.762</v>
      </c>
      <c r="L5724" s="444">
        <f t="shared" ca="1" si="194"/>
        <v>-4928071490947522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-4928071490947522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-20533631212281.34</v>
      </c>
      <c r="L5725" s="444">
        <f t="shared" ca="1" si="194"/>
        <v>-4948605122159803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-4948605122159803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-20619188008999.18</v>
      </c>
      <c r="L5726" s="444">
        <f t="shared" ca="1" si="194"/>
        <v>-4969224310168802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-4969224310168802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-20705101292370.008</v>
      </c>
      <c r="L5727" s="444">
        <f t="shared" ca="1" si="194"/>
        <v>-4989929411461172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-4989929411461172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-20791372547754.883</v>
      </c>
      <c r="L5728" s="444">
        <f t="shared" ca="1" si="194"/>
        <v>-5010720784008927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-5010720784008927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-20878003266703.863</v>
      </c>
      <c r="L5729" s="444">
        <f t="shared" ca="1" si="194"/>
        <v>-5031598787275631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-5031598787275631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-20964994946981.797</v>
      </c>
      <c r="L5730" s="444">
        <f t="shared" ca="1" si="194"/>
        <v>-5052563782222613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-5052563782222613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-21052349092594.219</v>
      </c>
      <c r="L5731" s="444">
        <f t="shared" ca="1" si="194"/>
        <v>-5073616131315207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-5073616131315207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-21140067213813.363</v>
      </c>
      <c r="L5732" s="444">
        <f t="shared" ca="1" si="194"/>
        <v>-5094756198529020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-5094756198529020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-21228150827204.25</v>
      </c>
      <c r="L5733" s="444">
        <f t="shared" ca="1" si="194"/>
        <v>-5115984349356224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-5115984349356224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-21316601455650.934</v>
      </c>
      <c r="L5734" s="444">
        <f t="shared" ca="1" si="194"/>
        <v>-5137300950811875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-5137300950811875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-21405420628382.813</v>
      </c>
      <c r="L5735" s="444">
        <f t="shared" ca="1" si="194"/>
        <v>-5158706371440258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-5158706371440258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-21494609881001.074</v>
      </c>
      <c r="L5736" s="444">
        <f t="shared" ca="1" si="194"/>
        <v>-5180200981321259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-5180200981321259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-21584170755505.246</v>
      </c>
      <c r="L5737" s="444">
        <f t="shared" ca="1" si="194"/>
        <v>-5201785152076764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-5201785152076764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-21674104800319.852</v>
      </c>
      <c r="L5738" s="444">
        <f t="shared" ca="1" si="194"/>
        <v>-5223459256877084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-5223459256877084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-21764413570321.184</v>
      </c>
      <c r="L5739" s="444">
        <f t="shared" ca="1" si="194"/>
        <v>-5245223670447405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-5245223670447405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-21855098626864.188</v>
      </c>
      <c r="L5740" s="444">
        <f t="shared" ca="1" si="194"/>
        <v>-5267078769074269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-5267078769074269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-21946161537809.453</v>
      </c>
      <c r="L5741" s="444">
        <f t="shared" ca="1" si="194"/>
        <v>-5289024930612078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-5289024930612078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-22037603877550.324</v>
      </c>
      <c r="L5742" s="444">
        <f t="shared" ca="1" si="194"/>
        <v>-5311062534489628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-5311062534489628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-22129427227040.117</v>
      </c>
      <c r="L5743" s="444">
        <f t="shared" ca="1" si="194"/>
        <v>-5333191961716668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-5333191961716668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-22221633173819.449</v>
      </c>
      <c r="L5744" s="444">
        <f t="shared" ca="1" si="194"/>
        <v>-5355413594890487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-5355413594890487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-22314223312043.695</v>
      </c>
      <c r="L5745" s="444">
        <f t="shared" ca="1" si="194"/>
        <v>-5377727818202531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-5377727818202531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-22407199242510.547</v>
      </c>
      <c r="L5746" s="444">
        <f t="shared" ca="1" si="194"/>
        <v>-5400135017445042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-5400135017445042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-22500562572687.676</v>
      </c>
      <c r="L5747" s="444">
        <f t="shared" ca="1" si="194"/>
        <v>-5422635580017730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-5422635580017730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-22594314916740.543</v>
      </c>
      <c r="L5748" s="444">
        <f t="shared" ca="1" si="194"/>
        <v>-5445229894934471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-5445229894934471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-22688457895560.297</v>
      </c>
      <c r="L5749" s="444">
        <f t="shared" ca="1" si="194"/>
        <v>-5467918352830031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-5467918352830031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-22782993136791.797</v>
      </c>
      <c r="L5750" s="444">
        <f t="shared" ca="1" si="194"/>
        <v>-5490701345966823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-5490701345966823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-22877922274861.762</v>
      </c>
      <c r="L5751" s="444">
        <f t="shared" ca="1" si="194"/>
        <v>-5513579268241685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-5513579268241685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-22973246951007.02</v>
      </c>
      <c r="L5752" s="444">
        <f t="shared" ca="1" si="194"/>
        <v>-5536552515192692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-5536552515192692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-23068968813302.883</v>
      </c>
      <c r="L5753" s="444">
        <f t="shared" ca="1" si="194"/>
        <v>-5559621484005995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-5559621484005995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-23165089516691.645</v>
      </c>
      <c r="L5754" s="444">
        <f t="shared" ca="1" si="194"/>
        <v>-5582786573522687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-5582786573522687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-23261610723011.195</v>
      </c>
      <c r="L5755" s="444">
        <f t="shared" ca="1" si="194"/>
        <v>-5606048184245698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-5606048184245698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-23358534101023.742</v>
      </c>
      <c r="L5756" s="444">
        <f t="shared" ca="1" si="194"/>
        <v>-5629406718346722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-5629406718346722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-23455861326444.676</v>
      </c>
      <c r="L5757" s="444">
        <f t="shared" ca="1" si="194"/>
        <v>-5652862579673167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-5652862579673167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-23553594081971.527</v>
      </c>
      <c r="L5758" s="444">
        <f t="shared" ca="1" si="194"/>
        <v>-5676416173755139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-5676416173755139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-23651734057313.078</v>
      </c>
      <c r="L5759" s="444">
        <f t="shared" ca="1" si="194"/>
        <v>-5700067907812452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-5700067907812452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-23750282949218.551</v>
      </c>
      <c r="L5760" s="444">
        <f t="shared" ca="1" si="194"/>
        <v>-5723818190761671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-5723818190761671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-23849242461506.961</v>
      </c>
      <c r="L5761" s="444">
        <f t="shared" ca="1" si="194"/>
        <v>-5747667433223178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-5747667433223178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-23948614305096.574</v>
      </c>
      <c r="L5762" s="444">
        <f t="shared" ca="1" si="194"/>
        <v>-5771616047528275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-5771616047528275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-24048400198034.48</v>
      </c>
      <c r="L5763" s="444">
        <f t="shared" ca="1" si="194"/>
        <v>-5795664447726309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-5795664447726309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-24148601865526.289</v>
      </c>
      <c r="L5764" s="444">
        <f t="shared" ca="1" si="194"/>
        <v>-5819813049591835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-5819813049591835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-24249221039965.98</v>
      </c>
      <c r="L5765" s="444">
        <f t="shared" ca="1" si="194"/>
        <v>-5844062270631801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-5844062270631801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-24350259460965.836</v>
      </c>
      <c r="L5766" s="444">
        <f t="shared" ca="1" si="194"/>
        <v>-5868412530092767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-5868412530092767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-24451718875386.527</v>
      </c>
      <c r="L5767" s="444">
        <f t="shared" ca="1" si="194"/>
        <v>-5892864248968154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-5892864248968154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-24553601037367.309</v>
      </c>
      <c r="L5768" s="444">
        <f t="shared" ca="1" si="194"/>
        <v>-5917417850005521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-5917417850005521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-24655907708356.336</v>
      </c>
      <c r="L5769" s="444">
        <f t="shared" ca="1" si="194"/>
        <v>-5942073757713877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-5942073757713877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-24758640657141.152</v>
      </c>
      <c r="L5770" s="444">
        <f t="shared" ca="1" si="194"/>
        <v>-5966832398371018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-5966832398371018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-24861801659879.242</v>
      </c>
      <c r="L5771" s="444">
        <f t="shared" ca="1" si="194"/>
        <v>-5991694200030897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-5991694200030897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-24965392500128.738</v>
      </c>
      <c r="L5772" s="444">
        <f t="shared" ca="1" si="194"/>
        <v>-6016659592531026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-6016659592531026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-25069414968879.273</v>
      </c>
      <c r="L5773" s="444">
        <f t="shared" ca="1" si="194"/>
        <v>-6041729007499905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-6041729007499905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-25173870864582.938</v>
      </c>
      <c r="L5774" s="444">
        <f t="shared" ca="1" si="194"/>
        <v>-6066902878364488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-6066902878364488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-25278761993185.367</v>
      </c>
      <c r="L5775" s="444">
        <f t="shared" ca="1" si="194"/>
        <v>-6092181640357673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-6092181640357673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-25384090168156.969</v>
      </c>
      <c r="L5776" s="444">
        <f t="shared" ca="1" si="194"/>
        <v>-6117565730525830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-6117565730525830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-25489857210524.293</v>
      </c>
      <c r="L5777" s="444">
        <f t="shared" ca="1" si="194"/>
        <v>-6143055587736354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-6143055587736354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-25596064948901.477</v>
      </c>
      <c r="L5778" s="444">
        <f t="shared" ca="1" si="194"/>
        <v>-6168651652685255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-6168651652685255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-25702715219521.895</v>
      </c>
      <c r="L5779" s="444">
        <f t="shared" ca="1" si="194"/>
        <v>-6194354367904777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-6194354367904777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-25809809866269.902</v>
      </c>
      <c r="L5780" s="444">
        <f t="shared" ca="1" si="194"/>
        <v>-6220164177771047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-6220164177771047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-25917350740712.695</v>
      </c>
      <c r="L5781" s="444">
        <f t="shared" ca="1" si="194"/>
        <v>-6246081528511760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-6246081528511760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-26025339702132.332</v>
      </c>
      <c r="L5782" s="444">
        <f t="shared" ca="1" si="194"/>
        <v>-6272106868213892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-6272106868213892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-26133778617557.883</v>
      </c>
      <c r="L5783" s="444">
        <f t="shared" ca="1" si="194"/>
        <v>-6298240646831450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-6298240646831450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-26242669361797.707</v>
      </c>
      <c r="L5784" s="444">
        <f t="shared" ca="1" si="194"/>
        <v>-6324483316193248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-6324483316193248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-26352013817471.867</v>
      </c>
      <c r="L5785" s="444">
        <f t="shared" ca="1" si="194"/>
        <v>-6350835330010720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-6350835330010720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-26461813875044.668</v>
      </c>
      <c r="L5786" s="444">
        <f t="shared" ca="1" si="194"/>
        <v>-6377297143885765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-6377297143885765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-26572071432857.355</v>
      </c>
      <c r="L5787" s="444">
        <f t="shared" ca="1" si="194"/>
        <v>-6403869215318622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-6403869215318622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-26682788397160.926</v>
      </c>
      <c r="L5788" s="444">
        <f t="shared" ca="1" si="194"/>
        <v>-6430552003715783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-6430552003715783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-26793966682149.094</v>
      </c>
      <c r="L5789" s="444">
        <f t="shared" ca="1" si="194"/>
        <v>-6457345970397932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-6457345970397932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-26905608209991.383</v>
      </c>
      <c r="L5790" s="444">
        <f t="shared" ca="1" si="194"/>
        <v>-6484251578607923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-6484251578607923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-27017714910866.344</v>
      </c>
      <c r="L5791" s="444">
        <f t="shared" ca="1" si="194"/>
        <v>-6511269293518789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-6511269293518789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-27130288722994.953</v>
      </c>
      <c r="L5792" s="444">
        <f t="shared" ca="1" si="194"/>
        <v>-6538399582241784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-6538399582241784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-27243331592674.102</v>
      </c>
      <c r="L5793" s="444">
        <f t="shared" ca="1" si="194"/>
        <v>-6565642913834458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-6565642913834458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-27356845474310.242</v>
      </c>
      <c r="L5794" s="444">
        <f t="shared" ca="1" si="194"/>
        <v>-6592999759308768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-6592999759308768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-27470832330453.199</v>
      </c>
      <c r="L5795" s="444">
        <f t="shared" ca="1" si="194"/>
        <v>-6620470591639221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-6620470591639221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-27585294131830.086</v>
      </c>
      <c r="L5796" s="444">
        <f t="shared" ca="1" si="194"/>
        <v>-6648055885771051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-6648055885771051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-27700232857379.379</v>
      </c>
      <c r="L5797" s="444">
        <f t="shared" ca="1" si="194"/>
        <v>-6675756118628430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-6675756118628430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-27815650494285.125</v>
      </c>
      <c r="L5798" s="444">
        <f t="shared" ca="1" si="194"/>
        <v>-6703571769122715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-6703571769122715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-27931549038011.313</v>
      </c>
      <c r="L5799" s="444">
        <f t="shared" ca="1" si="194"/>
        <v>-6731503318160726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-6731503318160726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-28047930492336.359</v>
      </c>
      <c r="L5800" s="444">
        <f t="shared" ca="1" si="194"/>
        <v>-6759551248653062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-6759551248653062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-28164796869387.758</v>
      </c>
      <c r="L5801" s="444">
        <f t="shared" ca="1" si="194"/>
        <v>-6787716045522450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-6787716045522450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-28282150189676.875</v>
      </c>
      <c r="L5802" s="444">
        <f t="shared" ca="1" si="194"/>
        <v>-6815998195712127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-6815998195712127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-28399992482133.863</v>
      </c>
      <c r="L5803" s="444">
        <f t="shared" ca="1" si="194"/>
        <v>-6844398188194261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-6844398188194261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-28518325784142.754</v>
      </c>
      <c r="L5804" s="444">
        <f t="shared" ca="1" si="194"/>
        <v>-6872916513978404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-6872916513978404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-28637152141576.684</v>
      </c>
      <c r="L5805" s="444">
        <f t="shared" ca="1" si="194"/>
        <v>-6901553666119981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-6901553666119981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-28756473608833.254</v>
      </c>
      <c r="L5806" s="444">
        <f t="shared" ca="1" si="194"/>
        <v>-6930310139728814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-6930310139728814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-28876292248870.059</v>
      </c>
      <c r="L5807" s="444">
        <f t="shared" ca="1" si="194"/>
        <v>-6959186431977684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-6959186431977684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-28996610133240.348</v>
      </c>
      <c r="L5808" s="444">
        <f t="shared" ca="1" si="194"/>
        <v>-6988183042110924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-6988183042110924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-29117429342128.848</v>
      </c>
      <c r="L5809" s="444">
        <f t="shared" ca="1" si="194"/>
        <v>-7017300471453053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-7017300471453053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-29238751964387.719</v>
      </c>
      <c r="L5810" s="444">
        <f t="shared" ca="1" si="194"/>
        <v>-7046539223417441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-7046539223417441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-29360580097572.672</v>
      </c>
      <c r="L5811" s="444">
        <f t="shared" ca="1" si="194"/>
        <v>-7075899803515014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-7075899803515014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-29482915847979.223</v>
      </c>
      <c r="L5812" s="444">
        <f t="shared" ca="1" si="194"/>
        <v>-7105382719362993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-7105382719362993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-29605761330679.141</v>
      </c>
      <c r="L5813" s="444">
        <f t="shared" ca="1" si="194"/>
        <v>-7134988480693672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-7134988480693672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-29729118669556.965</v>
      </c>
      <c r="L5814" s="444">
        <f t="shared" ca="1" si="194"/>
        <v>-7164717599363229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-7164717599363229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-29852989997346.785</v>
      </c>
      <c r="L5815" s="444">
        <f t="shared" ca="1" si="194"/>
        <v>-7194570589360576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-7194570589360576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-29977377455669.063</v>
      </c>
      <c r="L5816" s="444">
        <f t="shared" ca="1" si="194"/>
        <v>-7224547966816245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-7224547966816245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-30102283195067.688</v>
      </c>
      <c r="L5817" s="444">
        <f t="shared" ca="1" si="194"/>
        <v>-7254650250011313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-7254650250011313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-30227709375047.137</v>
      </c>
      <c r="L5818" s="444">
        <f t="shared" ca="1" si="194"/>
        <v>-7284877959386360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-7284877959386360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-30353658164109.828</v>
      </c>
      <c r="L5819" s="444">
        <f t="shared" ca="1" si="194"/>
        <v>-7315231617550470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-7315231617550470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-30480131739793.625</v>
      </c>
      <c r="L5820" s="444">
        <f t="shared" ca="1" si="194"/>
        <v>-7345711749290264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-7345711749290264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-30607132288709.434</v>
      </c>
      <c r="L5821" s="444">
        <f t="shared" ca="1" si="194"/>
        <v>-7376318881578973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-7376318881578973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-30734662006579.055</v>
      </c>
      <c r="L5822" s="444">
        <f t="shared" ca="1" si="194"/>
        <v>-7407053543585552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-7407053543585552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-30862723098273.133</v>
      </c>
      <c r="L5823" s="444">
        <f t="shared" ca="1" si="194"/>
        <v>-7437916266683825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-7437916266683825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-30991317777849.27</v>
      </c>
      <c r="L5824" s="444">
        <f t="shared" ca="1" si="194"/>
        <v>-7468907584461674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-7468907584461674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-31120448268590.309</v>
      </c>
      <c r="L5825" s="444">
        <f t="shared" ca="1" si="194"/>
        <v>-7500028032730264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-7500028032730264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-31250116803042.766</v>
      </c>
      <c r="L5826" s="444">
        <f t="shared" ca="1" si="194"/>
        <v>-7531278149533307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-7531278149533307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-31380325623055.449</v>
      </c>
      <c r="L5827" s="444">
        <f t="shared" ca="1" si="194"/>
        <v>-7562658475156362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-7562658475156362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-31511076979818.172</v>
      </c>
      <c r="L5828" s="444">
        <f t="shared" ca="1" si="194"/>
        <v>-7594169552136180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-7594169552136180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-31642373133900.75</v>
      </c>
      <c r="L5829" s="444">
        <f t="shared" ca="1" si="194"/>
        <v>-7625811925270081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-7625811925270081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-31774216355292</v>
      </c>
      <c r="L5830" s="444">
        <f t="shared" ca="1" si="194"/>
        <v>-7657586141625373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-7657586141625373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-31906608923439.055</v>
      </c>
      <c r="L5831" s="444">
        <f t="shared" ca="1" si="194"/>
        <v>-7689492750548812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-7689492750548812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-32039553127286.715</v>
      </c>
      <c r="L5832" s="444">
        <f t="shared" ca="1" si="194"/>
        <v>-7721532303676099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-7721532303676099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-32173051265317.078</v>
      </c>
      <c r="L5833" s="444">
        <f t="shared" ca="1" si="194"/>
        <v>-7753705354941416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-7753705354941416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-32307105645589.234</v>
      </c>
      <c r="L5834" s="444">
        <f t="shared" ca="1" si="194"/>
        <v>-7786012460587005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-7786012460587005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-32441718585779.188</v>
      </c>
      <c r="L5835" s="444">
        <f t="shared" ca="1" si="194"/>
        <v>-7818454179172784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-7818454179172784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-32576892413219.934</v>
      </c>
      <c r="L5836" s="444">
        <f t="shared" ca="1" si="194"/>
        <v>-7851031071586004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-7851031071586004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-32712629464941.684</v>
      </c>
      <c r="L5837" s="444">
        <f t="shared" ca="1" si="194"/>
        <v>-7883743701050946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-7883743701050946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-32848932087712.273</v>
      </c>
      <c r="L5838" s="444">
        <f t="shared" ca="1" si="194"/>
        <v>-7916592633138658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-7916592633138658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-32985802638077.742</v>
      </c>
      <c r="L5839" s="444">
        <f t="shared" ca="1" si="194"/>
        <v>-7949578435776736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-7949578435776736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-33123243482403.07</v>
      </c>
      <c r="L5840" s="444">
        <f t="shared" ca="1" si="194"/>
        <v>-7982701679259139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-7982701679259139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-33261256996913.074</v>
      </c>
      <c r="L5841" s="444">
        <f t="shared" ca="1" si="194"/>
        <v>-8015962936256052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-8015962936256052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-33399845567733.551</v>
      </c>
      <c r="L5842" s="444">
        <f t="shared" ca="1" si="194"/>
        <v>-8049362781823786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-8049362781823786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-33539011590932.445</v>
      </c>
      <c r="L5843" s="444">
        <f t="shared" ca="1" si="194"/>
        <v>-8082901793414718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-8082901793414718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-33678757472561.324</v>
      </c>
      <c r="L5844" s="444">
        <f t="shared" ca="1" si="194"/>
        <v>-8116580550887279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-8116580550887279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-33819085628696.996</v>
      </c>
      <c r="L5845" s="444">
        <f t="shared" ca="1" si="194"/>
        <v>-8150399636515976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-8150399636515976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-33959998485483.234</v>
      </c>
      <c r="L5846" s="444">
        <f t="shared" ca="1" si="194"/>
        <v>-8184359635001459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-8184359635001459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-34101498479172.75</v>
      </c>
      <c r="L5847" s="444">
        <f t="shared" ca="1" si="194"/>
        <v>-8218461133480632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-8218461133480632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-34243588056169.301</v>
      </c>
      <c r="L5848" s="444">
        <f t="shared" ca="1" si="194"/>
        <v>-8252704721536801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-8252704721536801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-34386269673070.004</v>
      </c>
      <c r="L5849" s="444">
        <f t="shared" ca="1" si="194"/>
        <v>-8287090991209871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-8287090991209871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-34529545796707.797</v>
      </c>
      <c r="L5850" s="444">
        <f t="shared" ca="1" si="194"/>
        <v>-8321620537006579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-8321620537006579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-34673418904194.078</v>
      </c>
      <c r="L5851" s="444">
        <f t="shared" ca="1" si="194"/>
        <v>-8356293955910773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-8356293955910773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-34817891482961.555</v>
      </c>
      <c r="L5852" s="444">
        <f t="shared" ca="1" si="194"/>
        <v>-8391111847393735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-8391111847393735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-34962966030807.234</v>
      </c>
      <c r="L5853" s="444">
        <f t="shared" ca="1" si="194"/>
        <v>-8426074813424542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-8426074813424542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-35108645055935.59</v>
      </c>
      <c r="L5854" s="444">
        <f t="shared" ca="1" si="194"/>
        <v>-8461183458480478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-8461183458480478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-35254931077001.992</v>
      </c>
      <c r="L5855" s="444">
        <f t="shared" ca="1" si="194"/>
        <v>-8496438389557480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-8496438389557480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-35401826623156.164</v>
      </c>
      <c r="L5856" s="444">
        <f t="shared" ca="1" si="194"/>
        <v>-8531840216180636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-8531840216180636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-35549334234085.977</v>
      </c>
      <c r="L5857" s="444">
        <f t="shared" ca="1" si="194"/>
        <v>-8567389550414722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-8567389550414722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-35697456460061.344</v>
      </c>
      <c r="L5858" s="444">
        <f t="shared" ca="1" si="194"/>
        <v>-8603087006874783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-8603087006874783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-35846195861978.266</v>
      </c>
      <c r="L5859" s="444">
        <f t="shared" ca="1" si="194"/>
        <v>-8638933202736761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-8638933202736761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-35995555011403.172</v>
      </c>
      <c r="L5860" s="444">
        <f t="shared" ca="1" si="194"/>
        <v>-8674928757748164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-8674928757748164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-36145536490617.352</v>
      </c>
      <c r="L5861" s="444">
        <f t="shared" ca="1" si="194"/>
        <v>-8711074294238781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-8711074294238781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-36296142892661.586</v>
      </c>
      <c r="L5862" s="444">
        <f t="shared" ca="1" si="194"/>
        <v>-8747370437131443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-8747370437131443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-36447376821381.016</v>
      </c>
      <c r="L5863" s="444">
        <f t="shared" ca="1" si="194"/>
        <v>-8783817813952824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-8783817813952824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-36599240891470.094</v>
      </c>
      <c r="L5864" s="444">
        <f t="shared" ca="1" si="194"/>
        <v>-8820417054844294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-8820417054844294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-36751737728517.891</v>
      </c>
      <c r="L5865" s="444">
        <f t="shared" ca="1" si="194"/>
        <v>-8857168792572812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-8857168792572812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-36904869969053.383</v>
      </c>
      <c r="L5866" s="444">
        <f t="shared" ca="1" si="194"/>
        <v>-8894073662541865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-8894073662541865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-37058640260591.102</v>
      </c>
      <c r="L5867" s="444">
        <f t="shared" ca="1" si="194"/>
        <v>-8931132302802456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-8931132302802456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-37213051261676.898</v>
      </c>
      <c r="L5868" s="444">
        <f t="shared" ca="1" si="194"/>
        <v>-8968345354064133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-8968345354064133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-37368105641933.891</v>
      </c>
      <c r="L5869" s="444">
        <f t="shared" ca="1" si="194"/>
        <v>-9005713459706067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-9005713459706067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-37523806082108.609</v>
      </c>
      <c r="L5870" s="444">
        <f t="shared" ca="1" si="194"/>
        <v>-9043237265788176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-9043237265788176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-37680155274117.398</v>
      </c>
      <c r="L5871" s="444">
        <f t="shared" ca="1" si="194"/>
        <v>-9080917421062294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-9080917421062294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-37837155921092.891</v>
      </c>
      <c r="L5872" s="444">
        <f t="shared" ca="1" si="194"/>
        <v>-9118754576983386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-9118754576983386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-37994810737430.773</v>
      </c>
      <c r="L5873" s="444">
        <f t="shared" ref="L5873:L6127" ca="1" si="199">I5873-J5873+K5873</f>
        <v>-9156749387720816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-9156749387720816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-38153122448836.734</v>
      </c>
      <c r="L5874" s="444">
        <f t="shared" ca="1" si="199"/>
        <v>-9194902510169652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-9194902510169652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-38312093792373.547</v>
      </c>
      <c r="L5875" s="444">
        <f t="shared" ca="1" si="199"/>
        <v>-9233214603962026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-9233214603962026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-38471727516508.438</v>
      </c>
      <c r="L5876" s="444">
        <f t="shared" ca="1" si="199"/>
        <v>-9271686331478534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-9271686331478534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-38632026381160.555</v>
      </c>
      <c r="L5877" s="444">
        <f t="shared" ca="1" si="199"/>
        <v>-9310318357859694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-9310318357859694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-38792993157748.727</v>
      </c>
      <c r="L5878" s="444">
        <f t="shared" ca="1" si="199"/>
        <v>-9349111351017442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-9349111351017442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-38954630629239.344</v>
      </c>
      <c r="L5879" s="444">
        <f t="shared" ca="1" si="199"/>
        <v>-9388065981646682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-9388065981646682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-39116941590194.508</v>
      </c>
      <c r="L5880" s="444">
        <f t="shared" ca="1" si="199"/>
        <v>-9427182923236876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-9427182923236876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-39279928846820.313</v>
      </c>
      <c r="L5881" s="444">
        <f t="shared" ca="1" si="199"/>
        <v>-9466462852083696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-9466462852083696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-39443595217015.398</v>
      </c>
      <c r="L5882" s="444">
        <f t="shared" ca="1" si="199"/>
        <v>-9505906447300712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-9505906447300712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-39607943530419.633</v>
      </c>
      <c r="L5883" s="444">
        <f t="shared" ca="1" si="199"/>
        <v>-9545514390831132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-9545514390831132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-39772976628463.047</v>
      </c>
      <c r="L5884" s="444">
        <f t="shared" ca="1" si="199"/>
        <v>-9585287367459596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-9585287367459596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-39938697364414.984</v>
      </c>
      <c r="L5885" s="444">
        <f t="shared" ca="1" si="199"/>
        <v>-9625226064824010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-9625226064824010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-40105108603433.375</v>
      </c>
      <c r="L5886" s="444">
        <f t="shared" ca="1" si="199"/>
        <v>-9665331173427444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-9665331173427444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-40272213222614.352</v>
      </c>
      <c r="L5887" s="444">
        <f t="shared" ca="1" si="199"/>
        <v>-9705603386650058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-9705603386650058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-40440014111041.906</v>
      </c>
      <c r="L5888" s="444">
        <f t="shared" ca="1" si="199"/>
        <v>-9746043400761100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-9746043400761100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-40608514169837.914</v>
      </c>
      <c r="L5889" s="444">
        <f t="shared" ca="1" si="199"/>
        <v>-9786651914930938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-9786651914930938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-40777716312212.242</v>
      </c>
      <c r="L5890" s="444">
        <f t="shared" ca="1" si="199"/>
        <v>-9827429631243150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-9827429631243150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-40947623463513.125</v>
      </c>
      <c r="L5891" s="444">
        <f t="shared" ca="1" si="199"/>
        <v>-9868377254706664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-9868377254706664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-41118238561277.766</v>
      </c>
      <c r="L5892" s="444">
        <f t="shared" ca="1" si="199"/>
        <v>-9909495493267942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-9909495493267942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-41289564555283.094</v>
      </c>
      <c r="L5893" s="444">
        <f t="shared" ca="1" si="199"/>
        <v>-9950785057823226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-9950785057823226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-41461604407596.773</v>
      </c>
      <c r="L5894" s="444">
        <f t="shared" ca="1" si="199"/>
        <v>-9992246662230822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-9992246662230822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-41634361092628.422</v>
      </c>
      <c r="L5895" s="444">
        <f t="shared" ca="1" si="199"/>
        <v>-1.003388102332345E+16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-1.003388102332345E+16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-41807837597181.039</v>
      </c>
      <c r="L5896" s="444">
        <f t="shared" ca="1" si="199"/>
        <v>-1.0075688860920632E+16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-1.0075688860920632E+16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-41982036920502.633</v>
      </c>
      <c r="L5897" s="444">
        <f t="shared" ca="1" si="199"/>
        <v>-1.0117670897841134E+16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-1.0117670897841134E+16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-42156962074338.055</v>
      </c>
      <c r="L5898" s="444">
        <f t="shared" ca="1" si="199"/>
        <v>-1.0159827859915472E+16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-1.0159827859915472E+16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-42332616082981.133</v>
      </c>
      <c r="L5899" s="444">
        <f t="shared" ca="1" si="199"/>
        <v>-1.0202160475998454E+16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-1.0202160475998454E+16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-42509001983326.891</v>
      </c>
      <c r="L5900" s="444">
        <f t="shared" ca="1" si="199"/>
        <v>-1.024466947798178E+16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-1.024466947798178E+16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-42686122824924.086</v>
      </c>
      <c r="L5901" s="444">
        <f t="shared" ca="1" si="199"/>
        <v>-1.0287355600806704E+16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-1.0287355600806704E+16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-42863981670027.93</v>
      </c>
      <c r="L5902" s="444">
        <f t="shared" ca="1" si="199"/>
        <v>-1.0330219582476732E+16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-1.0330219582476732E+16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-43042581593653.047</v>
      </c>
      <c r="L5903" s="444">
        <f t="shared" ca="1" si="199"/>
        <v>-1.0373262164070386E+16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-1.0373262164070386E+16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-43221925683626.609</v>
      </c>
      <c r="L5904" s="444">
        <f t="shared" ca="1" si="199"/>
        <v>-1.0416484089754012E+16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-1.0416484089754012E+16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-43402017040641.719</v>
      </c>
      <c r="L5905" s="444">
        <f t="shared" ca="1" si="199"/>
        <v>-1.0459886106794654E+16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-1.0459886106794654E+16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-43582858778311.055</v>
      </c>
      <c r="L5906" s="444">
        <f t="shared" ca="1" si="199"/>
        <v>-1.0503468965572966E+16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-1.0503468965572966E+16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-43764454023220.688</v>
      </c>
      <c r="L5907" s="444">
        <f t="shared" ca="1" si="199"/>
        <v>-1.0547233419596186E+16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-1.0547233419596186E+16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-43946805914984.109</v>
      </c>
      <c r="L5908" s="444">
        <f t="shared" ca="1" si="199"/>
        <v>-1.059118022551117E+16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-1.059118022551117E+16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-44129917606296.539</v>
      </c>
      <c r="L5909" s="444">
        <f t="shared" ca="1" si="199"/>
        <v>-1.0635310143117466E+16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-1.0635310143117466E+16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-44313792262989.438</v>
      </c>
      <c r="L5910" s="444">
        <f t="shared" ca="1" si="199"/>
        <v>-1.0679623935380456E+16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-1.0679623935380456E+16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-44498433064085.234</v>
      </c>
      <c r="L5911" s="444">
        <f t="shared" ca="1" si="199"/>
        <v>-1.0724122368444542E+16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-1.0724122368444542E+16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-44683843201852.258</v>
      </c>
      <c r="L5912" s="444">
        <f t="shared" ca="1" si="199"/>
        <v>-1.0768806211646394E+16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-1.0768806211646394E+16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-44870025881859.977</v>
      </c>
      <c r="L5913" s="444">
        <f t="shared" ca="1" si="199"/>
        <v>-1.0813676237528254E+16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-1.0813676237528254E+16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-45056984323034.391</v>
      </c>
      <c r="L5914" s="444">
        <f t="shared" ca="1" si="199"/>
        <v>-1.0858733221851288E+16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-1.0858733221851288E+16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-45244721757713.703</v>
      </c>
      <c r="L5915" s="444">
        <f t="shared" ca="1" si="199"/>
        <v>-1.0903977943609002E+16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-1.0903977943609002E+16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-45433241431704.172</v>
      </c>
      <c r="L5916" s="444">
        <f t="shared" ca="1" si="199"/>
        <v>-1.0949411185040706E+16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-1.0949411185040706E+16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-45622546604336.273</v>
      </c>
      <c r="L5917" s="444">
        <f t="shared" ca="1" si="199"/>
        <v>-1.0995033731645042E+16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-1.0995033731645042E+16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-45812640548521.008</v>
      </c>
      <c r="L5918" s="444">
        <f t="shared" ca="1" si="199"/>
        <v>-1.1040846372193564E+16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-1.1040846372193564E+16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-46003526550806.516</v>
      </c>
      <c r="L5919" s="444">
        <f t="shared" ca="1" si="199"/>
        <v>-1.108684989874437E+16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-1.108684989874437E+16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-46195207911434.875</v>
      </c>
      <c r="L5920" s="444">
        <f t="shared" ca="1" si="199"/>
        <v>-1.1133045106655804E+16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-1.1133045106655804E+16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-46387687944399.18</v>
      </c>
      <c r="L5921" s="444">
        <f t="shared" ca="1" si="199"/>
        <v>-1.1179432794600204E+16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-1.1179432794600204E+16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-46580969977500.852</v>
      </c>
      <c r="L5922" s="444">
        <f t="shared" ca="1" si="199"/>
        <v>-1.1226013764577704E+16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-1.1226013764577704E+16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-46775057352407.102</v>
      </c>
      <c r="L5923" s="444">
        <f t="shared" ca="1" si="199"/>
        <v>-1.1272788821930112E+16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-1.1272788821930112E+16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-46969953424708.797</v>
      </c>
      <c r="L5924" s="444">
        <f t="shared" ca="1" si="199"/>
        <v>-1.131975877535482E+16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-1.131975877535482E+16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-47165661563978.414</v>
      </c>
      <c r="L5925" s="444">
        <f t="shared" ca="1" si="199"/>
        <v>-1.1366924436918798E+16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-1.1366924436918798E+16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-47362185153828.328</v>
      </c>
      <c r="L5926" s="444">
        <f t="shared" ca="1" si="199"/>
        <v>-1.1414286622072626E+16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-1.1414286622072626E+16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-47559527591969.273</v>
      </c>
      <c r="L5927" s="444">
        <f t="shared" ca="1" si="199"/>
        <v>-1.1461846149664596E+16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-1.1461846149664596E+16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-47757692290269.148</v>
      </c>
      <c r="L5928" s="444">
        <f t="shared" ca="1" si="199"/>
        <v>-1.1509603841954866E+16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-1.1509603841954866E+16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-47956682674811.938</v>
      </c>
      <c r="L5929" s="444">
        <f t="shared" ca="1" si="199"/>
        <v>-1.1557560524629678E+16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-1.1557560524629678E+16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-48156502185956.992</v>
      </c>
      <c r="L5930" s="444">
        <f t="shared" ca="1" si="199"/>
        <v>-1.1605717026815634E+16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-1.1605717026815634E+16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-48357154278398.477</v>
      </c>
      <c r="L5931" s="444">
        <f t="shared" ca="1" si="199"/>
        <v>-1.1654074181094032E+16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-1.1654074181094032E+16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-48558642421225.133</v>
      </c>
      <c r="L5932" s="444">
        <f t="shared" ca="1" si="199"/>
        <v>-1.1702632823515258E+16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-1.1702632823515258E+16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-48760970097980.242</v>
      </c>
      <c r="L5933" s="444">
        <f t="shared" ca="1" si="199"/>
        <v>-1.1751393793613238E+16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-1.1751393793613238E+16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-48964140806721.828</v>
      </c>
      <c r="L5934" s="444">
        <f t="shared" ca="1" si="199"/>
        <v>-1.180035793441996E+16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-1.180035793441996E+16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-49168158060083.164</v>
      </c>
      <c r="L5935" s="444">
        <f t="shared" ca="1" si="199"/>
        <v>-1.1849526092480044E+16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-1.1849526092480044E+16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-49373025385333.516</v>
      </c>
      <c r="L5936" s="444">
        <f t="shared" ca="1" si="199"/>
        <v>-1.1898899117865378E+16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-1.1898899117865378E+16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-49578746324439.078</v>
      </c>
      <c r="L5937" s="444">
        <f t="shared" ca="1" si="199"/>
        <v>-1.1948477864189818E+16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-1.1948477864189818E+16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-49785324434124.242</v>
      </c>
      <c r="L5938" s="444">
        <f t="shared" ca="1" si="199"/>
        <v>-1.1998263188623942E+16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-1.1998263188623942E+16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-49992763285933.094</v>
      </c>
      <c r="L5939" s="444">
        <f t="shared" ca="1" si="199"/>
        <v>-1.2048255951909876E+16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-1.2048255951909876E+16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-50201066466291.148</v>
      </c>
      <c r="L5940" s="444">
        <f t="shared" ca="1" si="199"/>
        <v>-1.2098457018376168E+16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-1.2098457018376168E+16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-50410237576567.367</v>
      </c>
      <c r="L5941" s="444">
        <f t="shared" ca="1" si="199"/>
        <v>-1.2148867255952736E+16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-1.2148867255952736E+16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-50620280233136.398</v>
      </c>
      <c r="L5942" s="444">
        <f t="shared" ca="1" si="199"/>
        <v>-1.2199487536185872E+16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-1.2199487536185872E+16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-50831198067441.133</v>
      </c>
      <c r="L5943" s="444">
        <f t="shared" ca="1" si="199"/>
        <v>-1.2250318734253314E+16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-1.2250318734253314E+16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-51042994726055.477</v>
      </c>
      <c r="L5944" s="444">
        <f t="shared" ca="1" si="199"/>
        <v>-1.230136172897937E+16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-1.230136172897937E+16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-51255673870747.375</v>
      </c>
      <c r="L5945" s="444">
        <f t="shared" ca="1" si="199"/>
        <v>-1.2352617402850118E+16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-1.2352617402850118E+16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-51469239178542.156</v>
      </c>
      <c r="L5946" s="444">
        <f t="shared" ca="1" si="199"/>
        <v>-1.240408664202866E+16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-1.240408664202866E+16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-51683694341786.086</v>
      </c>
      <c r="L5947" s="444">
        <f t="shared" ca="1" si="199"/>
        <v>-1.2455770336370446E+16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-1.2455770336370446E+16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-51899043068210.188</v>
      </c>
      <c r="L5948" s="444">
        <f t="shared" ca="1" si="199"/>
        <v>-1.2507669379438656E+16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-1.2507669379438656E+16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-52115289080994.398</v>
      </c>
      <c r="L5949" s="444">
        <f t="shared" ca="1" si="199"/>
        <v>-1.255978466851965E+16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-1.255978466851965E+16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-52332436118831.875</v>
      </c>
      <c r="L5950" s="444">
        <f t="shared" ca="1" si="199"/>
        <v>-1.2612117104638482E+16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-1.2612117104638482E+16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-52550487935993.672</v>
      </c>
      <c r="L5951" s="444">
        <f t="shared" ca="1" si="199"/>
        <v>-1.2664667592574476E+16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-1.2664667592574476E+16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-52769448302393.648</v>
      </c>
      <c r="L5952" s="444">
        <f t="shared" ca="1" si="199"/>
        <v>-1.271743704087687E+16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-1.271743704087687E+16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-52989321003653.625</v>
      </c>
      <c r="L5953" s="444">
        <f t="shared" ca="1" si="199"/>
        <v>-1.2770426361880524E+16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-1.2770426361880524E+16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-53210109841168.852</v>
      </c>
      <c r="L5954" s="444">
        <f t="shared" ca="1" si="199"/>
        <v>-1.2823636471721692E+16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-1.2823636471721692E+16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-53431818632173.719</v>
      </c>
      <c r="L5955" s="444">
        <f t="shared" ca="1" si="199"/>
        <v>-1.2877068290353866E+16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-1.2877068290353866E+16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-53654451209807.773</v>
      </c>
      <c r="L5956" s="444">
        <f t="shared" ca="1" si="199"/>
        <v>-1.2930722741563674E+16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-1.2930722741563674E+16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-53878011423181.977</v>
      </c>
      <c r="L5957" s="444">
        <f t="shared" ca="1" si="199"/>
        <v>-1.2984600752986856E+16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-1.2984600752986856E+16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-54102503137445.234</v>
      </c>
      <c r="L5958" s="444">
        <f t="shared" ca="1" si="199"/>
        <v>-1.3038703256124302E+16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-1.3038703256124302E+16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-54327930233851.258</v>
      </c>
      <c r="L5959" s="444">
        <f t="shared" ca="1" si="199"/>
        <v>-1.3093031186358154E+16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-1.3093031186358154E+16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-54554296609825.641</v>
      </c>
      <c r="L5960" s="444">
        <f t="shared" ca="1" si="199"/>
        <v>-1.314758548296798E+16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-1.314758548296798E+16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-54781606179033.25</v>
      </c>
      <c r="L5961" s="444">
        <f t="shared" ca="1" si="199"/>
        <v>-1.3202367089147014E+16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-1.3202367089147014E+16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-55009862871445.891</v>
      </c>
      <c r="L5962" s="444">
        <f t="shared" ca="1" si="199"/>
        <v>-1.325737695201846E+16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-1.325737695201846E+16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-55239070633410.25</v>
      </c>
      <c r="L5963" s="444">
        <f t="shared" ca="1" si="199"/>
        <v>-1.331261602265187E+16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-1.331261602265187E+16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-55469233427716.125</v>
      </c>
      <c r="L5964" s="444">
        <f t="shared" ca="1" si="199"/>
        <v>-1.3368085256079586E+16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-1.3368085256079586E+16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-55700355233664.938</v>
      </c>
      <c r="L5965" s="444">
        <f t="shared" ca="1" si="199"/>
        <v>-1.342378561131325E+16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-1.342378561131325E+16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-55932440047138.539</v>
      </c>
      <c r="L5966" s="444">
        <f t="shared" ca="1" si="199"/>
        <v>-1.3479718051360388E+16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-1.3479718051360388E+16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-56165491880668.281</v>
      </c>
      <c r="L5967" s="444">
        <f t="shared" ca="1" si="199"/>
        <v>-1.3535883543241056E+16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-1.3535883543241056E+16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-56399514763504.398</v>
      </c>
      <c r="L5968" s="444">
        <f t="shared" ca="1" si="199"/>
        <v>-1.359228305800456E+16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-1.359228305800456E+16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-56634512741685.664</v>
      </c>
      <c r="L5969" s="444">
        <f t="shared" ca="1" si="199"/>
        <v>-1.3648917570746246E+16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-1.3648917570746246E+16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-56870489878109.359</v>
      </c>
      <c r="L5970" s="444">
        <f t="shared" ca="1" si="199"/>
        <v>-1.3705788060624356E+16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-1.3705788060624356E+16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-57107450252601.484</v>
      </c>
      <c r="L5971" s="444">
        <f t="shared" ca="1" si="199"/>
        <v>-1.3762895510876958E+16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-1.3762895510876958E+16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-57345397961987.32</v>
      </c>
      <c r="L5972" s="444">
        <f t="shared" ca="1" si="199"/>
        <v>-1.3820240908838946E+16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-1.3820240908838946E+16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-57584337120162.273</v>
      </c>
      <c r="L5973" s="444">
        <f t="shared" ca="1" si="199"/>
        <v>-1.3877825245959108E+16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-1.3877825245959108E+16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-57824271858162.945</v>
      </c>
      <c r="L5974" s="444">
        <f t="shared" ca="1" si="199"/>
        <v>-1.393564951781727E+16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-1.393564951781727E+16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-58065206324238.625</v>
      </c>
      <c r="L5975" s="444">
        <f t="shared" ca="1" si="199"/>
        <v>-1.3993714724141508E+16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-1.3993714724141508E+16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-58307144683922.945</v>
      </c>
      <c r="L5976" s="444">
        <f t="shared" ca="1" si="199"/>
        <v>-1.405202186882543E+16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-1.405202186882543E+16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-58550091120105.969</v>
      </c>
      <c r="L5977" s="444">
        <f t="shared" ca="1" si="199"/>
        <v>-1.4110571959945536E+16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-1.4110571959945536E+16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-58794049833106.406</v>
      </c>
      <c r="L5978" s="444">
        <f t="shared" ca="1" si="199"/>
        <v>-1.4169366009778642E+16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-1.4169366009778642E+16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-59039025040744.336</v>
      </c>
      <c r="L5979" s="444">
        <f t="shared" ca="1" si="199"/>
        <v>-1.4228405034819386E+16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-1.4228405034819386E+16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-59285020978414.109</v>
      </c>
      <c r="L5980" s="444">
        <f t="shared" ca="1" si="199"/>
        <v>-1.42876900557978E+16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-1.42876900557978E+16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-59532041899157.5</v>
      </c>
      <c r="L5981" s="444">
        <f t="shared" ca="1" si="199"/>
        <v>-1.4347222097696958E+16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-1.4347222097696958E+16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-59780092073737.336</v>
      </c>
      <c r="L5982" s="444">
        <f t="shared" ca="1" si="199"/>
        <v>-1.4407002189770696E+16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-1.4407002189770696E+16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-60029175790711.227</v>
      </c>
      <c r="L5983" s="444">
        <f t="shared" ca="1" si="199"/>
        <v>-1.4467031365561408E+16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-1.4467031365561408E+16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-60279297356505.867</v>
      </c>
      <c r="L5984" s="444">
        <f t="shared" ca="1" si="199"/>
        <v>-1.4527310662917914E+16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-1.4527310662917914E+16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-60530461095491.305</v>
      </c>
      <c r="L5985" s="444">
        <f t="shared" ca="1" si="199"/>
        <v>-1.4587841124013406E+16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-1.4587841124013406E+16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-60782671350055.867</v>
      </c>
      <c r="L5986" s="444">
        <f t="shared" ca="1" si="199"/>
        <v>-1.4648623795363462E+16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-1.4648623795363462E+16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-61035932480681.094</v>
      </c>
      <c r="L5987" s="444">
        <f t="shared" ca="1" si="199"/>
        <v>-1.4709659727844144E+16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-1.4709659727844144E+16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-61290248866017.266</v>
      </c>
      <c r="L5988" s="444">
        <f t="shared" ca="1" si="199"/>
        <v>-1.4770949976710162E+16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-1.4770949976710162E+16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-61545624902959.008</v>
      </c>
      <c r="L5989" s="444">
        <f t="shared" ca="1" si="199"/>
        <v>-1.4832495601613122E+16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-1.4832495601613122E+16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-61802065006721.344</v>
      </c>
      <c r="L5990" s="444">
        <f t="shared" ca="1" si="199"/>
        <v>-1.4894297666619844E+16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-1.4894297666619844E+16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-62059573610916.008</v>
      </c>
      <c r="L5991" s="444">
        <f t="shared" ca="1" si="199"/>
        <v>-1.495635724023076E+16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-1.495635724023076E+16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-62318155167628.164</v>
      </c>
      <c r="L5992" s="444">
        <f t="shared" ca="1" si="199"/>
        <v>-1.5018675395398388E+16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-1.5018675395398388E+16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-62577814147493.281</v>
      </c>
      <c r="L5993" s="444">
        <f t="shared" ca="1" si="199"/>
        <v>-1.5081253209545882E+16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-1.5081253209545882E+16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-62838555039774.508</v>
      </c>
      <c r="L5994" s="444">
        <f t="shared" ca="1" si="199"/>
        <v>-1.5144091764585656E+16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-1.5144091764585656E+16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-63100382352440.234</v>
      </c>
      <c r="L5995" s="444">
        <f t="shared" ca="1" si="199"/>
        <v>-1.5207192146938096E+16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-1.5207192146938096E+16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-63363300612242.063</v>
      </c>
      <c r="L5996" s="444">
        <f t="shared" ca="1" si="199"/>
        <v>-1.5270555447550338E+16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-1.5270555447550338E+16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-63627314364793.086</v>
      </c>
      <c r="L5997" s="444">
        <f t="shared" ca="1" si="199"/>
        <v>-1.5334182761915132E+16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-1.5334182761915132E+16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-63892428174646.383</v>
      </c>
      <c r="L5998" s="444">
        <f t="shared" ca="1" si="199"/>
        <v>-1.5398075190089778E+16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-1.5398075190089778E+16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-64158646625374.07</v>
      </c>
      <c r="L5999" s="444">
        <f t="shared" ca="1" si="199"/>
        <v>-1.5462233836715152E+16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-1.5462233836715152E+16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-64425974319646.469</v>
      </c>
      <c r="L6000" s="444">
        <f t="shared" ca="1" si="199"/>
        <v>-1.5526659811034798E+16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-1.5526659811034798E+16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-64694415879311.656</v>
      </c>
      <c r="L6001" s="444">
        <f t="shared" ca="1" si="199"/>
        <v>-1.559135422691411E+16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-1.559135422691411E+16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-64963975945475.461</v>
      </c>
      <c r="L6002" s="444">
        <f t="shared" ca="1" si="199"/>
        <v>-1.5656318202859586E+16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-1.5656318202859586E+16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-65234659178581.617</v>
      </c>
      <c r="L6003" s="444">
        <f t="shared" ca="1" si="199"/>
        <v>-1.5721552862038168E+16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-1.5721552862038168E+16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-65506470258492.367</v>
      </c>
      <c r="L6004" s="444">
        <f t="shared" ca="1" si="199"/>
        <v>-1.578705933229666E+16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-1.578705933229666E+16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-65779413884569.406</v>
      </c>
      <c r="L6005" s="444">
        <f t="shared" ca="1" si="199"/>
        <v>-1.585283874618123E+16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-1.585283874618123E+16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-66053494775755.125</v>
      </c>
      <c r="L6006" s="444">
        <f t="shared" ca="1" si="199"/>
        <v>-1.5918892240956986E+16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-1.5918892240956986E+16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-66328717670654.117</v>
      </c>
      <c r="L6007" s="444">
        <f t="shared" ca="1" si="199"/>
        <v>-1.598522095862764E+16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-1.598522095862764E+16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-66605087327615.156</v>
      </c>
      <c r="L6008" s="444">
        <f t="shared" ca="1" si="199"/>
        <v>-1.6051826045955256E+16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-1.6051826045955256E+16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-66882608524813.555</v>
      </c>
      <c r="L6009" s="444">
        <f t="shared" ca="1" si="199"/>
        <v>-1.611870865448007E+16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-1.611870865448007E+16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-67161286060333.625</v>
      </c>
      <c r="L6010" s="444">
        <f t="shared" ca="1" si="199"/>
        <v>-1.6185869940540404E+16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-1.6185869940540404E+16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-67441124752251.68</v>
      </c>
      <c r="L6011" s="444">
        <f t="shared" ca="1" si="199"/>
        <v>-1.6253311065292656E+16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-1.6253311065292656E+16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-67722129438719.398</v>
      </c>
      <c r="L6012" s="444">
        <f t="shared" ca="1" si="199"/>
        <v>-1.6321033194731376E+16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-1.6321033194731376E+16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-68004304978047.406</v>
      </c>
      <c r="L6013" s="444">
        <f t="shared" ca="1" si="199"/>
        <v>-1.6389037499709424E+16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-1.6389037499709424E+16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-68287656248789.273</v>
      </c>
      <c r="L6014" s="444">
        <f t="shared" ca="1" si="199"/>
        <v>-1.6457325155958214E+16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-1.6457325155958214E+16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-68572188149825.883</v>
      </c>
      <c r="L6015" s="444">
        <f t="shared" ca="1" si="199"/>
        <v>-1.652589734410804E+16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-1.652589734410804E+16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-68857905600450.164</v>
      </c>
      <c r="L6016" s="444">
        <f t="shared" ca="1" si="199"/>
        <v>-1.659475524970849E+16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-1.659475524970849E+16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-69144813540452.039</v>
      </c>
      <c r="L6017" s="444">
        <f t="shared" ca="1" si="199"/>
        <v>-1.6663900063248942E+16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-1.6663900063248942E+16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-69432916930203.922</v>
      </c>
      <c r="L6018" s="444">
        <f t="shared" ca="1" si="199"/>
        <v>-1.6733332980179146E+16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-1.6733332980179146E+16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-69722220750746.438</v>
      </c>
      <c r="L6019" s="444">
        <f t="shared" ca="1" si="199"/>
        <v>-1.6803055200929892E+16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-1.6803055200929892E+16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-70012730003874.547</v>
      </c>
      <c r="L6020" s="444">
        <f t="shared" ca="1" si="199"/>
        <v>-1.6873067930933766E+16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-1.6873067930933766E+16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-70304449712224.023</v>
      </c>
      <c r="L6021" s="444">
        <f t="shared" ca="1" si="199"/>
        <v>-1.694337238064599E+16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-1.694337238064599E+16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-70597384919358.297</v>
      </c>
      <c r="L6022" s="444">
        <f t="shared" ca="1" si="199"/>
        <v>-1.7013969765565348E+16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-1.7013969765565348E+16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-70891540689855.609</v>
      </c>
      <c r="L6023" s="444">
        <f t="shared" ca="1" si="199"/>
        <v>-1.7084861306255204E+16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-1.7084861306255204E+16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-71186922109396.688</v>
      </c>
      <c r="L6024" s="444">
        <f t="shared" ca="1" si="199"/>
        <v>-1.71560482283646E+16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-1.71560482283646E+16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-71483534284852.484</v>
      </c>
      <c r="L6025" s="444">
        <f t="shared" ca="1" si="199"/>
        <v>-1.7227531762649452E+16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-1.7227531762649452E+16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-71781382344372.719</v>
      </c>
      <c r="L6026" s="444">
        <f t="shared" ca="1" si="199"/>
        <v>-1.7299313144993824E+16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-1.7299313144993824E+16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-72080471437474.266</v>
      </c>
      <c r="L6027" s="444">
        <f t="shared" ca="1" si="199"/>
        <v>-1.7371393616431298E+16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-1.7371393616431298E+16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-72380806735130.406</v>
      </c>
      <c r="L6028" s="444">
        <f t="shared" ca="1" si="199"/>
        <v>-1.7443774423166428E+16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-1.7443774423166428E+16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-72682393429860.125</v>
      </c>
      <c r="L6029" s="444">
        <f t="shared" ca="1" si="199"/>
        <v>-1.7516456816596288E+16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-1.7516456816596288E+16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-72985236735817.859</v>
      </c>
      <c r="L6030" s="444">
        <f t="shared" ca="1" si="199"/>
        <v>-1.7589442053332106E+16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-1.7589442053332106E+16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-73289341888883.781</v>
      </c>
      <c r="L6031" s="444">
        <f t="shared" ca="1" si="199"/>
        <v>-1.766273139522099E+16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-1.766273139522099E+16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-73594714146754.125</v>
      </c>
      <c r="L6032" s="444">
        <f t="shared" ca="1" si="199"/>
        <v>-1.7736326109367744E+16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-1.7736326109367744E+16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-73901358789032.281</v>
      </c>
      <c r="L6033" s="444">
        <f t="shared" ca="1" si="199"/>
        <v>-1.7810227468156776E+16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-1.7810227468156776E+16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-74209281117319.906</v>
      </c>
      <c r="L6034" s="444">
        <f t="shared" ca="1" si="199"/>
        <v>-1.7884436749274096E+16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-1.7884436749274096E+16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-74518486455308.734</v>
      </c>
      <c r="L6035" s="444">
        <f t="shared" ca="1" si="199"/>
        <v>-1.7958955235729404E+16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-1.7958955235729404E+16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-74828980148872.516</v>
      </c>
      <c r="L6036" s="444">
        <f t="shared" ca="1" si="199"/>
        <v>-1.8033784215878276E+16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-1.8033784215878276E+16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-75140767566159.484</v>
      </c>
      <c r="L6037" s="444">
        <f t="shared" ca="1" si="199"/>
        <v>-1.8108924983444436E+16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-1.8108924983444436E+16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-75453854097685.156</v>
      </c>
      <c r="L6038" s="444">
        <f t="shared" ca="1" si="199"/>
        <v>-1.818437883754212E+16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-1.818437883754212E+16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-75768245156425.5</v>
      </c>
      <c r="L6039" s="444">
        <f t="shared" ca="1" si="199"/>
        <v>-1.8260147082698544E+16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-1.8260147082698544E+16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-76083946177910.594</v>
      </c>
      <c r="L6040" s="444">
        <f t="shared" ca="1" si="199"/>
        <v>-1.8336231028876456E+16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-1.8336231028876456E+16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-76400962620318.563</v>
      </c>
      <c r="L6041" s="444">
        <f t="shared" ca="1" si="199"/>
        <v>-1.8412631991496776E+16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-1.8412631991496776E+16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-76719299964569.906</v>
      </c>
      <c r="L6042" s="444">
        <f t="shared" ca="1" si="199"/>
        <v>-1.8489351291461344E+16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-1.8489351291461344E+16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-77038963714422.266</v>
      </c>
      <c r="L6043" s="444">
        <f t="shared" ca="1" si="199"/>
        <v>-1.8566390255175768E+16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-1.8566390255175768E+16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-77359959396565.703</v>
      </c>
      <c r="L6044" s="444">
        <f t="shared" ca="1" si="199"/>
        <v>-1.8643750214572332E+16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-1.8643750214572332E+16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-77682292560718.047</v>
      </c>
      <c r="L6045" s="444">
        <f t="shared" ca="1" si="199"/>
        <v>-1.8721432507133052E+16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-1.8721432507133052E+16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-78005968779721.047</v>
      </c>
      <c r="L6046" s="444">
        <f t="shared" ca="1" si="199"/>
        <v>-1.8799438475912772E+16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-1.8799438475912772E+16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-78330993649636.547</v>
      </c>
      <c r="L6047" s="444">
        <f t="shared" ca="1" si="199"/>
        <v>-1.8877769469562408E+16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-1.8877769469562408E+16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-78657372789843.359</v>
      </c>
      <c r="L6048" s="444">
        <f t="shared" ca="1" si="199"/>
        <v>-1.8956426842352252E+16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-1.8956426842352252E+16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-78985111843134.375</v>
      </c>
      <c r="L6049" s="444">
        <f t="shared" ca="1" si="199"/>
        <v>-1.9035411954195388E+16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-1.9035411954195388E+16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-79314216475814.109</v>
      </c>
      <c r="L6050" s="444">
        <f t="shared" ca="1" si="199"/>
        <v>-1.9114726170671204E+16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-1.9114726170671204E+16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-79644692377796.688</v>
      </c>
      <c r="L6051" s="444">
        <f t="shared" ca="1" si="199"/>
        <v>-1.9194370863049E+16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-1.9194370863049E+16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-79976545262704.172</v>
      </c>
      <c r="L6052" s="444">
        <f t="shared" ca="1" si="199"/>
        <v>-1.9274347408311704E+16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-1.9274347408311704E+16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-80309780867965.438</v>
      </c>
      <c r="L6053" s="444">
        <f t="shared" ca="1" si="199"/>
        <v>-1.9354657189179668E+16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-1.9354657189179668E+16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-80644404954915.281</v>
      </c>
      <c r="L6054" s="444">
        <f t="shared" ca="1" si="199"/>
        <v>-1.9435301594134584E+16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-1.9435301594134584E+16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-80980423308894.094</v>
      </c>
      <c r="L6055" s="444">
        <f t="shared" ca="1" si="199"/>
        <v>-1.951628201744348E+16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-1.951628201744348E+16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-81317841739347.828</v>
      </c>
      <c r="L6056" s="444">
        <f t="shared" ca="1" si="199"/>
        <v>-1.9597599859182828E+16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-1.9597599859182828E+16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-81656666079928.453</v>
      </c>
      <c r="L6057" s="444">
        <f t="shared" ca="1" si="199"/>
        <v>-1.9679256525262756E+16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-1.9679256525262756E+16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-81996902188594.813</v>
      </c>
      <c r="L6058" s="444">
        <f t="shared" ca="1" si="199"/>
        <v>-1.9761253427451352E+16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-1.9761253427451352E+16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-82338555947713.969</v>
      </c>
      <c r="L6059" s="444">
        <f t="shared" ca="1" si="199"/>
        <v>-1.9843591983399064E+16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-1.9843591983399064E+16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-82681633264162.766</v>
      </c>
      <c r="L6060" s="444">
        <f t="shared" ca="1" si="199"/>
        <v>-1.9926273616663228E+16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-1.9926273616663228E+16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-83026140069430.109</v>
      </c>
      <c r="L6061" s="444">
        <f t="shared" ca="1" si="199"/>
        <v>-2.000929975673266E+16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-2.000929975673266E+16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-83372082319719.422</v>
      </c>
      <c r="L6062" s="444">
        <f t="shared" ca="1" si="199"/>
        <v>-2.009267183905238E+16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-2.009267183905238E+16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-83719465996051.578</v>
      </c>
      <c r="L6063" s="444">
        <f t="shared" ca="1" si="199"/>
        <v>-2.0176391305048432E+16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-2.0176391305048432E+16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-84068297104368.469</v>
      </c>
      <c r="L6064" s="444">
        <f t="shared" ca="1" si="199"/>
        <v>-2.02604596021528E+16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-2.02604596021528E+16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-84418581675636.672</v>
      </c>
      <c r="L6065" s="444">
        <f t="shared" ca="1" si="199"/>
        <v>-2.0344878183828436E+16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-2.0344878183828436E+16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-84770325765951.813</v>
      </c>
      <c r="L6066" s="444">
        <f t="shared" ca="1" si="199"/>
        <v>-2.0429648509594388E+16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-2.0429648509594388E+16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-85123535456643.281</v>
      </c>
      <c r="L6067" s="444">
        <f t="shared" ca="1" si="199"/>
        <v>-2.0514772045051032E+16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-2.0514772045051032E+16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-85478216854379.297</v>
      </c>
      <c r="L6068" s="444">
        <f t="shared" ca="1" si="199"/>
        <v>-2.0600250261905412E+16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-2.0600250261905412E+16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-85834376091272.547</v>
      </c>
      <c r="L6069" s="444">
        <f t="shared" ca="1" si="199"/>
        <v>-2.0686084637996684E+16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-2.0686084637996684E+16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-86192019324986.188</v>
      </c>
      <c r="L6070" s="444">
        <f t="shared" ca="1" si="199"/>
        <v>-2.0772276657321672E+16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-2.0772276657321672E+16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-86551152738840.297</v>
      </c>
      <c r="L6071" s="444">
        <f t="shared" ca="1" si="199"/>
        <v>-2.0858827810060512E+16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-2.0858827810060512E+16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-86911782541918.797</v>
      </c>
      <c r="L6072" s="444">
        <f t="shared" ca="1" si="199"/>
        <v>-2.0945739592602432E+16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-2.0945739592602432E+16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-87273914969176.797</v>
      </c>
      <c r="L6073" s="444">
        <f t="shared" ca="1" si="199"/>
        <v>-2.1033013507571608E+16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-2.1033013507571608E+16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-87637556281548.359</v>
      </c>
      <c r="L6074" s="444">
        <f t="shared" ca="1" si="199"/>
        <v>-2.1120651063853156E+16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-2.1120651063853156E+16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-88002712766054.813</v>
      </c>
      <c r="L6075" s="444">
        <f t="shared" ca="1" si="199"/>
        <v>-2.1208653776619212E+16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-2.1208653776619212E+16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-88369390735913.375</v>
      </c>
      <c r="L6076" s="444">
        <f t="shared" ca="1" si="199"/>
        <v>-2.1297023167355124E+16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-2.1297023167355124E+16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-88737596530646.344</v>
      </c>
      <c r="L6077" s="444">
        <f t="shared" ca="1" si="199"/>
        <v>-2.1385760763885772E+16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-2.1385760763885772E+16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-89107336516190.719</v>
      </c>
      <c r="L6078" s="444">
        <f t="shared" ca="1" si="199"/>
        <v>-2.1474868100401964E+16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-2.1474868100401964E+16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-89478617085008.188</v>
      </c>
      <c r="L6079" s="444">
        <f t="shared" ca="1" si="199"/>
        <v>-2.1564346717486972E+16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-2.1564346717486972E+16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-89851444656195.719</v>
      </c>
      <c r="L6080" s="444">
        <f t="shared" ca="1" si="199"/>
        <v>-2.1654198162143168E+16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-2.1654198162143168E+16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-90225825675596.531</v>
      </c>
      <c r="L6081" s="444">
        <f t="shared" ca="1" si="199"/>
        <v>-2.1744423987818764E+16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-2.1744423987818764E+16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-90601766615911.516</v>
      </c>
      <c r="L6082" s="444">
        <f t="shared" ca="1" si="199"/>
        <v>-2.1835025754434676E+16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-2.1835025754434676E+16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-90979273976811.156</v>
      </c>
      <c r="L6083" s="444">
        <f t="shared" ca="1" si="199"/>
        <v>-2.1926005028411488E+16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-2.1926005028411488E+16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-91358354285047.859</v>
      </c>
      <c r="L6084" s="444">
        <f t="shared" ca="1" si="199"/>
        <v>-2.2017363382696536E+16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-2.2017363382696536E+16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-91739014094568.906</v>
      </c>
      <c r="L6085" s="444">
        <f t="shared" ca="1" si="199"/>
        <v>-2.2109102396791104E+16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-2.2109102396791104E+16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-92121259986629.594</v>
      </c>
      <c r="L6086" s="444">
        <f t="shared" ca="1" si="199"/>
        <v>-2.2201223656777732E+16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-2.2201223656777732E+16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-92505098569907.219</v>
      </c>
      <c r="L6087" s="444">
        <f t="shared" ca="1" si="199"/>
        <v>-2.229372875534764E+16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-2.229372875534764E+16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-92890536480615.172</v>
      </c>
      <c r="L6088" s="444">
        <f t="shared" ca="1" si="199"/>
        <v>-2.2386619291828256E+16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-2.2386619291828256E+16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-93277580382617.734</v>
      </c>
      <c r="L6089" s="444">
        <f t="shared" ca="1" si="199"/>
        <v>-2.2479896872210872E+16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-2.2479896872210872E+16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-93666236967545.297</v>
      </c>
      <c r="L6090" s="444">
        <f t="shared" ca="1" si="199"/>
        <v>-2.2573563109178416E+16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-2.2573563109178416E+16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-94056512954910.063</v>
      </c>
      <c r="L6091" s="444">
        <f t="shared" ca="1" si="199"/>
        <v>-2.2667619622133328E+16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-2.2667619622133328E+16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-94448415092222.203</v>
      </c>
      <c r="L6092" s="444">
        <f t="shared" ca="1" si="199"/>
        <v>-2.2762068037225552E+16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-2.2762068037225552E+16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-94841950155106.469</v>
      </c>
      <c r="L6093" s="444">
        <f t="shared" ca="1" si="199"/>
        <v>-2.285690998738066E+16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-2.285690998738066E+16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-95237124947419.422</v>
      </c>
      <c r="L6094" s="444">
        <f t="shared" ca="1" si="199"/>
        <v>-2.295214711232808E+16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-2.295214711232808E+16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-95633946301367</v>
      </c>
      <c r="L6095" s="444">
        <f t="shared" ca="1" si="199"/>
        <v>-2.3047781058629448E+16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-2.3047781058629448E+16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-96032421077622.703</v>
      </c>
      <c r="L6096" s="444">
        <f t="shared" ca="1" si="199"/>
        <v>-2.3143813479707072E+16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-2.3143813479707072E+16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-96432556165446.125</v>
      </c>
      <c r="L6097" s="444">
        <f t="shared" ca="1" si="199"/>
        <v>-2.324024603587252E+16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-2.324024603587252E+16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-96834358482802.172</v>
      </c>
      <c r="L6098" s="444">
        <f t="shared" ca="1" si="199"/>
        <v>-2.3337080394355324E+16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-2.3337080394355324E+16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-97237834976480.516</v>
      </c>
      <c r="L6099" s="444">
        <f t="shared" ca="1" si="199"/>
        <v>-2.3434318229331804E+16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-2.3434318229331804E+16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-97642992622215.844</v>
      </c>
      <c r="L6100" s="444">
        <f t="shared" ca="1" si="199"/>
        <v>-2.353196122195402E+16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-2.353196122195402E+16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-98049838424808.422</v>
      </c>
      <c r="L6101" s="444">
        <f t="shared" ca="1" si="199"/>
        <v>-2.3630011060378828E+16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-2.3630011060378828E+16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-98458379418245.109</v>
      </c>
      <c r="L6102" s="444">
        <f t="shared" ca="1" si="199"/>
        <v>-2.3728469439797072E+16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-2.3728469439797072E+16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-98868622665821.125</v>
      </c>
      <c r="L6103" s="444">
        <f t="shared" ca="1" si="199"/>
        <v>-2.3827338062462892E+16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-2.3827338062462892E+16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-99280575260262.047</v>
      </c>
      <c r="L6104" s="444">
        <f t="shared" ca="1" si="199"/>
        <v>-2.3926618637723156E+16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-2.3926618637723156E+16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-99694244323846.484</v>
      </c>
      <c r="L6105" s="444">
        <f t="shared" ca="1" si="199"/>
        <v>-2.4026312882047004E+16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-2.4026312882047004E+16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-100109637008529.19</v>
      </c>
      <c r="L6106" s="444">
        <f t="shared" ca="1" si="199"/>
        <v>-2.4126422519055532E+16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-2.4126422519055532E+16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-100526760496064.72</v>
      </c>
      <c r="L6107" s="444">
        <f t="shared" ca="1" si="199"/>
        <v>-2.4226949279551596E+16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-2.4226949279551596E+16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-100945621998131.66</v>
      </c>
      <c r="L6108" s="444">
        <f t="shared" ca="1" si="199"/>
        <v>-2.4327894901549728E+16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-2.4327894901549728E+16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-101366228756457.2</v>
      </c>
      <c r="L6109" s="444">
        <f t="shared" ca="1" si="199"/>
        <v>-2.4429261130306184E+16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-2.4429261130306184E+16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-101788588042942.44</v>
      </c>
      <c r="L6110" s="444">
        <f t="shared" ca="1" si="199"/>
        <v>-2.4531049718349128E+16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-2.4531049718349128E+16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-102212707159788.03</v>
      </c>
      <c r="L6111" s="444">
        <f t="shared" ca="1" si="199"/>
        <v>-2.4633262425508916E+16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-2.4633262425508916E+16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-102638593439620.48</v>
      </c>
      <c r="L6112" s="444">
        <f t="shared" ca="1" si="199"/>
        <v>-2.4735901018948536E+16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-2.4735901018948536E+16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-103066254245618.91</v>
      </c>
      <c r="L6113" s="444">
        <f t="shared" ca="1" si="199"/>
        <v>-2.4838967273194156E+16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-2.4838967273194156E+16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-103495696971642.31</v>
      </c>
      <c r="L6114" s="444">
        <f t="shared" ca="1" si="199"/>
        <v>-2.49424629701658E+16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-2.49424629701658E+16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-103926929042357.5</v>
      </c>
      <c r="L6115" s="444">
        <f t="shared" ca="1" si="199"/>
        <v>-2.5046389899208156E+16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-2.5046389899208156E+16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-104359957913367.31</v>
      </c>
      <c r="L6116" s="444">
        <f t="shared" ca="1" si="199"/>
        <v>-2.5150749857121524E+16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-2.5150749857121524E+16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-104794791071339.69</v>
      </c>
      <c r="L6117" s="444">
        <f t="shared" ca="1" si="199"/>
        <v>-2.5255544648192864E+16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-2.5255544648192864E+16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-105231436034136.94</v>
      </c>
      <c r="L6118" s="444">
        <f t="shared" ca="1" si="199"/>
        <v>-2.5360776084227E+16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-2.5360776084227E+16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-105669900350945.83</v>
      </c>
      <c r="L6119" s="444">
        <f t="shared" ca="1" si="199"/>
        <v>-2.5466445984577944E+16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-2.5466445984577944E+16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-106110191602408.09</v>
      </c>
      <c r="L6120" s="444">
        <f t="shared" ca="1" si="199"/>
        <v>-2.5572556176180352E+16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-2.5572556176180352E+16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-106552317400751.47</v>
      </c>
      <c r="L6121" s="444">
        <f t="shared" ca="1" si="199"/>
        <v>-2.5679108493581104E+16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-2.5679108493581104E+16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-106996285389921.27</v>
      </c>
      <c r="L6122" s="444">
        <f t="shared" ca="1" si="199"/>
        <v>-2.5786104778971024E+16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-2.5786104778971024E+16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-107442103245712.59</v>
      </c>
      <c r="L6123" s="444">
        <f t="shared" ca="1" si="199"/>
        <v>-2.5893546882216736E+16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-2.5893546882216736E+16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-107889778675903.06</v>
      </c>
      <c r="L6124" s="444">
        <f t="shared" ca="1" si="199"/>
        <v>-2.600143666089264E+16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-2.600143666089264E+16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-108339319420386</v>
      </c>
      <c r="L6125" s="444">
        <f t="shared" ca="1" si="199"/>
        <v>-2.6109775980313024E+16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-2.6109775980313024E+16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-108790733251304.27</v>
      </c>
      <c r="L6126" s="444">
        <f t="shared" ca="1" si="199"/>
        <v>-2.6218566713564328E+16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-2.6218566713564328E+16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-109244027973184.7</v>
      </c>
      <c r="L6127" s="444">
        <f t="shared" ca="1" si="199"/>
        <v>-2.6327810741537512E+16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-2.6327810741537512E+16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-109699211423072.97</v>
      </c>
      <c r="L6128" s="444">
        <f t="shared" ref="L6128:L6250" ca="1" si="204">I6128-J6128+K6128</f>
        <v>-2.6437509952960584E+16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-2.6437509952960584E+16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-110156291470669.09</v>
      </c>
      <c r="L6129" s="444">
        <f t="shared" ca="1" si="204"/>
        <v>-2.6547666244431252E+16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-2.6547666244431252E+16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-110615276018463.55</v>
      </c>
      <c r="L6130" s="444">
        <f t="shared" ca="1" si="204"/>
        <v>-2.6658281520449716E+16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-2.6658281520449716E+16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-111076173001873.81</v>
      </c>
      <c r="L6131" s="444">
        <f t="shared" ca="1" si="204"/>
        <v>-2.6769357693451588E+16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-2.6769357693451588E+16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-111538990389381.61</v>
      </c>
      <c r="L6132" s="444">
        <f t="shared" ca="1" si="204"/>
        <v>-2.6880896683840968E+16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-2.6880896683840968E+16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-112003736182670.7</v>
      </c>
      <c r="L6133" s="444">
        <f t="shared" ca="1" si="204"/>
        <v>-2.699290042002364E+16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-2.699290042002364E+16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-112470418416765.17</v>
      </c>
      <c r="L6134" s="444">
        <f t="shared" ca="1" si="204"/>
        <v>-2.7105370838440404E+16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-2.7105370838440404E+16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-112939045160168.34</v>
      </c>
      <c r="L6135" s="444">
        <f t="shared" ca="1" si="204"/>
        <v>-2.7218309883600572E+16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-2.7218309883600572E+16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-113409624515002.38</v>
      </c>
      <c r="L6136" s="444">
        <f t="shared" ca="1" si="204"/>
        <v>-2.7331719508115576E+16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-2.7331719508115576E+16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-113882164617148.23</v>
      </c>
      <c r="L6137" s="444">
        <f t="shared" ca="1" si="204"/>
        <v>-2.7445601672732724E+16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-2.7445601672732724E+16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-114356673636386.34</v>
      </c>
      <c r="L6138" s="444">
        <f t="shared" ca="1" si="204"/>
        <v>-2.7559958346369112E+16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-2.7559958346369112E+16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-114833159776537.97</v>
      </c>
      <c r="L6139" s="444">
        <f t="shared" ca="1" si="204"/>
        <v>-2.7674791506145648E+16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-2.7674791506145648E+16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-115311631275606.86</v>
      </c>
      <c r="L6140" s="444">
        <f t="shared" ca="1" si="204"/>
        <v>-2.7790103137421256E+16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-2.7790103137421256E+16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-115792096405921.89</v>
      </c>
      <c r="L6141" s="444">
        <f t="shared" ca="1" si="204"/>
        <v>-2.7905895233827176E+16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-2.7905895233827176E+16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-116274563474279.89</v>
      </c>
      <c r="L6142" s="444">
        <f t="shared" ca="1" si="204"/>
        <v>-2.8022169797301456E+16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-2.8022169797301456E+16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-116759040822089.39</v>
      </c>
      <c r="L6143" s="444">
        <f t="shared" ca="1" si="204"/>
        <v>-2.8138928838123544E+16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-2.8138928838123544E+16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-117245536825514.75</v>
      </c>
      <c r="L6144" s="444">
        <f t="shared" ca="1" si="204"/>
        <v>-2.825617437494906E+16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-2.825617437494906E+16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-117734059895621.08</v>
      </c>
      <c r="L6145" s="444">
        <f t="shared" ca="1" si="204"/>
        <v>-2.837390843484468E+16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-2.837390843484468E+16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-118224618478519.52</v>
      </c>
      <c r="L6146" s="444">
        <f t="shared" ca="1" si="204"/>
        <v>-2.84921330533232E+16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-2.84921330533232E+16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-118717221055513.33</v>
      </c>
      <c r="L6147" s="444">
        <f t="shared" ca="1" si="204"/>
        <v>-2.8610850274378712E+16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-2.8610850274378712E+16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-119211876143244.63</v>
      </c>
      <c r="L6148" s="444">
        <f t="shared" ca="1" si="204"/>
        <v>-2.8730062150521956E+16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-2.8730062150521956E+16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-119708592293841.48</v>
      </c>
      <c r="L6149" s="444">
        <f t="shared" ca="1" si="204"/>
        <v>-2.8849770742815796E+16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-2.8849770742815796E+16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-120207378095065.81</v>
      </c>
      <c r="L6150" s="444">
        <f t="shared" ca="1" si="204"/>
        <v>-2.896997812091086E+16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-2.896997812091086E+16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-120708242170461.89</v>
      </c>
      <c r="L6151" s="444">
        <f t="shared" ca="1" si="204"/>
        <v>-2.909068636308132E+16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-2.909068636308132E+16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-121211193179505.5</v>
      </c>
      <c r="L6152" s="444">
        <f t="shared" ca="1" si="204"/>
        <v>-2.9211897556260824E+16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-2.9211897556260824E+16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-121716239817753.44</v>
      </c>
      <c r="L6153" s="444">
        <f t="shared" ca="1" si="204"/>
        <v>-2.9333613796078576E+16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-2.9333613796078576E+16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-122223390816994.06</v>
      </c>
      <c r="L6154" s="444">
        <f t="shared" ca="1" si="204"/>
        <v>-2.9455837186895572E+16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-2.9455837186895572E+16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-122732654945398.22</v>
      </c>
      <c r="L6155" s="444">
        <f t="shared" ca="1" si="204"/>
        <v>-2.9578569841840972E+16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-2.9578569841840972E+16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-123244041007670.72</v>
      </c>
      <c r="L6156" s="444">
        <f t="shared" ca="1" si="204"/>
        <v>-2.9701813882848644E+16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-2.9701813882848644E+16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-123757557845202.69</v>
      </c>
      <c r="L6157" s="444">
        <f t="shared" ca="1" si="204"/>
        <v>-2.9825571440693848E+16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-2.9825571440693848E+16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-124273214336224.36</v>
      </c>
      <c r="L6158" s="444">
        <f t="shared" ca="1" si="204"/>
        <v>-2.9949844655030072E+16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-2.9949844655030072E+16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-124791019395958.64</v>
      </c>
      <c r="L6159" s="444">
        <f t="shared" ca="1" si="204"/>
        <v>-3.0074635674426032E+16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-3.0074635674426032E+16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-125310981976775.11</v>
      </c>
      <c r="L6160" s="444">
        <f t="shared" ca="1" si="204"/>
        <v>-3.0199946656402808E+16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-3.0199946656402808E+16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-125833111068345.03</v>
      </c>
      <c r="L6161" s="444">
        <f t="shared" ca="1" si="204"/>
        <v>-3.0325779767471152E+16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-3.0325779767471152E+16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-126357415697796.47</v>
      </c>
      <c r="L6162" s="444">
        <f t="shared" ca="1" si="204"/>
        <v>-3.0452137183168948E+16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-3.0452137183168948E+16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-126883904929870.61</v>
      </c>
      <c r="L6163" s="444">
        <f t="shared" ca="1" si="204"/>
        <v>-3.057902108809882E+16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-3.057902108809882E+16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-127412587867078.44</v>
      </c>
      <c r="L6164" s="444">
        <f t="shared" ca="1" si="204"/>
        <v>-3.07064336759659E+16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-3.07064336759659E+16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-127943473649857.92</v>
      </c>
      <c r="L6165" s="444">
        <f t="shared" ca="1" si="204"/>
        <v>-3.0834377149615756E+16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-3.0834377149615756E+16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-128476571456732.3</v>
      </c>
      <c r="L6166" s="444">
        <f t="shared" ca="1" si="204"/>
        <v>-3.0962853721072488E+16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-3.0962853721072488E+16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-129011890504468.7</v>
      </c>
      <c r="L6167" s="444">
        <f t="shared" ca="1" si="204"/>
        <v>-3.1091865611576956E+16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-3.1091865611576956E+16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-129549440048237.33</v>
      </c>
      <c r="L6168" s="444">
        <f t="shared" ca="1" si="204"/>
        <v>-3.1221415051625192E+16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-3.1221415051625192E+16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-130089229381771.63</v>
      </c>
      <c r="L6169" s="444">
        <f t="shared" ca="1" si="204"/>
        <v>-3.1351504281006964E+16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-3.1351504281006964E+16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-130631267837529.02</v>
      </c>
      <c r="L6170" s="444">
        <f t="shared" ca="1" si="204"/>
        <v>-3.1482135548844492E+16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-3.1482135548844492E+16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-131175564786852.05</v>
      </c>
      <c r="L6171" s="444">
        <f t="shared" ca="1" si="204"/>
        <v>-3.1613311113631344E+16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-3.1613311113631344E+16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-131722129640130.59</v>
      </c>
      <c r="L6172" s="444">
        <f t="shared" ca="1" si="204"/>
        <v>-3.1745033243271476E+16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-3.1745033243271476E+16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-132270971846964.48</v>
      </c>
      <c r="L6173" s="444">
        <f t="shared" ca="1" si="204"/>
        <v>-3.187730421511844E+16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-3.187730421511844E+16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-132822100896326.81</v>
      </c>
      <c r="L6174" s="444">
        <f t="shared" ca="1" si="204"/>
        <v>-3.2010126316014768E+16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-3.2010126316014768E+16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-133375526316728.19</v>
      </c>
      <c r="L6175" s="444">
        <f t="shared" ca="1" si="204"/>
        <v>-3.2143501842331496E+16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-3.2143501842331496E+16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-133931257676381.23</v>
      </c>
      <c r="L6176" s="444">
        <f t="shared" ca="1" si="204"/>
        <v>-3.2277433100007876E+16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-3.2277433100007876E+16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-134489304583366.14</v>
      </c>
      <c r="L6177" s="444">
        <f t="shared" ca="1" si="204"/>
        <v>-3.2411922404591244E+16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-3.2411922404591244E+16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-135049676685796.83</v>
      </c>
      <c r="L6178" s="444">
        <f t="shared" ca="1" si="204"/>
        <v>-3.254697208127704E+16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-3.254697208127704E+16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-135612383671987.69</v>
      </c>
      <c r="L6179" s="444">
        <f t="shared" ca="1" si="204"/>
        <v>-3.2682584464949028E+16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-3.2682584464949028E+16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-136177435270620.95</v>
      </c>
      <c r="L6180" s="444">
        <f t="shared" ca="1" si="204"/>
        <v>-3.2818761900219648E+16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-3.2818761900219648E+16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-136744841250915.2</v>
      </c>
      <c r="L6181" s="444">
        <f t="shared" ca="1" si="204"/>
        <v>-3.2955506741470564E+16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-3.2955506741470564E+16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-137314611422794.03</v>
      </c>
      <c r="L6182" s="444">
        <f t="shared" ca="1" si="204"/>
        <v>-3.309282135289336E+16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-3.309282135289336E+16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-137886755637055.67</v>
      </c>
      <c r="L6183" s="444">
        <f t="shared" ca="1" si="204"/>
        <v>-3.3230708108530416E+16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-3.3230708108530416E+16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-138461283785543.42</v>
      </c>
      <c r="L6184" s="444">
        <f t="shared" ca="1" si="204"/>
        <v>-3.336916939231596E+16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-3.336916939231596E+16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-139038205801316.5</v>
      </c>
      <c r="L6185" s="444">
        <f t="shared" ca="1" si="204"/>
        <v>-3.3508207598117276E+16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-3.3508207598117276E+16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-139617531658821.98</v>
      </c>
      <c r="L6186" s="444">
        <f t="shared" ca="1" si="204"/>
        <v>-3.3647825129776096E+16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-3.3647825129776096E+16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-140199271374067.06</v>
      </c>
      <c r="L6187" s="444">
        <f t="shared" ca="1" si="204"/>
        <v>-3.3788024401150164E+16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-3.3788024401150164E+16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-140783435004792.34</v>
      </c>
      <c r="L6188" s="444">
        <f t="shared" ca="1" si="204"/>
        <v>-3.3928807836154956E+16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-3.3928807836154956E+16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-141370032650645.66</v>
      </c>
      <c r="L6189" s="444">
        <f t="shared" ca="1" si="204"/>
        <v>-3.40701778688056E+16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-3.40701778688056E+16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-141959074453356.66</v>
      </c>
      <c r="L6190" s="444">
        <f t="shared" ca="1" si="204"/>
        <v>-3.4212136943258956E+16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-3.4212136943258956E+16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-142550570596912.31</v>
      </c>
      <c r="L6191" s="444">
        <f t="shared" ca="1" si="204"/>
        <v>-3.4354687513855868E+16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-3.4354687513855868E+16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-143144531307732.78</v>
      </c>
      <c r="L6192" s="444">
        <f t="shared" ca="1" si="204"/>
        <v>-3.44978320451636E+16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-3.44978320451636E+16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-143740966854848.34</v>
      </c>
      <c r="L6193" s="444">
        <f t="shared" ca="1" si="204"/>
        <v>-3.4641573012018448E+16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-3.4641573012018448E+16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-144339887550076.84</v>
      </c>
      <c r="L6194" s="444">
        <f t="shared" ca="1" si="204"/>
        <v>-3.4785912899568524E+16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-3.4785912899568524E+16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-144941303748202.16</v>
      </c>
      <c r="L6195" s="444">
        <f t="shared" ca="1" si="204"/>
        <v>-3.4930854203316728E+16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-3.4930854203316728E+16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-145545225847153.03</v>
      </c>
      <c r="L6196" s="444">
        <f t="shared" ca="1" si="204"/>
        <v>-3.507639942916388E+16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-3.507639942916388E+16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-146151664288182.84</v>
      </c>
      <c r="L6197" s="444">
        <f t="shared" ca="1" si="204"/>
        <v>-3.5222551093452064E+16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-3.5222551093452064E+16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-146760629556050.25</v>
      </c>
      <c r="L6198" s="444">
        <f t="shared" ca="1" si="204"/>
        <v>-3.5369311723008116E+16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-3.5369311723008116E+16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-147372132179200.47</v>
      </c>
      <c r="L6199" s="444">
        <f t="shared" ca="1" si="204"/>
        <v>-3.5516683855187316E+16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-3.5516683855187316E+16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-147986182729947.16</v>
      </c>
      <c r="L6200" s="444">
        <f t="shared" ca="1" si="204"/>
        <v>-3.5664670037917264E+16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-3.5664670037917264E+16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-148602791824655.25</v>
      </c>
      <c r="L6201" s="444">
        <f t="shared" ca="1" si="204"/>
        <v>-3.581327282974192E+16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-3.581327282974192E+16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-149221970123924.66</v>
      </c>
      <c r="L6202" s="444">
        <f t="shared" ca="1" si="204"/>
        <v>-3.5962494799865844E+16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-3.5962494799865844E+16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-149843728332774.34</v>
      </c>
      <c r="L6203" s="444">
        <f t="shared" ca="1" si="204"/>
        <v>-3.6112338528198616E+16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-3.6112338528198616E+16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-150468077200827.56</v>
      </c>
      <c r="L6204" s="444">
        <f t="shared" ca="1" si="204"/>
        <v>-3.626280660539944E+16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-3.626280660539944E+16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-151095027522497.66</v>
      </c>
      <c r="L6205" s="444">
        <f t="shared" ca="1" si="204"/>
        <v>-3.6413901632921936E+16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-3.6413901632921936E+16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-151724590137174.72</v>
      </c>
      <c r="L6206" s="444">
        <f t="shared" ca="1" si="204"/>
        <v>-3.6565626223059112E+16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-3.6565626223059112E+16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-152356775929412.97</v>
      </c>
      <c r="L6207" s="444">
        <f t="shared" ca="1" si="204"/>
        <v>-3.6717982998988528E+16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-3.6717982998988528E+16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-152991595829118.88</v>
      </c>
      <c r="L6208" s="444">
        <f t="shared" ca="1" si="204"/>
        <v>-3.6870974594817648E+16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-3.6870974594817648E+16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-153629060811740.19</v>
      </c>
      <c r="L6209" s="444">
        <f t="shared" ca="1" si="204"/>
        <v>-3.7024603655629392E+16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-3.7024603655629392E+16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-154269181898455.81</v>
      </c>
      <c r="L6210" s="444">
        <f t="shared" ca="1" si="204"/>
        <v>-3.7178872837527848E+16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-3.7178872837527848E+16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-154911970156366.03</v>
      </c>
      <c r="L6211" s="444">
        <f t="shared" ca="1" si="204"/>
        <v>-3.7333784807684216E+16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-3.7333784807684216E+16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-155557436698684.22</v>
      </c>
      <c r="L6212" s="444">
        <f t="shared" ca="1" si="204"/>
        <v>-3.7489342244382904E+16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-3.7489342244382904E+16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-156205592684928.75</v>
      </c>
      <c r="L6213" s="444">
        <f t="shared" ca="1" si="204"/>
        <v>-3.7645547837067832E+16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-3.7645547837067832E+16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-156856449321115.97</v>
      </c>
      <c r="L6214" s="444">
        <f t="shared" ca="1" si="204"/>
        <v>-3.7802404286388944E+16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-3.7802404286388944E+16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-157510017859953.94</v>
      </c>
      <c r="L6215" s="444">
        <f t="shared" ca="1" si="204"/>
        <v>-3.7959914304248896E+16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-3.7959914304248896E+16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-158166309601037.06</v>
      </c>
      <c r="L6216" s="444">
        <f t="shared" ca="1" si="204"/>
        <v>-3.8118080613849936E+16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-3.8118080613849936E+16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-158825335891041.41</v>
      </c>
      <c r="L6217" s="444">
        <f t="shared" ca="1" si="204"/>
        <v>-3.8276905949740976E+16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-3.8276905949740976E+16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-159487108123920.72</v>
      </c>
      <c r="L6218" s="444">
        <f t="shared" ca="1" si="204"/>
        <v>-3.8436393057864896E+16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-3.8436393057864896E+16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-160151637741103.72</v>
      </c>
      <c r="L6219" s="444">
        <f t="shared" ca="1" si="204"/>
        <v>-3.8596544695606E+16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-3.8596544695606E+16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-160818936231691.66</v>
      </c>
      <c r="L6220" s="444">
        <f t="shared" ca="1" si="204"/>
        <v>-3.8757363631837688E+16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-3.8757363631837688E+16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-161489015132657.03</v>
      </c>
      <c r="L6221" s="444">
        <f t="shared" ca="1" si="204"/>
        <v>-3.8918852646970344E+16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-3.8918852646970344E+16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-162161886029043.09</v>
      </c>
      <c r="L6222" s="444">
        <f t="shared" ca="1" si="204"/>
        <v>-3.9081014532999384E+16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-3.9081014532999384E+16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-162837560554164.09</v>
      </c>
      <c r="L6223" s="444">
        <f t="shared" ca="1" si="204"/>
        <v>-3.9243852093553552E+16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-3.9243852093553552E+16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-163516050389806.47</v>
      </c>
      <c r="L6224" s="444">
        <f t="shared" ca="1" si="204"/>
        <v>-3.940736814394336E+16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-3.940736814394336E+16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-164197367266430.66</v>
      </c>
      <c r="L6225" s="444">
        <f t="shared" ca="1" si="204"/>
        <v>-3.9571565511209792E+16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-3.9571565511209792E+16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-164881522963374.13</v>
      </c>
      <c r="L6226" s="444">
        <f t="shared" ca="1" si="204"/>
        <v>-3.9736447034173168E+16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-3.9736447034173168E+16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-165568529309054.88</v>
      </c>
      <c r="L6227" s="444">
        <f t="shared" ca="1" si="204"/>
        <v>-3.9902015563482224E+16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-3.9902015563482224E+16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-166258398181175.94</v>
      </c>
      <c r="L6228" s="444">
        <f t="shared" ca="1" si="204"/>
        <v>-4.00682739616634E+16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-4.00682739616634E+16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-166951141506930.84</v>
      </c>
      <c r="L6229" s="444">
        <f t="shared" ca="1" si="204"/>
        <v>-4.0235225103170328E+16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-4.0235225103170328E+16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-167646771263209.69</v>
      </c>
      <c r="L6230" s="444">
        <f t="shared" ca="1" si="204"/>
        <v>-4.0402871874433536E+16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-4.0402871874433536E+16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-168345299476806.41</v>
      </c>
      <c r="L6231" s="444">
        <f t="shared" ca="1" si="204"/>
        <v>-4.0571217173910344E+16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-4.0571217173910344E+16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-169046738224626.44</v>
      </c>
      <c r="L6232" s="444">
        <f t="shared" ca="1" si="204"/>
        <v>-4.0740263912134968E+16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-4.0740263912134968E+16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-169751099633895.69</v>
      </c>
      <c r="L6233" s="444">
        <f t="shared" ca="1" si="204"/>
        <v>-4.0910015011768864E+16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-4.0910015011768864E+16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-170458395882370.25</v>
      </c>
      <c r="L6234" s="444">
        <f t="shared" ca="1" si="204"/>
        <v>-4.1080473407651232E+16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-4.1080473407651232E+16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-171168639198546.81</v>
      </c>
      <c r="L6235" s="444">
        <f t="shared" ca="1" si="204"/>
        <v>-4.1251642046849776E+16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-4.1251642046849776E+16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-171881841861874.06</v>
      </c>
      <c r="L6236" s="444">
        <f t="shared" ca="1" si="204"/>
        <v>-4.1423523888711648E+16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-4.1423523888711648E+16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-172598016202965.19</v>
      </c>
      <c r="L6237" s="444">
        <f t="shared" ca="1" si="204"/>
        <v>-4.1596121904914616E+16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-4.1596121904914616E+16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-173317174603810.91</v>
      </c>
      <c r="L6238" s="444">
        <f t="shared" ca="1" si="204"/>
        <v>-4.1769439079518424E+16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-4.1769439079518424E+16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-174039329497993.44</v>
      </c>
      <c r="L6239" s="444">
        <f t="shared" ca="1" si="204"/>
        <v>-4.1943478409016416E+16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-4.1943478409016416E+16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-174764493370901.72</v>
      </c>
      <c r="L6240" s="444">
        <f t="shared" ca="1" si="204"/>
        <v>-4.211824290238732E+16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-4.211824290238732E+16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-175492678759947.16</v>
      </c>
      <c r="L6241" s="444">
        <f t="shared" ca="1" si="204"/>
        <v>-4.2293735581147264E+16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-4.2293735581147264E+16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-176223898254780.25</v>
      </c>
      <c r="L6242" s="444">
        <f t="shared" ca="1" si="204"/>
        <v>-4.2469959479402048E+16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-4.2469959479402048E+16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-176958164497508.53</v>
      </c>
      <c r="L6243" s="444">
        <f t="shared" ca="1" si="204"/>
        <v>-4.264691764389956E+16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-4.264691764389956E+16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-177695490182914.84</v>
      </c>
      <c r="L6244" s="444">
        <f t="shared" ca="1" si="204"/>
        <v>-4.2824613134082472E+16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-4.2824613134082472E+16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-178435888058676.97</v>
      </c>
      <c r="L6245" s="444">
        <f t="shared" ca="1" si="204"/>
        <v>-4.3003049022141152E+16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-4.3003049022141152E+16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-179179370925588.13</v>
      </c>
      <c r="L6246" s="444">
        <f t="shared" ca="1" si="204"/>
        <v>-4.3182228393066744E+16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-4.3182228393066744E+16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-179925951637778.09</v>
      </c>
      <c r="L6247" s="444">
        <f t="shared" ca="1" si="204"/>
        <v>-4.336215434470452E+16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-4.336215434470452E+16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-180675643102935.5</v>
      </c>
      <c r="L6248" s="444">
        <f t="shared" ca="1" si="204"/>
        <v>-4.3542829987807456E+16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-4.3542829987807456E+16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-181428458282531.06</v>
      </c>
      <c r="L6249" s="444">
        <f t="shared" ca="1" si="204"/>
        <v>-4.3724258446089984E+16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-4.3724258446089984E+16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-182184410192041.59</v>
      </c>
      <c r="L6250" s="444">
        <f t="shared" ca="1" si="204"/>
        <v>-4.3906442856282024E+16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2026-07-09T10:24:19Z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