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6BEAD569-3B12-4AFA-A1B3-152A193249E2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Log'!$A$1:$G$1655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9" i="8"/>
  <c r="B8" i="8"/>
  <c r="J34" i="5"/>
  <c r="E34" i="5"/>
  <c r="J16" i="5"/>
  <c r="B10" i="8"/>
  <c r="B13" i="8"/>
  <c r="B14" i="8"/>
  <c r="B12" i="8"/>
  <c r="B16" i="8"/>
  <c r="B11" i="8"/>
  <c r="B15" i="8"/>
  <c r="B17" i="8"/>
  <c r="B18" i="8"/>
  <c r="B19" i="8"/>
  <c r="B20" i="8"/>
  <c r="B21" i="8"/>
  <c r="B22" i="8"/>
  <c r="B24" i="8"/>
  <c r="B25" i="8"/>
  <c r="B23" i="8"/>
  <c r="B27" i="8"/>
  <c r="B28" i="8"/>
  <c r="B32" i="8"/>
  <c r="B36" i="8"/>
  <c r="B26" i="8"/>
  <c r="B29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30" i="8"/>
  <c r="B35" i="8"/>
  <c r="B33" i="8"/>
  <c r="B37" i="8"/>
  <c r="B31" i="8"/>
  <c r="B34" i="8"/>
  <c r="B43" i="8"/>
  <c r="B39" i="8"/>
  <c r="B40" i="8"/>
  <c r="B38" i="8"/>
  <c r="B41" i="8"/>
  <c r="B42" i="8"/>
  <c r="B44" i="8"/>
  <c r="B45" i="8"/>
  <c r="B46" i="8"/>
  <c r="B47" i="8"/>
  <c r="B55" i="8"/>
  <c r="B54" i="8"/>
  <c r="B53" i="8"/>
  <c r="B52" i="8"/>
  <c r="B51" i="8"/>
  <c r="B50" i="8"/>
  <c r="B49" i="8"/>
  <c r="B48" i="8"/>
  <c r="G82" i="11" l="1"/>
  <c r="A18" i="11" s="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8" i="8"/>
  <c r="B57" i="8"/>
  <c r="B59" i="8"/>
  <c r="B60" i="8"/>
  <c r="B61" i="8"/>
  <c r="B62" i="8"/>
  <c r="B63" i="8"/>
  <c r="B56" i="8"/>
  <c r="B64" i="8"/>
  <c r="B65" i="8"/>
  <c r="B66" i="8"/>
  <c r="B6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0" i="8"/>
  <c r="B69" i="8"/>
  <c r="B72" i="8"/>
  <c r="B71" i="8"/>
  <c r="B75" i="8"/>
  <c r="B74" i="8"/>
  <c r="B68" i="8"/>
  <c r="F14" i="2"/>
  <c r="F2" i="2" s="1"/>
  <c r="B7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654" i="7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66" i="11" l="1"/>
  <c r="A78" i="1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899" i="7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871" i="7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859" i="7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825" i="7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668" i="7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618" i="7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547" i="7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488" i="7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65" i="14"/>
  <c r="E10" i="5"/>
  <c r="E16" i="5" s="1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452" i="7"/>
  <c r="G451" i="7" s="1"/>
  <c r="G450" i="7" s="1"/>
  <c r="G449" i="7" s="1"/>
  <c r="G448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Q10" i="5" l="1"/>
  <c r="O16" i="5"/>
  <c r="R16" i="5" s="1"/>
  <c r="G16" i="5"/>
  <c r="O18" i="11"/>
  <c r="P18" i="11"/>
  <c r="F17" i="11"/>
  <c r="G18" i="11" s="1"/>
  <c r="G447" i="7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l="1"/>
  <c r="G371" i="7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308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307" i="7" l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266" i="7" l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214" i="7" l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148" i="7" l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108" i="7" l="1"/>
  <c r="G107" i="7" s="1"/>
  <c r="G106" i="7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105" i="7" l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G1" i="7"/>
  <c r="B5" i="2" l="1"/>
  <c r="B7" i="2" s="1"/>
  <c r="F25" i="2" s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F16" i="2" l="1"/>
  <c r="P30" i="1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<sst xmlns="http://schemas.openxmlformats.org/spreadsheetml/2006/main" count="4613" uniqueCount="1074">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</sst>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2" sqref="C22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1993.221016</v>
      </c>
    </row>
    <row r="3" spans="1:3" x14ac:dyDescent="0.3">
      <c r="A3" t="s">
        <v>106</v>
      </c>
      <c r="B3" t="s">
        <v>808</v>
      </c>
      <c r="C3" s="524">
        <v>960.03112799999997</v>
      </c>
    </row>
    <row r="4" spans="1:3" x14ac:dyDescent="0.3">
      <c r="A4" t="s">
        <v>106</v>
      </c>
      <c r="B4" t="s">
        <v>809</v>
      </c>
      <c r="C4" s="524">
        <v>1365.493187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207.387</v>
      </c>
    </row>
    <row r="8" spans="1:3" x14ac:dyDescent="0.3">
      <c r="A8" t="s">
        <v>812</v>
      </c>
      <c r="B8" t="s">
        <v>813</v>
      </c>
      <c r="C8" s="524">
        <v>1244.383</v>
      </c>
    </row>
    <row r="9" spans="1:3" x14ac:dyDescent="0.3">
      <c r="A9" t="s">
        <v>812</v>
      </c>
      <c r="B9" t="s">
        <v>814</v>
      </c>
      <c r="C9" s="524">
        <v>141.14699999999999</v>
      </c>
    </row>
    <row r="10" spans="1:3" x14ac:dyDescent="0.3">
      <c r="A10" t="s">
        <v>815</v>
      </c>
      <c r="B10" t="s">
        <v>813</v>
      </c>
      <c r="C10" s="524">
        <v>699.85900000000004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1.73695</v>
      </c>
    </row>
    <row r="18" spans="1:3" x14ac:dyDescent="0.3">
      <c r="A18" t="s">
        <v>59</v>
      </c>
      <c r="B18" t="s">
        <v>823</v>
      </c>
      <c r="C18" s="524">
        <v>24.742999999999999</v>
      </c>
    </row>
    <row r="19" spans="1:3" x14ac:dyDescent="0.3">
      <c r="A19" t="s">
        <v>59</v>
      </c>
      <c r="B19" t="s">
        <v>824</v>
      </c>
      <c r="C19" s="524">
        <v>6.1734869999999997</v>
      </c>
    </row>
    <row r="20" spans="1:3" x14ac:dyDescent="0.3">
      <c r="A20" t="s">
        <v>59</v>
      </c>
      <c r="B20" t="s">
        <v>825</v>
      </c>
      <c r="C20" s="524">
        <v>19.98236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12" sqref="D1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1807492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80</v>
      </c>
      <c r="C2" s="15">
        <f t="shared" ref="C2:C6" ca="1" si="0">TODAY()</f>
        <v>46293</v>
      </c>
      <c r="E2" s="13" t="s">
        <v>40</v>
      </c>
      <c r="F2" s="16">
        <f>F14</f>
        <v>172695.25</v>
      </c>
      <c r="H2" s="17"/>
      <c r="J2" s="18" t="s">
        <v>41</v>
      </c>
      <c r="K2" s="19">
        <v>0.75</v>
      </c>
      <c r="L2" s="20">
        <f>K5/(K5+K6)</f>
        <v>0.7913861846878828</v>
      </c>
      <c r="N2" s="21" t="s">
        <v>42</v>
      </c>
      <c r="O2" s="22">
        <f>B12-O1</f>
        <v>-2575</v>
      </c>
      <c r="P2" s="11"/>
      <c r="Q2" s="23" t="s">
        <v>43</v>
      </c>
      <c r="R2" s="23">
        <f ca="1">E20*(1+$Q$1)</f>
        <v>1880016.2625</v>
      </c>
    </row>
    <row r="3" spans="1:18" ht="14.4" x14ac:dyDescent="0.3">
      <c r="A3" s="13" t="s">
        <v>44</v>
      </c>
      <c r="B3" s="14">
        <v>0</v>
      </c>
      <c r="C3" s="15">
        <f t="shared" ca="1" si="0"/>
        <v>46293</v>
      </c>
      <c r="E3" s="21" t="s">
        <v>45</v>
      </c>
      <c r="F3" s="22">
        <f ca="1">F1-F2</f>
        <v>1634796.75</v>
      </c>
      <c r="H3" s="17"/>
      <c r="J3" s="18" t="s">
        <v>46</v>
      </c>
      <c r="K3" s="19">
        <v>0.25</v>
      </c>
      <c r="L3" s="20">
        <f>K6/(K5+K6)</f>
        <v>0.20861381531211726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2162018.7018749998</v>
      </c>
    </row>
    <row r="4" spans="1:18" ht="14.4" x14ac:dyDescent="0.3">
      <c r="A4" s="13" t="s">
        <v>49</v>
      </c>
      <c r="B4" s="14">
        <v>0</v>
      </c>
      <c r="C4" s="15">
        <f t="shared" ca="1" si="0"/>
        <v>46293</v>
      </c>
      <c r="F4" s="7"/>
      <c r="H4" s="17"/>
      <c r="J4" s="24"/>
      <c r="K4" s="25"/>
      <c r="L4" s="26"/>
      <c r="N4" s="27" t="s">
        <v>50</v>
      </c>
      <c r="O4" s="28">
        <f>B10-O3</f>
        <v>30477.61</v>
      </c>
      <c r="P4" s="11"/>
      <c r="Q4" s="23" t="s">
        <v>51</v>
      </c>
      <c r="R4" s="23">
        <f t="shared" ca="1" si="1"/>
        <v>2486321.5071562496</v>
      </c>
    </row>
    <row r="5" spans="1:18" ht="14.4" x14ac:dyDescent="0.3">
      <c r="A5" s="13" t="s">
        <v>52</v>
      </c>
      <c r="B5" s="14">
        <f ca="1">'Checking Transaction Log'!G1</f>
        <v>5866.6799999999894</v>
      </c>
      <c r="C5" s="15">
        <f t="shared" ca="1" si="0"/>
        <v>46293</v>
      </c>
      <c r="E5" s="550" t="s">
        <v>53</v>
      </c>
      <c r="F5" s="548"/>
      <c r="G5" s="549"/>
      <c r="H5" s="17"/>
      <c r="J5" s="29" t="s">
        <v>54</v>
      </c>
      <c r="K5" s="30">
        <f>B10</f>
        <v>98347.69</v>
      </c>
      <c r="L5" s="20">
        <f ca="1">K5/F3</f>
        <v>6.0158970832306834E-2</v>
      </c>
      <c r="N5" s="5" t="s">
        <v>55</v>
      </c>
      <c r="O5" s="6"/>
      <c r="P5" s="11"/>
      <c r="Q5" s="23" t="s">
        <v>56</v>
      </c>
      <c r="R5" s="23">
        <f t="shared" ca="1" si="1"/>
        <v>2859269.733229687</v>
      </c>
    </row>
    <row r="6" spans="1:18" ht="14.4" x14ac:dyDescent="0.3">
      <c r="A6" s="13" t="s">
        <v>57</v>
      </c>
      <c r="B6" s="14">
        <f>'Savings Transaction Log'!A3</f>
        <v>17585.190000000002</v>
      </c>
      <c r="C6" s="15">
        <f t="shared" ca="1" si="0"/>
        <v>46293</v>
      </c>
      <c r="E6" s="31" t="s">
        <v>58</v>
      </c>
      <c r="F6" s="14">
        <v>134933.92000000001</v>
      </c>
      <c r="G6" s="32">
        <v>46277</v>
      </c>
      <c r="H6" s="17"/>
      <c r="J6" s="18" t="s">
        <v>59</v>
      </c>
      <c r="K6" s="30">
        <f>B12</f>
        <v>25925</v>
      </c>
      <c r="L6" s="20">
        <f ca="1">K6/F3</f>
        <v>1.5858240481576684E-2</v>
      </c>
      <c r="N6" s="21" t="s">
        <v>60</v>
      </c>
      <c r="O6" s="22"/>
      <c r="P6" s="11"/>
      <c r="Q6" s="23" t="s">
        <v>61</v>
      </c>
      <c r="R6" s="23">
        <f t="shared" ca="1" si="1"/>
        <v>3288160.1932141399</v>
      </c>
    </row>
    <row r="7" spans="1:18" ht="14.4" x14ac:dyDescent="0.3">
      <c r="A7" s="21" t="s">
        <v>62</v>
      </c>
      <c r="B7" s="33">
        <f ca="1">SUM(B2:B6)</f>
        <v>23531.869999999992</v>
      </c>
      <c r="C7" s="34">
        <f ca="1">B7/F3</f>
        <v>1.4394370431675982E-2</v>
      </c>
      <c r="E7" s="529" t="s">
        <v>836</v>
      </c>
      <c r="F7" s="14">
        <v>17236</v>
      </c>
      <c r="G7" s="32">
        <v>46265</v>
      </c>
      <c r="H7" s="7"/>
      <c r="J7" s="18" t="s">
        <v>64</v>
      </c>
      <c r="K7" s="30">
        <f>IF((B3+B4+B6)&gt;10000,(B3+B4+B6-10000),0)</f>
        <v>7585.1900000000023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3781384.2221962605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46277</v>
      </c>
      <c r="H8" s="7"/>
      <c r="I8" s="7"/>
      <c r="J8" s="18" t="s">
        <v>68</v>
      </c>
      <c r="K8" s="30">
        <f>SUM(K5:K7)</f>
        <v>131857.88</v>
      </c>
      <c r="L8" s="20">
        <f ca="1">K8/F3</f>
        <v>8.0657048039763965E-2</v>
      </c>
      <c r="N8" s="21" t="s">
        <v>69</v>
      </c>
      <c r="O8" s="22">
        <f t="shared" si="2"/>
        <v>27902.61</v>
      </c>
      <c r="P8" s="11"/>
      <c r="Q8" s="23" t="s">
        <v>70</v>
      </c>
      <c r="R8" s="23">
        <f t="shared" ca="1" si="1"/>
        <v>4348591.8555256994</v>
      </c>
    </row>
    <row r="9" spans="1:18" ht="14.4" x14ac:dyDescent="0.3">
      <c r="A9" s="547" t="s">
        <v>71</v>
      </c>
      <c r="B9" s="548"/>
      <c r="C9" s="549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5000880.633854554</v>
      </c>
    </row>
    <row r="10" spans="1:18" ht="14.4" x14ac:dyDescent="0.3">
      <c r="A10" s="31" t="s">
        <v>74</v>
      </c>
      <c r="B10" s="14">
        <v>98347.69</v>
      </c>
      <c r="C10" s="15">
        <v>46287</v>
      </c>
      <c r="D10" s="17"/>
      <c r="E10" s="528" t="s">
        <v>837</v>
      </c>
      <c r="F10" s="526">
        <v>9565.33</v>
      </c>
      <c r="G10" s="527">
        <v>46277</v>
      </c>
      <c r="H10" s="17"/>
      <c r="I10" s="7"/>
      <c r="J10" s="18" t="s">
        <v>54</v>
      </c>
      <c r="K10" s="30">
        <f>(K8*K2)-K5</f>
        <v>545.72000000000116</v>
      </c>
      <c r="L10" s="40">
        <f t="shared" ref="L10:L11" si="3">K10+K5</f>
        <v>98893.41</v>
      </c>
      <c r="P10" s="11"/>
      <c r="Q10" s="23" t="s">
        <v>75</v>
      </c>
      <c r="R10" s="23">
        <f t="shared" ca="1" si="1"/>
        <v>5751012.7289327364</v>
      </c>
    </row>
    <row r="11" spans="1:18" ht="14.4" x14ac:dyDescent="0.3">
      <c r="A11" s="31" t="s">
        <v>76</v>
      </c>
      <c r="B11" s="14">
        <v>13455.34</v>
      </c>
      <c r="C11" s="15">
        <v>46287</v>
      </c>
      <c r="D11" s="17"/>
      <c r="E11" s="528" t="s">
        <v>838</v>
      </c>
      <c r="F11" s="526">
        <v>0</v>
      </c>
      <c r="G11" s="527">
        <v>46277</v>
      </c>
      <c r="H11" s="17"/>
      <c r="I11" s="7"/>
      <c r="J11" s="43" t="s">
        <v>78</v>
      </c>
      <c r="K11" s="44">
        <f>(K8*K3)-K6</f>
        <v>7039.4700000000012</v>
      </c>
      <c r="L11" s="45">
        <f t="shared" si="3"/>
        <v>32964.47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6613664.6382726468</v>
      </c>
    </row>
    <row r="12" spans="1:18" ht="14.4" x14ac:dyDescent="0.3">
      <c r="A12" s="47" t="s">
        <v>81</v>
      </c>
      <c r="B12" s="48">
        <v>25925</v>
      </c>
      <c r="C12" s="15">
        <v>46287</v>
      </c>
      <c r="D12" s="17"/>
      <c r="E12" s="525" t="s">
        <v>839</v>
      </c>
      <c r="F12" s="526">
        <v>1104.96</v>
      </c>
      <c r="G12" s="527">
        <v>46277</v>
      </c>
      <c r="I12" s="7"/>
      <c r="J12" s="49"/>
      <c r="K12" s="25"/>
      <c r="L12" s="50">
        <f ca="1">L11/F3</f>
        <v>2.0164262009940991E-2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46277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172695.25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111803.03</v>
      </c>
      <c r="L15" s="59">
        <f ca="1">K15/F3</f>
        <v>6.8389559741906747E-2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147804.56</v>
      </c>
      <c r="I16" s="7"/>
      <c r="J16" s="18" t="s">
        <v>46</v>
      </c>
      <c r="K16" s="63">
        <f>B12</f>
        <v>25925</v>
      </c>
      <c r="L16" s="20">
        <f ca="1">K16/F3</f>
        <v>1.5858240481576684E-2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1562526.2100000002</v>
      </c>
      <c r="P18" s="11"/>
    </row>
    <row r="19" spans="1:17" ht="14.4" x14ac:dyDescent="0.3">
      <c r="A19" s="68" t="s">
        <v>92</v>
      </c>
      <c r="B19" s="33">
        <f>SUM(B10:B18)</f>
        <v>137728.03</v>
      </c>
      <c r="C19" s="34">
        <f ca="1">B19/F3</f>
        <v>8.4247800223483438E-2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296339.14</v>
      </c>
      <c r="P19" s="73">
        <f t="shared" ref="P19:P32" si="4">O19/$O$18</f>
        <v>0.18965386827015207</v>
      </c>
      <c r="Q19" s="74" t="s">
        <v>97</v>
      </c>
    </row>
    <row r="20" spans="1:17" ht="14.4" x14ac:dyDescent="0.3">
      <c r="B20" s="7"/>
      <c r="C20" s="37"/>
      <c r="E20" s="56">
        <f ca="1">F3</f>
        <v>1634796.75</v>
      </c>
      <c r="F20" s="44">
        <f ca="1">E20-E22</f>
        <v>219794.32000000007</v>
      </c>
      <c r="G20" s="34">
        <f ca="1">(E20-E22)/E22</f>
        <v>0.15533140815878321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278026.91000000003</v>
      </c>
      <c r="P20" s="78">
        <f t="shared" si="4"/>
        <v>0.17793423765992381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0.18260162499999999</v>
      </c>
      <c r="L21" s="11"/>
      <c r="N21" s="27" t="s">
        <v>104</v>
      </c>
      <c r="O21" s="51">
        <f>($B$10+$B$11)*0.25</f>
        <v>27950.7575</v>
      </c>
      <c r="P21" s="82">
        <f t="shared" si="4"/>
        <v>1.7888184736433953E-2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449961.62</v>
      </c>
      <c r="C22" s="15">
        <v>46287</v>
      </c>
      <c r="E22" s="56">
        <v>1415002.43</v>
      </c>
      <c r="F22" s="45">
        <f ca="1">((F20/(C2-E21))*365)+E22</f>
        <v>1712131.7885185187</v>
      </c>
      <c r="G22" s="34">
        <f ca="1">(F22-E22)/E22</f>
        <v>0.20998505177020704</v>
      </c>
      <c r="I22" s="7"/>
      <c r="J22" s="81">
        <v>3000000</v>
      </c>
      <c r="K22" s="50">
        <f ca="1">1-($E$20/J22)</f>
        <v>0.45506774999999999</v>
      </c>
      <c r="L22" s="11"/>
      <c r="N22" s="5" t="s">
        <v>108</v>
      </c>
      <c r="O22" s="72">
        <f>($B$22+$B$23)*0.3</f>
        <v>177803.484</v>
      </c>
      <c r="P22" s="73">
        <f t="shared" si="4"/>
        <v>0.11379232096209124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142716.65999999997</v>
      </c>
      <c r="C23" s="15">
        <f>C22</f>
        <v>46287</v>
      </c>
      <c r="E23" s="7"/>
      <c r="G23" s="65"/>
      <c r="I23" s="7"/>
      <c r="J23" s="81">
        <v>4000000</v>
      </c>
      <c r="K23" s="50">
        <f ca="1">1-($E$20/J23)</f>
        <v>0.59130081249999999</v>
      </c>
      <c r="L23" s="11"/>
      <c r="N23" s="13" t="s">
        <v>111</v>
      </c>
      <c r="O23" s="14">
        <f>($B$24+$B$25)*0.3</f>
        <v>166816.14600000001</v>
      </c>
      <c r="P23" s="78">
        <f t="shared" si="4"/>
        <v>0.10676054259595427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424998.22</v>
      </c>
      <c r="C24" s="15">
        <f>C22</f>
        <v>46287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0.67304065000000002</v>
      </c>
      <c r="L24" s="11"/>
      <c r="N24" s="13" t="s">
        <v>113</v>
      </c>
      <c r="O24" s="14">
        <f t="shared" ref="O24:O25" si="5">($B$10+$B$11)*0.25</f>
        <v>27950.7575</v>
      </c>
      <c r="P24" s="78">
        <f t="shared" si="4"/>
        <v>1.7888184736433953E-2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131055.60000000006</v>
      </c>
      <c r="C25" s="15">
        <f>C22</f>
        <v>46287</v>
      </c>
      <c r="E25" s="75" t="s">
        <v>34</v>
      </c>
      <c r="F25" s="76">
        <f ca="1">B7</f>
        <v>23531.869999999992</v>
      </c>
      <c r="G25" s="77">
        <f t="shared" ref="G25:G31" ca="1" si="6">F25/SUM($F$25:$F$31)</f>
        <v>1.4215886010533968E-2</v>
      </c>
      <c r="I25" s="7"/>
      <c r="J25" s="84"/>
      <c r="K25" s="25"/>
      <c r="L25" s="11"/>
      <c r="N25" s="27" t="s">
        <v>116</v>
      </c>
      <c r="O25" s="51">
        <f t="shared" si="5"/>
        <v>27950.7575</v>
      </c>
      <c r="P25" s="82">
        <f t="shared" si="4"/>
        <v>1.7888184736433953E-2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1148732.1000000001</v>
      </c>
      <c r="C26" s="34">
        <f ca="1">B26/F3</f>
        <v>0.7026757913483741</v>
      </c>
      <c r="E26" s="80" t="s">
        <v>103</v>
      </c>
      <c r="F26" s="30">
        <f>(B11)</f>
        <v>13455.34</v>
      </c>
      <c r="G26" s="20">
        <f t="shared" ca="1" si="6"/>
        <v>8.1285329076260498E-3</v>
      </c>
      <c r="I26" s="7"/>
      <c r="J26" s="49"/>
      <c r="K26" s="25"/>
      <c r="L26" s="11"/>
      <c r="N26" s="5" t="s">
        <v>119</v>
      </c>
      <c r="O26" s="72">
        <f>($B$22+$B$23)*0.2</f>
        <v>118535.65600000002</v>
      </c>
      <c r="P26" s="73">
        <f t="shared" si="4"/>
        <v>7.5861547308060842E-2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98347.69</v>
      </c>
      <c r="G27" s="20">
        <f t="shared" ca="1" si="6"/>
        <v>5.9413023718018668E-2</v>
      </c>
      <c r="I27" s="7"/>
      <c r="J27" s="49"/>
      <c r="K27" s="25"/>
      <c r="L27" s="11"/>
      <c r="N27" s="13" t="s">
        <v>120</v>
      </c>
      <c r="O27" s="14">
        <f>($B$24+$B$25)*0.2</f>
        <v>111210.76400000002</v>
      </c>
      <c r="P27" s="78">
        <f t="shared" si="4"/>
        <v>7.1173695063969519E-2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25925</v>
      </c>
      <c r="G28" s="20">
        <f t="shared" ca="1" si="6"/>
        <v>1.5661604658834732E-2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11180.303</v>
      </c>
      <c r="P28" s="78">
        <f t="shared" si="4"/>
        <v>7.1552738945735821E-3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1148732.1000000001</v>
      </c>
      <c r="G29" s="20">
        <f t="shared" ca="1" si="6"/>
        <v>0.69396289331197714</v>
      </c>
      <c r="H29" s="86"/>
      <c r="I29" s="7"/>
      <c r="J29" s="49"/>
      <c r="K29" s="25"/>
      <c r="L29" s="11"/>
      <c r="N29" s="27" t="s">
        <v>123</v>
      </c>
      <c r="O29" s="51">
        <f t="shared" si="7"/>
        <v>11180.303</v>
      </c>
      <c r="P29" s="82">
        <f t="shared" si="4"/>
        <v>7.1552738945735821E-3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276066.07999999996</v>
      </c>
      <c r="G30" s="20">
        <f t="shared" ca="1" si="6"/>
        <v>0.16677484299611345</v>
      </c>
      <c r="H30" s="86"/>
      <c r="I30" s="7"/>
      <c r="J30" s="49"/>
      <c r="K30" s="25"/>
      <c r="L30" s="11"/>
      <c r="N30" s="5" t="s">
        <v>115</v>
      </c>
      <c r="O30" s="72">
        <f>B31-F6</f>
        <v>276066.07999999996</v>
      </c>
      <c r="P30" s="73">
        <f t="shared" si="4"/>
        <v>0.17667932751028856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0.16886874775105831</v>
      </c>
      <c r="E31" s="85" t="s">
        <v>118</v>
      </c>
      <c r="F31" s="44">
        <f>B40-F8-F7</f>
        <v>69264</v>
      </c>
      <c r="G31" s="34">
        <f t="shared" ca="1" si="6"/>
        <v>4.1843216396896005E-2</v>
      </c>
      <c r="I31" s="7"/>
      <c r="J31" s="49"/>
      <c r="K31" s="25"/>
      <c r="L31" s="11"/>
      <c r="N31" s="27" t="s">
        <v>127</v>
      </c>
      <c r="O31" s="51">
        <f>($B$10+$B$11)*0.05</f>
        <v>5590.1514999999999</v>
      </c>
      <c r="P31" s="82">
        <f t="shared" si="4"/>
        <v>3.577636947286791E-3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25925</v>
      </c>
      <c r="P32" s="88">
        <f t="shared" si="4"/>
        <v>1.6591721683823786E-2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602316.8075</v>
      </c>
      <c r="P35" s="59">
        <f t="shared" ref="P35:P39" si="8">O35/$O$18</f>
        <v>0.38547629066650979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400521.14500000002</v>
      </c>
      <c r="P36" s="20">
        <f t="shared" si="8"/>
        <v>0.25632923303091343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252107.02600000007</v>
      </c>
      <c r="P37" s="20">
        <f t="shared" si="8"/>
        <v>0.16134579016117753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281656.23149999994</v>
      </c>
      <c r="P38" s="20">
        <f t="shared" si="8"/>
        <v>0.18025696445757533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25925</v>
      </c>
      <c r="P39" s="91">
        <f t="shared" si="8"/>
        <v>1.6591721683823786E-2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4.2368569670816876E-2</v>
      </c>
      <c r="E40" s="25"/>
      <c r="F40" s="25"/>
      <c r="G40" s="25"/>
      <c r="N40" s="93" t="s">
        <v>137</v>
      </c>
      <c r="O40" s="94">
        <f t="shared" ref="O40:P40" si="9">SUM(O35:O39)</f>
        <v>1562526.2100000002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U21" sqref="U21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148629.68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67131.955000000002</v>
      </c>
      <c r="K2" s="102">
        <f>J2/D2</f>
        <v>0.45167260670950787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58082.694999999992</v>
      </c>
      <c r="Q2" s="102">
        <f>P2/D2</f>
        <v>0.39078799739056153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23415.030000000028</v>
      </c>
      <c r="W2" s="102">
        <f>V2/D2</f>
        <v>0.15753939589993082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77632.350000000006</v>
      </c>
      <c r="E4" s="20">
        <f t="shared" ref="E4:E7" si="1">D4/$D$2</f>
        <v>0.52232064282181057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9733.0399999999991</v>
      </c>
      <c r="K4" s="545">
        <f>J4/$D$2</f>
        <v>6.5485170929520942E-2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9612.69</v>
      </c>
      <c r="Q4" s="545">
        <f t="shared" ref="Q4:Q12" si="3">P4/$D$2</f>
        <v>6.4675440329280132E-2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0.2699603470854543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53094.069999999992</v>
      </c>
      <c r="E5" s="20">
        <f t="shared" si="1"/>
        <v>0.35722387345515372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517.27499999999998</v>
      </c>
      <c r="K5" s="545">
        <f t="shared" ref="K5:K30" si="6">J5/$D$2</f>
        <v>3.4802941108397732E-3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517.27499999999998</v>
      </c>
      <c r="Q5" s="545">
        <f>P5/$D$2</f>
        <v>3.4802941108397732E-3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2.6912525143026615E-3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7.7395443494193097E-2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5604.8899999999994</v>
      </c>
      <c r="K6" s="545">
        <f>J6/$D$2</f>
        <v>3.771043576222461E-2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6246.4499999999989</v>
      </c>
      <c r="Q6" s="545">
        <f t="shared" si="3"/>
        <v>4.2026935669914646E-2</v>
      </c>
      <c r="S6" s="98" t="s">
        <v>148</v>
      </c>
      <c r="T6" s="103"/>
      <c r="U6" s="100"/>
      <c r="V6" s="104">
        <f>'Budget Breakdown'!T16</f>
        <v>2029.6000000000204</v>
      </c>
      <c r="W6" s="102">
        <f t="shared" si="5"/>
        <v>1.3655415257571843E-2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4.3060040228842585E-2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7.5923732056746698E-2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7021.1500000000005</v>
      </c>
      <c r="Q7" s="545">
        <f>P7/$D$2</f>
        <v>4.7239218976990335E-2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-19138.689999999995</v>
      </c>
      <c r="W7" s="116">
        <f t="shared" si="5"/>
        <v>-0.12876761895739799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9.6346840012035296E-4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2790.59</v>
      </c>
      <c r="Q8" s="545">
        <f>P8/$D$2</f>
        <v>1.8775455884719662E-2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2590.4399999999996</v>
      </c>
      <c r="K9" s="545">
        <f t="shared" si="9"/>
        <v>1.7428820407875464E-2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6688.34</v>
      </c>
      <c r="Q9" s="545">
        <f t="shared" si="3"/>
        <v>4.5000029603777664E-2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935.71499999999992</v>
      </c>
      <c r="K10" s="545">
        <f t="shared" si="9"/>
        <v>6.2956133660517872E-3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935.71499999999992</v>
      </c>
      <c r="Q10" s="545">
        <f>P10/$D$2</f>
        <v>6.2956133660517872E-3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1.1476106252802267E-2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1497.43</v>
      </c>
      <c r="Q11" s="545">
        <f>P11/$D$2</f>
        <v>1.0074905631230587E-2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8.2604631860877329E-3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6.7281312857566536E-3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6.7798033340312654E-3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1.2110636314361977E-2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6.0376231718994476E-3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8.073757542907985E-3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6.7281312857566536E-3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853.73000000000013</v>
      </c>
      <c r="Q15" s="545">
        <f t="shared" si="11"/>
        <v>5.7440075225890291E-3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8.073757542907985E-3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1015.33</v>
      </c>
      <c r="Q16" s="545">
        <f t="shared" si="11"/>
        <v>6.8312735383673035E-3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8619.4000000000015</v>
      </c>
      <c r="K17" s="545">
        <f t="shared" si="6"/>
        <v>5.7992454804450914E-2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4.3926892663699472E-2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927.08</v>
      </c>
      <c r="K18" s="545">
        <f t="shared" ref="K18:K25" si="13">J18/$D$2</f>
        <v>6.2375159523992791E-3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10375.154999999999</v>
      </c>
      <c r="Q18" s="545">
        <f t="shared" si="11"/>
        <v>6.9805404950074576E-2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889.76999999999987</v>
      </c>
      <c r="K19" s="545">
        <f t="shared" si="13"/>
        <v>5.9864893741276969E-3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613.44000000000005</v>
      </c>
      <c r="K20" s="545">
        <f t="shared" si="13"/>
        <v>4.127304855934562E-3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1.087696616180564E-2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1.4526035445948616E-2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1.3020952477324852E-3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1.3020952477324852E-3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2.5182049776330002E-3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10375.154999999999</v>
      </c>
      <c r="K26" s="545">
        <f t="shared" si="6"/>
        <v>6.9805404950074576E-2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3.3674297085212052E-3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1.6468985198649425E-2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2.5182049776330002E-3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Z7" sqref="Z7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146600.07999999999</v>
      </c>
      <c r="F3" s="268">
        <f t="shared" si="0"/>
        <v>-928.87529205335613</v>
      </c>
      <c r="G3" s="269">
        <f>1-((E3/SUM(E3:F3)))</f>
        <v>-6.3765196005320934E-3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8229.07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1096.5891733333333</v>
      </c>
      <c r="E5" s="289">
        <f>I5+K5+M5+O5+Q5+S5+U5+W5+Y5+AA5+AC5+AE5</f>
        <v>9733.0399999999991</v>
      </c>
      <c r="F5" s="289">
        <f t="shared" ref="F5:F12" si="2">J5+L5+N5+P5+R5+T5+V5+X5</f>
        <v>318.52999999999929</v>
      </c>
      <c r="G5" s="269">
        <f t="shared" ref="G5:G12" si="3">1-((E5/SUM(E5:F5)))</f>
        <v>3.1689576852173218E-2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1083.0297399999999</v>
      </c>
      <c r="E6" s="289">
        <f t="shared" ref="E6:E12" si="16">Q6+S6+U6+W6+Y6+AA6+AC6+AE6+I6+K6+M6+O6</f>
        <v>9612.69</v>
      </c>
      <c r="F6" s="289">
        <f t="shared" si="2"/>
        <v>873.81000000000097</v>
      </c>
      <c r="G6" s="269">
        <f t="shared" si="3"/>
        <v>8.3327134887712928E-2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886.50000000000011</v>
      </c>
      <c r="Z6" s="276">
        <f t="shared" si="12"/>
        <v>313.49999999999989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116.55930000000001</v>
      </c>
      <c r="E7" s="289">
        <f t="shared" si="16"/>
        <v>1034.55</v>
      </c>
      <c r="F7" s="289">
        <f t="shared" si="2"/>
        <v>262.85000000000002</v>
      </c>
      <c r="G7" s="269">
        <f t="shared" si="3"/>
        <v>0.20259750269770316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97.4</v>
      </c>
      <c r="Z7" s="276">
        <f t="shared" si="12"/>
        <v>52.599999999999994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631.48427333333336</v>
      </c>
      <c r="E8" s="289">
        <f t="shared" si="16"/>
        <v>5604.8899999999994</v>
      </c>
      <c r="F8" s="289">
        <f t="shared" si="2"/>
        <v>-173.59000000000015</v>
      </c>
      <c r="G8" s="269">
        <f t="shared" si="3"/>
        <v>-3.1961040634838733E-2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631.29999999999995</v>
      </c>
      <c r="Z8" s="276">
        <f t="shared" si="12"/>
        <v>-31.299999999999955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703.7666999999999</v>
      </c>
      <c r="E9" s="289">
        <f t="shared" si="16"/>
        <v>6246.4499999999989</v>
      </c>
      <c r="F9" s="289">
        <f t="shared" si="2"/>
        <v>457.22999999999996</v>
      </c>
      <c r="G9" s="269">
        <f t="shared" si="3"/>
        <v>6.8205821280251988E-2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1103.68</v>
      </c>
      <c r="Z9" s="276">
        <f t="shared" si="12"/>
        <v>-403.68000000000006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791.04956666666681</v>
      </c>
      <c r="E10" s="289">
        <f t="shared" si="16"/>
        <v>7021.1500000000005</v>
      </c>
      <c r="F10" s="289">
        <f t="shared" si="2"/>
        <v>908.64999999999964</v>
      </c>
      <c r="G10" s="269">
        <f t="shared" si="3"/>
        <v>0.11458674872001806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729.80000000000007</v>
      </c>
      <c r="Z10" s="276">
        <f t="shared" si="12"/>
        <v>170.19999999999993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314.40647333333339</v>
      </c>
      <c r="E11" s="289">
        <f t="shared" si="16"/>
        <v>2790.59</v>
      </c>
      <c r="F11" s="289">
        <f t="shared" si="2"/>
        <v>261.49000000000012</v>
      </c>
      <c r="G11" s="269">
        <f t="shared" si="3"/>
        <v>8.5675998007916032E-2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753.5529733333334</v>
      </c>
      <c r="E12" s="289">
        <f t="shared" si="16"/>
        <v>6688.34</v>
      </c>
      <c r="F12" s="289">
        <f t="shared" si="2"/>
        <v>-670.36</v>
      </c>
      <c r="G12" s="269">
        <f t="shared" si="3"/>
        <v>-0.11139285939800381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417.98000000000008</v>
      </c>
      <c r="Z12" s="276">
        <f t="shared" si="12"/>
        <v>282.01999999999992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1271.3892533333337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16.133866666666666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291.85624000000001</v>
      </c>
      <c r="E16" s="289">
        <f t="shared" si="18"/>
        <v>2590.4399999999996</v>
      </c>
      <c r="F16" s="289">
        <f t="shared" si="19"/>
        <v>-173.60000000000002</v>
      </c>
      <c r="G16" s="269">
        <f t="shared" si="20"/>
        <v>-7.1829330861786334E-2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210.84778</v>
      </c>
      <c r="E17" s="289">
        <f t="shared" si="18"/>
        <v>1871.4299999999998</v>
      </c>
      <c r="F17" s="289">
        <f t="shared" si="19"/>
        <v>-26.949999999999989</v>
      </c>
      <c r="G17" s="269">
        <f t="shared" si="20"/>
        <v>-1.4611164122137366E-2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192.17440666666667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138.32650000000004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113.53194666666668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101.10368666666665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168.71044666666668</v>
      </c>
      <c r="E22" s="289">
        <f t="shared" si="18"/>
        <v>1497.43</v>
      </c>
      <c r="F22" s="289">
        <f t="shared" si="19"/>
        <v>-195.78000000000003</v>
      </c>
      <c r="G22" s="269">
        <f t="shared" si="20"/>
        <v>-0.15040909614719777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225.33333333333334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202.8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270.40000000000003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96.186913333333351</v>
      </c>
      <c r="E26" s="289">
        <f t="shared" si="18"/>
        <v>853.73000000000013</v>
      </c>
      <c r="F26" s="289">
        <f t="shared" si="19"/>
        <v>-92.73</v>
      </c>
      <c r="G26" s="269">
        <f t="shared" si="20"/>
        <v>-0.12185282522996066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114.39384666666668</v>
      </c>
      <c r="E27" s="289">
        <f t="shared" si="18"/>
        <v>1015.33</v>
      </c>
      <c r="F27" s="289">
        <f t="shared" si="19"/>
        <v>-61.03</v>
      </c>
      <c r="G27" s="269">
        <f t="shared" si="20"/>
        <v>-6.3952635439589178E-2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971.11906666666687</v>
      </c>
      <c r="E28" s="289">
        <f t="shared" si="18"/>
        <v>8619.4000000000015</v>
      </c>
      <c r="F28" s="289">
        <f t="shared" si="19"/>
        <v>1510.059999999999</v>
      </c>
      <c r="G28" s="269">
        <f t="shared" si="20"/>
        <v>0.14907606131027706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104.45101333333334</v>
      </c>
      <c r="E29" s="289">
        <f t="shared" si="18"/>
        <v>927.08</v>
      </c>
      <c r="F29" s="289">
        <f t="shared" si="19"/>
        <v>121.09</v>
      </c>
      <c r="G29" s="269">
        <f t="shared" si="20"/>
        <v>0.11552515336252711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100.24741999999999</v>
      </c>
      <c r="E30" s="289">
        <f t="shared" si="18"/>
        <v>889.76999999999987</v>
      </c>
      <c r="F30" s="289">
        <f t="shared" si="19"/>
        <v>-178.61999999999998</v>
      </c>
      <c r="G30" s="269">
        <f t="shared" si="20"/>
        <v>-0.25117063910567405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69.114240000000009</v>
      </c>
      <c r="E31" s="289">
        <f t="shared" si="18"/>
        <v>613.44000000000005</v>
      </c>
      <c r="F31" s="289">
        <f t="shared" si="19"/>
        <v>51.749999999999986</v>
      </c>
      <c r="G31" s="269">
        <f t="shared" si="20"/>
        <v>7.7797321066161551E-2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315.4666666666667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288.42666666666668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22.533333333333335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22.533333333333335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40.56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360.53333333333336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338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90.13333333333334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76.613333333333344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207.30666666666667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40.56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45.06666666666667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4520.6508533333335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8746.5781000000006</v>
      </c>
      <c r="E49" s="268">
        <f t="shared" ref="E49:E52" si="65">Q49+S49+U49+W49+Y49+AA49+AC49+AE49+I49+K49+M49+O49</f>
        <v>77632.350000000006</v>
      </c>
      <c r="F49" s="268">
        <f>E49-('Proposed Budget'!J68*14)</f>
        <v>13262.781956380015</v>
      </c>
      <c r="G49" s="246">
        <f t="shared" ref="G49:G50" si="66">(E49/(E49-F49))-1</f>
        <v>0.20604118311610398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4729.34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5981.9318866666663</v>
      </c>
      <c r="E50" s="268">
        <f t="shared" si="65"/>
        <v>53094.069999999992</v>
      </c>
      <c r="F50" s="268">
        <f>E50-('Proposed Budget'!J44*14)</f>
        <v>14401.100930000001</v>
      </c>
      <c r="G50" s="246">
        <f t="shared" si="66"/>
        <v>0.3721890895461335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1296.0339600000002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721.06666666666672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148629.68</v>
      </c>
      <c r="F54" s="297">
        <f>F49+F50+E52</f>
        <v>34063.882886380015</v>
      </c>
      <c r="G54" s="246">
        <f>(E54/(E54-F54))-1</f>
        <v>0.29733030053112053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10258.67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39" sqref="G3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2</v>
      </c>
      <c r="D10" s="188"/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10258.67</v>
      </c>
      <c r="G10" s="207">
        <f t="shared" si="0"/>
        <v>-6460.9662543266659</v>
      </c>
      <c r="H10" s="208">
        <f t="shared" si="1"/>
        <v>-0.38642983352312543</v>
      </c>
      <c r="I10" s="198"/>
      <c r="J10" s="209">
        <f t="shared" ref="J10:K10" si="15">SUM(O28,E28,J28)</f>
        <v>13000</v>
      </c>
      <c r="K10" s="210">
        <f t="shared" si="15"/>
        <v>8179.0700000000015</v>
      </c>
      <c r="L10" s="211">
        <f t="shared" si="3"/>
        <v>4820.9299999999985</v>
      </c>
      <c r="M10" s="212">
        <f t="shared" si="4"/>
        <v>-0.37084076923076914</v>
      </c>
      <c r="N10" s="198"/>
      <c r="O10" s="213">
        <f t="shared" si="5"/>
        <v>3719.6362543266659</v>
      </c>
      <c r="P10" s="214">
        <f>SUM('Monthly Breakdown'!Y45:Y46)</f>
        <v>50</v>
      </c>
      <c r="Q10" s="215">
        <f t="shared" si="6"/>
        <v>-3669.6362543266659</v>
      </c>
      <c r="R10" s="198"/>
      <c r="S10" s="198"/>
      <c r="T10" s="198">
        <f t="shared" si="7"/>
        <v>2029.5999999999985</v>
      </c>
    </row>
    <row r="11" spans="1:20" ht="11.25" customHeight="1" x14ac:dyDescent="0.3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0</v>
      </c>
      <c r="G11" s="207">
        <f t="shared" si="0"/>
        <v>-19483.419759326665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6483.4197593266654</v>
      </c>
      <c r="P11" s="214">
        <f>SUM('Monthly Breakdown'!AA45:AA46)</f>
        <v>0</v>
      </c>
      <c r="Q11" s="215">
        <f t="shared" si="6"/>
        <v>-6483.4197593266654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153240.50979394003</v>
      </c>
      <c r="F16" s="205">
        <f>SUM(F2:F10)</f>
        <v>148629.68000000002</v>
      </c>
      <c r="G16" s="205">
        <f>SUM(G2:G10)</f>
        <v>-4610.8297939399909</v>
      </c>
      <c r="H16" s="208">
        <f>((SUM(F16))-SUM(E16))/SUM(E16)</f>
        <v>-3.0088844001759804E-2</v>
      </c>
      <c r="I16" s="198"/>
      <c r="J16" s="209">
        <f>SUM(J2:J10)</f>
        <v>117000</v>
      </c>
      <c r="K16" s="209">
        <f>SUM(K2:K10)</f>
        <v>106075.96</v>
      </c>
      <c r="L16" s="209">
        <f>SUM(L2:L10)</f>
        <v>10924.039999999997</v>
      </c>
      <c r="M16" s="212">
        <f>((K16-SUM(J16))/SUM(J16))</f>
        <v>-9.3367863247863198E-2</v>
      </c>
      <c r="N16" s="198"/>
      <c r="O16" s="213">
        <f>SUM(O2:O10)</f>
        <v>36240.509793939993</v>
      </c>
      <c r="P16" s="213">
        <f>SUM(P2:P10)</f>
        <v>40524.119999999995</v>
      </c>
      <c r="Q16" s="213">
        <f>SUM(Q2:Q10)</f>
        <v>4283.6102060600069</v>
      </c>
      <c r="R16" s="218">
        <f>((P16-SUM(O16))/SUM(O16))</f>
        <v>0.11819950189487378</v>
      </c>
      <c r="S16" s="198"/>
      <c r="T16" s="198">
        <f>F16-K16-P16</f>
        <v>2029.6000000000204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3608.7600000000007</v>
      </c>
      <c r="G28" s="232">
        <f t="shared" si="19"/>
        <v>1591.2399999999993</v>
      </c>
      <c r="H28" s="233">
        <f t="shared" si="20"/>
        <v>-0.3060076923076922</v>
      </c>
      <c r="I28" s="198"/>
      <c r="J28" s="234">
        <f>SUM('Proposed Budget'!$D$5:$D$12)</f>
        <v>5800</v>
      </c>
      <c r="K28" s="235">
        <f>SUM('Monthly Breakdown'!Y5:Y12)</f>
        <v>4570.3100000000013</v>
      </c>
      <c r="L28" s="236">
        <f t="shared" si="21"/>
        <v>1229.6899999999987</v>
      </c>
      <c r="M28" s="237">
        <f t="shared" si="22"/>
        <v>-0.2120155172413791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41344.26</v>
      </c>
      <c r="G34" s="230">
        <f>SUM(G20:G28)</f>
        <v>5455.739999999998</v>
      </c>
      <c r="H34" s="233">
        <f>((F34-SUM(E34)))/SUM(E34)</f>
        <v>-0.11657564102564098</v>
      </c>
      <c r="I34" s="198"/>
      <c r="J34" s="234">
        <f>SUM(J20:J28)</f>
        <v>52200</v>
      </c>
      <c r="K34" s="234">
        <f>SUM(K20:K28)</f>
        <v>48731.7</v>
      </c>
      <c r="L34" s="234">
        <f>SUM(L20:L28)</f>
        <v>3468.2999999999984</v>
      </c>
      <c r="M34" s="237">
        <f>((K34-SUM(J34))/SUM(J34))</f>
        <v>-6.6442528735632236E-2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453"/>
  <sheetViews>
    <sheetView tabSelected="1" workbookViewId="0">
      <pane ySplit="4" topLeftCell="A5" activePane="bottomLeft" state="frozen"/>
      <selection pane="bottomLeft" activeCell="D12" sqref="D12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(SUM(INDIRECT("g5:g5")))+J2+L2+N2+P2-R2+T2-G1656</f>
        <v>5866.6799999999894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80</v>
      </c>
      <c r="H2" s="301"/>
      <c r="I2" s="314" t="s">
        <v>275</v>
      </c>
      <c r="J2" s="303">
        <f>SUMIFS(E:E,I:I,"1")</f>
        <v>710.23</v>
      </c>
      <c r="K2" s="304" t="s">
        <v>276</v>
      </c>
      <c r="L2" s="305">
        <f>(SUMIFS(E:E,I:I,"2"))</f>
        <v>606.52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5</v>
      </c>
      <c r="C5" s="298">
        <v>46291</v>
      </c>
      <c r="D5" s="299" t="s">
        <v>429</v>
      </c>
      <c r="E5" s="522">
        <v>102.95</v>
      </c>
      <c r="F5" s="522"/>
      <c r="G5" s="333">
        <f t="shared" ref="G5:G42" si="0">G6-E5+F5</f>
        <v>4629.9299999999894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8</v>
      </c>
      <c r="C6" s="298">
        <v>46291</v>
      </c>
      <c r="D6" s="299" t="s">
        <v>319</v>
      </c>
      <c r="E6" s="522">
        <v>53.4</v>
      </c>
      <c r="F6" s="522"/>
      <c r="G6" s="333">
        <f t="shared" si="0"/>
        <v>4732.8799999999892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4</v>
      </c>
      <c r="C7" s="298">
        <v>46290</v>
      </c>
      <c r="D7" s="299" t="s">
        <v>296</v>
      </c>
      <c r="E7" s="522">
        <v>42.12</v>
      </c>
      <c r="F7" s="522"/>
      <c r="G7" s="333">
        <f t="shared" si="0"/>
        <v>4786.2799999999888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2</v>
      </c>
      <c r="C8" s="298">
        <v>46290</v>
      </c>
      <c r="D8" s="299" t="s">
        <v>296</v>
      </c>
      <c r="E8" s="522">
        <v>17.84</v>
      </c>
      <c r="F8" s="522"/>
      <c r="G8" s="333">
        <f t="shared" si="0"/>
        <v>4828.3999999999887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294</v>
      </c>
      <c r="B9" s="330">
        <v>12</v>
      </c>
      <c r="C9" s="298">
        <v>46290</v>
      </c>
      <c r="D9" s="299" t="s">
        <v>314</v>
      </c>
      <c r="E9" s="522">
        <v>204.48</v>
      </c>
      <c r="F9" s="522"/>
      <c r="G9" s="333">
        <f t="shared" si="0"/>
        <v>4846.2399999999889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3</v>
      </c>
      <c r="C10" s="298">
        <v>46290</v>
      </c>
      <c r="D10" s="299" t="s">
        <v>1040</v>
      </c>
      <c r="E10" s="522">
        <v>6</v>
      </c>
      <c r="F10" s="522"/>
      <c r="G10" s="333">
        <f t="shared" si="0"/>
        <v>5050.7199999999884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2</v>
      </c>
      <c r="C11" s="298">
        <v>46290</v>
      </c>
      <c r="D11" s="299" t="s">
        <v>371</v>
      </c>
      <c r="E11" s="522">
        <v>18.16</v>
      </c>
      <c r="F11" s="522"/>
      <c r="G11" s="333">
        <f t="shared" si="0"/>
        <v>5056.7199999999884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5</v>
      </c>
      <c r="C12" s="298">
        <v>46290</v>
      </c>
      <c r="D12" s="299" t="s">
        <v>1040</v>
      </c>
      <c r="E12" s="522">
        <v>28.83</v>
      </c>
      <c r="F12" s="522"/>
      <c r="G12" s="333">
        <f t="shared" si="0"/>
        <v>5074.8799999999883</v>
      </c>
      <c r="H12" s="334"/>
      <c r="I12" s="335">
        <v>2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3</v>
      </c>
      <c r="C13" s="298">
        <v>46289</v>
      </c>
      <c r="D13" s="299" t="s">
        <v>1068</v>
      </c>
      <c r="E13" s="522">
        <v>-33.75</v>
      </c>
      <c r="F13" s="522"/>
      <c r="G13" s="333">
        <f t="shared" si="0"/>
        <v>5103.7099999999882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2</v>
      </c>
      <c r="C14" s="298">
        <v>46289</v>
      </c>
      <c r="D14" s="299" t="s">
        <v>358</v>
      </c>
      <c r="E14" s="522">
        <v>18.760000000000002</v>
      </c>
      <c r="F14" s="522"/>
      <c r="G14" s="333">
        <f t="shared" si="0"/>
        <v>5069.9599999999882</v>
      </c>
      <c r="H14" s="334"/>
      <c r="I14" s="335">
        <v>2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6</v>
      </c>
      <c r="C15" s="298">
        <v>46289</v>
      </c>
      <c r="D15" s="299" t="s">
        <v>1071</v>
      </c>
      <c r="E15" s="522">
        <v>40.450000000000003</v>
      </c>
      <c r="F15" s="522"/>
      <c r="G15" s="333">
        <f t="shared" si="0"/>
        <v>5088.7199999999884</v>
      </c>
      <c r="H15" s="334"/>
      <c r="I15" s="335">
        <v>2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6</v>
      </c>
      <c r="C16" s="298">
        <v>46288</v>
      </c>
      <c r="D16" s="299" t="s">
        <v>1069</v>
      </c>
      <c r="E16" s="522">
        <v>25</v>
      </c>
      <c r="F16" s="522"/>
      <c r="G16" s="333">
        <f t="shared" si="0"/>
        <v>5129.1699999999882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2</v>
      </c>
      <c r="C17" s="298">
        <v>46288</v>
      </c>
      <c r="D17" s="299" t="s">
        <v>364</v>
      </c>
      <c r="E17" s="522">
        <v>28.46</v>
      </c>
      <c r="F17" s="522"/>
      <c r="G17" s="333">
        <f t="shared" si="0"/>
        <v>5154.1699999999882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42</v>
      </c>
      <c r="C18" s="298">
        <v>46288</v>
      </c>
      <c r="D18" s="299" t="s">
        <v>200</v>
      </c>
      <c r="E18" s="522">
        <v>59</v>
      </c>
      <c r="F18" s="522"/>
      <c r="G18" s="333">
        <f t="shared" si="0"/>
        <v>5182.6299999999883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43</v>
      </c>
      <c r="C19" s="298">
        <v>46288</v>
      </c>
      <c r="D19" s="299" t="s">
        <v>201</v>
      </c>
      <c r="E19" s="522">
        <v>42.84</v>
      </c>
      <c r="F19" s="522"/>
      <c r="G19" s="333">
        <f t="shared" si="0"/>
        <v>5241.6299999999883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8</v>
      </c>
      <c r="C20" s="298">
        <v>46288</v>
      </c>
      <c r="D20" s="299" t="s">
        <v>1072</v>
      </c>
      <c r="E20" s="522">
        <v>38.25</v>
      </c>
      <c r="F20" s="522"/>
      <c r="G20" s="333">
        <f t="shared" si="0"/>
        <v>5284.4699999999884</v>
      </c>
      <c r="H20" s="334"/>
      <c r="I20" s="335">
        <v>2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46288</v>
      </c>
      <c r="D21" s="299" t="s">
        <v>308</v>
      </c>
      <c r="E21" s="522">
        <v>117.74</v>
      </c>
      <c r="F21" s="522"/>
      <c r="G21" s="333">
        <f t="shared" si="0"/>
        <v>5322.7199999999884</v>
      </c>
      <c r="H21" s="334"/>
      <c r="I21" s="335">
        <v>2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3</v>
      </c>
      <c r="C22" s="298">
        <v>46287</v>
      </c>
      <c r="D22" s="299" t="s">
        <v>1070</v>
      </c>
      <c r="E22" s="522">
        <v>58</v>
      </c>
      <c r="F22" s="522"/>
      <c r="G22" s="333">
        <f t="shared" si="0"/>
        <v>5440.4599999999882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6</v>
      </c>
      <c r="C23" s="298">
        <v>46287</v>
      </c>
      <c r="D23" s="299" t="s">
        <v>1073</v>
      </c>
      <c r="E23" s="522">
        <v>50</v>
      </c>
      <c r="F23" s="522"/>
      <c r="G23" s="333">
        <f t="shared" si="0"/>
        <v>5498.4599999999882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46287</v>
      </c>
      <c r="D24" s="299" t="s">
        <v>427</v>
      </c>
      <c r="E24" s="522">
        <v>-12</v>
      </c>
      <c r="F24" s="522"/>
      <c r="G24" s="333">
        <f t="shared" si="0"/>
        <v>5548.4599999999882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1</v>
      </c>
      <c r="C25" s="298">
        <v>46287</v>
      </c>
      <c r="D25" s="299" t="s">
        <v>306</v>
      </c>
      <c r="E25" s="522">
        <v>58.63</v>
      </c>
      <c r="F25" s="522"/>
      <c r="G25" s="333">
        <f t="shared" si="0"/>
        <v>5536.4599999999882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24</v>
      </c>
      <c r="C26" s="298">
        <v>46287</v>
      </c>
      <c r="D26" s="299" t="s">
        <v>860</v>
      </c>
      <c r="E26" s="522">
        <v>88.17</v>
      </c>
      <c r="F26" s="522"/>
      <c r="G26" s="333">
        <f t="shared" si="0"/>
        <v>5595.0899999999883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46287</v>
      </c>
      <c r="D27" s="299" t="s">
        <v>296</v>
      </c>
      <c r="E27" s="522">
        <v>11.71</v>
      </c>
      <c r="F27" s="522"/>
      <c r="G27" s="333">
        <f t="shared" si="0"/>
        <v>5683.2599999999884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4</v>
      </c>
      <c r="C28" s="298">
        <v>46287</v>
      </c>
      <c r="D28" s="299" t="s">
        <v>296</v>
      </c>
      <c r="E28" s="522">
        <v>46.45</v>
      </c>
      <c r="F28" s="522"/>
      <c r="G28" s="333">
        <f t="shared" si="0"/>
        <v>5694.9699999999884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7</v>
      </c>
      <c r="C29" s="298">
        <v>46287</v>
      </c>
      <c r="D29" s="299" t="s">
        <v>320</v>
      </c>
      <c r="E29" s="522">
        <v>20.75</v>
      </c>
      <c r="F29" s="522"/>
      <c r="G29" s="333">
        <f t="shared" si="0"/>
        <v>5741.4199999999882</v>
      </c>
      <c r="H29" s="334"/>
      <c r="I29" s="335">
        <v>2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8</v>
      </c>
      <c r="C30" s="298">
        <v>46287</v>
      </c>
      <c r="D30" s="299" t="s">
        <v>308</v>
      </c>
      <c r="E30" s="522">
        <v>71.75</v>
      </c>
      <c r="F30" s="522"/>
      <c r="G30" s="333">
        <f t="shared" si="0"/>
        <v>5762.1699999999882</v>
      </c>
      <c r="H30" s="334"/>
      <c r="I30" s="335">
        <v>2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46286</v>
      </c>
      <c r="D31" s="299" t="s">
        <v>300</v>
      </c>
      <c r="E31" s="522">
        <v>16.14</v>
      </c>
      <c r="F31" s="522"/>
      <c r="G31" s="333">
        <f t="shared" si="0"/>
        <v>5833.9199999999882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6</v>
      </c>
      <c r="C32" s="298">
        <v>46286</v>
      </c>
      <c r="D32" s="299" t="s">
        <v>300</v>
      </c>
      <c r="E32" s="522">
        <v>32.97</v>
      </c>
      <c r="F32" s="522"/>
      <c r="G32" s="333">
        <f t="shared" si="0"/>
        <v>5850.0599999999886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294</v>
      </c>
      <c r="B33" s="330">
        <v>22</v>
      </c>
      <c r="C33" s="298">
        <v>46286</v>
      </c>
      <c r="D33" s="299" t="s">
        <v>323</v>
      </c>
      <c r="E33" s="522">
        <v>23.42</v>
      </c>
      <c r="F33" s="522"/>
      <c r="G33" s="333">
        <f t="shared" si="0"/>
        <v>5883.0299999999888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3</v>
      </c>
      <c r="C34" s="298">
        <v>46286</v>
      </c>
      <c r="D34" s="299" t="s">
        <v>310</v>
      </c>
      <c r="E34" s="522">
        <v>5.86</v>
      </c>
      <c r="F34" s="522"/>
      <c r="G34" s="333">
        <f t="shared" si="0"/>
        <v>5906.4499999999889</v>
      </c>
      <c r="H34" s="334"/>
      <c r="I34" s="335">
        <v>2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4</v>
      </c>
      <c r="C35" s="298">
        <v>46286</v>
      </c>
      <c r="D35" s="299" t="s">
        <v>310</v>
      </c>
      <c r="E35" s="522">
        <v>51.5</v>
      </c>
      <c r="F35" s="522"/>
      <c r="G35" s="333">
        <f t="shared" si="0"/>
        <v>5912.3099999999886</v>
      </c>
      <c r="H35" s="334"/>
      <c r="I35" s="335">
        <v>2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6</v>
      </c>
      <c r="C36" s="298">
        <v>46286</v>
      </c>
      <c r="D36" s="299" t="s">
        <v>831</v>
      </c>
      <c r="E36" s="522">
        <v>25</v>
      </c>
      <c r="F36" s="522"/>
      <c r="G36" s="333">
        <f t="shared" si="0"/>
        <v>5963.8099999999886</v>
      </c>
      <c r="H36" s="334"/>
      <c r="I36" s="335">
        <v>2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1</v>
      </c>
      <c r="C37" s="298">
        <v>46285</v>
      </c>
      <c r="D37" s="299" t="s">
        <v>311</v>
      </c>
      <c r="E37" s="522">
        <v>187.63</v>
      </c>
      <c r="F37" s="522"/>
      <c r="G37" s="333">
        <f t="shared" si="0"/>
        <v>5988.8099999999886</v>
      </c>
      <c r="H37" s="334"/>
      <c r="I37" s="335">
        <v>2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2</v>
      </c>
      <c r="C38" s="298">
        <v>46285</v>
      </c>
      <c r="D38" s="299" t="s">
        <v>334</v>
      </c>
      <c r="E38" s="522">
        <v>20.38</v>
      </c>
      <c r="F38" s="522"/>
      <c r="G38" s="333">
        <f t="shared" si="0"/>
        <v>6176.4399999999887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46285</v>
      </c>
      <c r="D39" s="299" t="s">
        <v>358</v>
      </c>
      <c r="E39" s="522">
        <v>10.050000000000001</v>
      </c>
      <c r="F39" s="522"/>
      <c r="G39" s="333">
        <f t="shared" si="0"/>
        <v>6196.8199999999888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6</v>
      </c>
      <c r="C40" s="298">
        <v>46285</v>
      </c>
      <c r="D40" s="299" t="s">
        <v>300</v>
      </c>
      <c r="E40" s="522">
        <v>10.64</v>
      </c>
      <c r="F40" s="522"/>
      <c r="G40" s="333">
        <f t="shared" si="0"/>
        <v>6206.869999999989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46284</v>
      </c>
      <c r="D41" s="299" t="s">
        <v>984</v>
      </c>
      <c r="E41" s="522">
        <v>64.599999999999994</v>
      </c>
      <c r="F41" s="522"/>
      <c r="G41" s="333">
        <f t="shared" si="0"/>
        <v>6217.5099999999893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3</v>
      </c>
      <c r="C42" s="298">
        <v>46284</v>
      </c>
      <c r="D42" s="299" t="s">
        <v>334</v>
      </c>
      <c r="E42" s="522">
        <v>9.1300000000000008</v>
      </c>
      <c r="F42" s="522"/>
      <c r="G42" s="333">
        <f t="shared" si="0"/>
        <v>6282.1099999999897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4</v>
      </c>
      <c r="C43" s="298">
        <v>46284</v>
      </c>
      <c r="D43" s="299" t="s">
        <v>334</v>
      </c>
      <c r="E43" s="522">
        <v>93.73</v>
      </c>
      <c r="F43" s="522"/>
      <c r="G43" s="333">
        <f t="shared" ref="G43:G66" si="1">G44-E43+F43</f>
        <v>6291.2399999999898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294</v>
      </c>
      <c r="B44" s="330">
        <v>22</v>
      </c>
      <c r="C44" s="298">
        <v>46284</v>
      </c>
      <c r="D44" s="299" t="s">
        <v>328</v>
      </c>
      <c r="E44" s="522">
        <v>7.46</v>
      </c>
      <c r="F44" s="522"/>
      <c r="G44" s="333">
        <f t="shared" si="1"/>
        <v>6384.9699999999893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5</v>
      </c>
      <c r="C45" s="298">
        <v>46283</v>
      </c>
      <c r="D45" s="299" t="s">
        <v>1067</v>
      </c>
      <c r="E45" s="522">
        <v>22.66</v>
      </c>
      <c r="F45" s="522"/>
      <c r="G45" s="333">
        <f t="shared" si="1"/>
        <v>6392.4299999999894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6</v>
      </c>
      <c r="C46" s="298">
        <v>46283</v>
      </c>
      <c r="D46" s="299" t="s">
        <v>1066</v>
      </c>
      <c r="E46" s="522">
        <v>20</v>
      </c>
      <c r="F46" s="522"/>
      <c r="G46" s="333">
        <f t="shared" si="1"/>
        <v>6415.0899999999892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8</v>
      </c>
      <c r="C47" s="298">
        <v>46283</v>
      </c>
      <c r="D47" s="299" t="s">
        <v>319</v>
      </c>
      <c r="E47" s="522">
        <v>7.33</v>
      </c>
      <c r="F47" s="522"/>
      <c r="G47" s="333">
        <f t="shared" si="1"/>
        <v>6435.0899999999892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22</v>
      </c>
      <c r="C48" s="298">
        <v>46283</v>
      </c>
      <c r="D48" s="299" t="s">
        <v>930</v>
      </c>
      <c r="E48" s="522">
        <v>13.84</v>
      </c>
      <c r="F48" s="522"/>
      <c r="G48" s="333">
        <f t="shared" si="1"/>
        <v>6442.4199999999892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6</v>
      </c>
      <c r="C49" s="298">
        <v>46283</v>
      </c>
      <c r="D49" s="299" t="s">
        <v>1064</v>
      </c>
      <c r="E49" s="522">
        <v>9</v>
      </c>
      <c r="F49" s="522"/>
      <c r="G49" s="333">
        <f t="shared" si="1"/>
        <v>6456.2599999999893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294</v>
      </c>
      <c r="B50" s="330">
        <v>22</v>
      </c>
      <c r="C50" s="298">
        <v>46283</v>
      </c>
      <c r="D50" s="299" t="s">
        <v>835</v>
      </c>
      <c r="E50" s="522">
        <v>10.64</v>
      </c>
      <c r="F50" s="522"/>
      <c r="G50" s="333">
        <f t="shared" si="1"/>
        <v>6465.2599999999893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5</v>
      </c>
      <c r="C51" s="298">
        <v>46283</v>
      </c>
      <c r="D51" s="299" t="s">
        <v>1065</v>
      </c>
      <c r="E51" s="522">
        <v>37.99</v>
      </c>
      <c r="F51" s="522"/>
      <c r="G51" s="333">
        <f t="shared" si="1"/>
        <v>6475.8999999999896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294</v>
      </c>
      <c r="B52" s="330">
        <v>21</v>
      </c>
      <c r="C52" s="298">
        <v>46282</v>
      </c>
      <c r="D52" s="299" t="s">
        <v>194</v>
      </c>
      <c r="E52" s="522">
        <v>81</v>
      </c>
      <c r="F52" s="522"/>
      <c r="G52" s="333">
        <f t="shared" si="1"/>
        <v>6513.8899999999894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294</v>
      </c>
      <c r="B53" s="330">
        <v>17</v>
      </c>
      <c r="C53" s="298">
        <v>46282</v>
      </c>
      <c r="D53" s="299" t="s">
        <v>188</v>
      </c>
      <c r="E53" s="522">
        <v>42.65</v>
      </c>
      <c r="F53" s="522"/>
      <c r="G53" s="333">
        <f t="shared" si="1"/>
        <v>6594.8899999999894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294</v>
      </c>
      <c r="B54" s="330">
        <v>23</v>
      </c>
      <c r="C54" s="298">
        <v>46282</v>
      </c>
      <c r="D54" s="299" t="s">
        <v>63</v>
      </c>
      <c r="E54" s="522">
        <v>529.46</v>
      </c>
      <c r="F54" s="522"/>
      <c r="G54" s="333">
        <f t="shared" si="1"/>
        <v>6637.539999999989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43</v>
      </c>
      <c r="C55" s="298">
        <v>46282</v>
      </c>
      <c r="D55" s="299" t="s">
        <v>333</v>
      </c>
      <c r="E55" s="522">
        <v>22.35</v>
      </c>
      <c r="F55" s="522"/>
      <c r="G55" s="333">
        <f t="shared" si="1"/>
        <v>7166.9999999999891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294</v>
      </c>
      <c r="B56" s="330">
        <v>42</v>
      </c>
      <c r="C56" s="298">
        <v>46282</v>
      </c>
      <c r="D56" s="299" t="s">
        <v>333</v>
      </c>
      <c r="E56" s="522">
        <v>52.15</v>
      </c>
      <c r="F56" s="522"/>
      <c r="G56" s="333">
        <f t="shared" si="1"/>
        <v>7189.3499999999894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3</v>
      </c>
      <c r="C57" s="298">
        <v>46282</v>
      </c>
      <c r="D57" s="299" t="s">
        <v>334</v>
      </c>
      <c r="E57" s="522">
        <v>5.33</v>
      </c>
      <c r="F57" s="522"/>
      <c r="G57" s="333">
        <f t="shared" si="1"/>
        <v>7241.4999999999891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46282</v>
      </c>
      <c r="D58" s="299" t="s">
        <v>358</v>
      </c>
      <c r="E58" s="522">
        <v>18.03</v>
      </c>
      <c r="F58" s="522"/>
      <c r="G58" s="333">
        <f t="shared" si="1"/>
        <v>7246.829999999989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291</v>
      </c>
      <c r="B59" s="330">
        <v>39</v>
      </c>
      <c r="C59" s="298">
        <v>46281</v>
      </c>
      <c r="D59" s="299" t="s">
        <v>292</v>
      </c>
      <c r="E59" s="522"/>
      <c r="F59" s="522">
        <v>2765.54</v>
      </c>
      <c r="G59" s="333">
        <f t="shared" si="1"/>
        <v>7264.8599999999888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11</v>
      </c>
      <c r="C60" s="298">
        <v>46281</v>
      </c>
      <c r="D60" s="299" t="s">
        <v>178</v>
      </c>
      <c r="E60" s="522">
        <v>256.83999999999997</v>
      </c>
      <c r="F60" s="522"/>
      <c r="G60" s="333">
        <f t="shared" si="1"/>
        <v>4499.3199999999888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5</v>
      </c>
      <c r="C61" s="298">
        <v>46281</v>
      </c>
      <c r="D61" s="299" t="s">
        <v>429</v>
      </c>
      <c r="E61" s="522">
        <v>102.95</v>
      </c>
      <c r="F61" s="522"/>
      <c r="G61" s="333">
        <f t="shared" si="1"/>
        <v>4756.1599999999889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291</v>
      </c>
      <c r="B62" s="330">
        <v>38</v>
      </c>
      <c r="C62" s="298">
        <v>46280</v>
      </c>
      <c r="D62" s="299" t="s">
        <v>293</v>
      </c>
      <c r="E62" s="522"/>
      <c r="F62" s="522">
        <v>4729.34</v>
      </c>
      <c r="G62" s="333">
        <f t="shared" si="1"/>
        <v>4859.1099999999888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22</v>
      </c>
      <c r="C63" s="298">
        <v>46280</v>
      </c>
      <c r="D63" s="299" t="s">
        <v>998</v>
      </c>
      <c r="E63" s="522">
        <v>10.64</v>
      </c>
      <c r="F63" s="522"/>
      <c r="G63" s="333">
        <f t="shared" si="1"/>
        <v>129.76999999998878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8</v>
      </c>
      <c r="C64" s="298">
        <v>46280</v>
      </c>
      <c r="D64" s="299" t="s">
        <v>319</v>
      </c>
      <c r="E64" s="522">
        <v>3.18</v>
      </c>
      <c r="F64" s="522"/>
      <c r="G64" s="333">
        <f t="shared" si="1"/>
        <v>140.4099999999888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294</v>
      </c>
      <c r="B65" s="330">
        <v>22</v>
      </c>
      <c r="C65" s="298">
        <v>46280</v>
      </c>
      <c r="D65" s="299" t="s">
        <v>1063</v>
      </c>
      <c r="E65" s="522">
        <v>12.78</v>
      </c>
      <c r="F65" s="522"/>
      <c r="G65" s="333">
        <f t="shared" si="1"/>
        <v>143.58999999998881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4</v>
      </c>
      <c r="C66" s="298">
        <v>46279</v>
      </c>
      <c r="D66" s="299" t="s">
        <v>295</v>
      </c>
      <c r="E66" s="522">
        <v>39.200000000000003</v>
      </c>
      <c r="F66" s="522"/>
      <c r="G66" s="333">
        <f t="shared" si="1"/>
        <v>156.36999999998881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2</v>
      </c>
      <c r="C67" s="298">
        <v>46279</v>
      </c>
      <c r="D67" s="299" t="s">
        <v>301</v>
      </c>
      <c r="E67" s="522">
        <v>18.850000000000001</v>
      </c>
      <c r="F67" s="522"/>
      <c r="G67" s="333">
        <f t="shared" ref="G67:G95" si="2">G68-E67+F67</f>
        <v>195.56999999998882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294</v>
      </c>
      <c r="B68" s="330">
        <v>19</v>
      </c>
      <c r="C68" s="298">
        <v>46279</v>
      </c>
      <c r="D68" s="299" t="s">
        <v>191</v>
      </c>
      <c r="E68" s="522">
        <v>200</v>
      </c>
      <c r="F68" s="522"/>
      <c r="G68" s="333">
        <f t="shared" si="2"/>
        <v>214.41999999998882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2</v>
      </c>
      <c r="C69" s="298">
        <v>46278</v>
      </c>
      <c r="D69" s="299" t="s">
        <v>353</v>
      </c>
      <c r="E69" s="522">
        <v>20.98</v>
      </c>
      <c r="F69" s="522"/>
      <c r="G69" s="333">
        <f t="shared" si="2"/>
        <v>414.41999999998882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22</v>
      </c>
      <c r="C70" s="298">
        <v>46278</v>
      </c>
      <c r="D70" s="299" t="s">
        <v>1061</v>
      </c>
      <c r="E70" s="522">
        <v>19.14</v>
      </c>
      <c r="F70" s="522"/>
      <c r="G70" s="333">
        <f t="shared" si="2"/>
        <v>435.39999999998884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46278</v>
      </c>
      <c r="D71" s="299" t="s">
        <v>1062</v>
      </c>
      <c r="E71" s="522">
        <v>142.21</v>
      </c>
      <c r="F71" s="522"/>
      <c r="G71" s="333">
        <f t="shared" si="2"/>
        <v>454.53999999998882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3</v>
      </c>
      <c r="C72" s="298">
        <v>46277</v>
      </c>
      <c r="D72" s="299" t="s">
        <v>1058</v>
      </c>
      <c r="E72" s="522">
        <v>10.44</v>
      </c>
      <c r="F72" s="522"/>
      <c r="G72" s="333">
        <f t="shared" si="2"/>
        <v>596.74999999998886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8</v>
      </c>
      <c r="C73" s="298">
        <v>46277</v>
      </c>
      <c r="D73" s="299" t="s">
        <v>1059</v>
      </c>
      <c r="E73" s="522">
        <v>23.4</v>
      </c>
      <c r="F73" s="522"/>
      <c r="G73" s="333">
        <f t="shared" si="2"/>
        <v>607.18999999998891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3</v>
      </c>
      <c r="C74" s="298">
        <v>46277</v>
      </c>
      <c r="D74" s="299" t="s">
        <v>983</v>
      </c>
      <c r="E74" s="522">
        <v>3.82</v>
      </c>
      <c r="F74" s="522"/>
      <c r="G74" s="333">
        <f t="shared" si="2"/>
        <v>630.58999999998889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5</v>
      </c>
      <c r="C75" s="298">
        <v>46276</v>
      </c>
      <c r="D75" s="299" t="s">
        <v>484</v>
      </c>
      <c r="E75" s="522">
        <v>59.07</v>
      </c>
      <c r="F75" s="522"/>
      <c r="G75" s="333">
        <f t="shared" si="2"/>
        <v>634.40999999998894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8</v>
      </c>
      <c r="C76" s="298">
        <v>46276</v>
      </c>
      <c r="D76" s="299" t="s">
        <v>1060</v>
      </c>
      <c r="E76" s="522">
        <v>63.86</v>
      </c>
      <c r="F76" s="522"/>
      <c r="G76" s="333">
        <f t="shared" si="2"/>
        <v>693.47999999998899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2</v>
      </c>
      <c r="C77" s="298">
        <v>46276</v>
      </c>
      <c r="D77" s="299" t="s">
        <v>461</v>
      </c>
      <c r="E77" s="522">
        <v>19.98</v>
      </c>
      <c r="F77" s="522"/>
      <c r="G77" s="333">
        <f t="shared" si="2"/>
        <v>757.339999999989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294</v>
      </c>
      <c r="B78" s="330">
        <v>22</v>
      </c>
      <c r="C78" s="298">
        <v>46276</v>
      </c>
      <c r="D78" s="299" t="s">
        <v>352</v>
      </c>
      <c r="E78" s="522">
        <v>21.29</v>
      </c>
      <c r="F78" s="522"/>
      <c r="G78" s="333">
        <f t="shared" si="2"/>
        <v>777.31999999998902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2</v>
      </c>
      <c r="C79" s="298">
        <v>46276</v>
      </c>
      <c r="D79" s="299" t="s">
        <v>358</v>
      </c>
      <c r="E79" s="522">
        <v>16.98</v>
      </c>
      <c r="F79" s="522"/>
      <c r="G79" s="333">
        <f t="shared" si="2"/>
        <v>798.60999999998899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1</v>
      </c>
      <c r="C80" s="298">
        <v>46276</v>
      </c>
      <c r="D80" s="299" t="s">
        <v>306</v>
      </c>
      <c r="E80" s="522">
        <v>14.99</v>
      </c>
      <c r="F80" s="522"/>
      <c r="G80" s="333">
        <f t="shared" si="2"/>
        <v>815.589999999989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1</v>
      </c>
      <c r="C81" s="298">
        <v>46276</v>
      </c>
      <c r="D81" s="299" t="s">
        <v>306</v>
      </c>
      <c r="E81" s="522">
        <v>140.31</v>
      </c>
      <c r="F81" s="522"/>
      <c r="G81" s="333">
        <f t="shared" si="2"/>
        <v>830.57999999998901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6</v>
      </c>
      <c r="C82" s="298">
        <v>46276</v>
      </c>
      <c r="D82" s="299" t="s">
        <v>412</v>
      </c>
      <c r="E82" s="522">
        <v>-3.4</v>
      </c>
      <c r="F82" s="522"/>
      <c r="G82" s="333">
        <f t="shared" si="2"/>
        <v>970.88999999998896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6</v>
      </c>
      <c r="C83" s="298">
        <v>46276</v>
      </c>
      <c r="D83" s="299" t="s">
        <v>907</v>
      </c>
      <c r="E83" s="522">
        <v>-0.06</v>
      </c>
      <c r="F83" s="522"/>
      <c r="G83" s="333">
        <f t="shared" si="2"/>
        <v>967.48999999998898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46276</v>
      </c>
      <c r="D84" s="299" t="s">
        <v>1030</v>
      </c>
      <c r="E84" s="522">
        <v>25</v>
      </c>
      <c r="F84" s="522"/>
      <c r="G84" s="333">
        <f t="shared" si="2"/>
        <v>967.42999999998904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335</v>
      </c>
      <c r="B85" s="330" t="s">
        <v>335</v>
      </c>
      <c r="C85" s="298">
        <v>46276</v>
      </c>
      <c r="D85" s="299" t="s">
        <v>336</v>
      </c>
      <c r="E85" s="522">
        <v>62.37</v>
      </c>
      <c r="F85" s="522"/>
      <c r="G85" s="333">
        <f t="shared" si="2"/>
        <v>992.42999999998904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294</v>
      </c>
      <c r="B86" s="330">
        <v>15</v>
      </c>
      <c r="C86" s="298">
        <v>46276</v>
      </c>
      <c r="D86" s="299" t="s">
        <v>185</v>
      </c>
      <c r="E86" s="522">
        <v>63.69</v>
      </c>
      <c r="F86" s="522"/>
      <c r="G86" s="333">
        <f t="shared" si="2"/>
        <v>1054.799999999989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46275</v>
      </c>
      <c r="D87" s="299" t="s">
        <v>358</v>
      </c>
      <c r="E87" s="522">
        <v>6.28</v>
      </c>
      <c r="F87" s="522"/>
      <c r="G87" s="333">
        <f t="shared" si="2"/>
        <v>1118.4899999999891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46275</v>
      </c>
      <c r="D88" s="299" t="s">
        <v>386</v>
      </c>
      <c r="E88" s="522">
        <v>15.75</v>
      </c>
      <c r="F88" s="522"/>
      <c r="G88" s="333">
        <f t="shared" si="2"/>
        <v>1124.7699999999891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2</v>
      </c>
      <c r="C89" s="298">
        <v>46275</v>
      </c>
      <c r="D89" s="299" t="s">
        <v>318</v>
      </c>
      <c r="E89" s="522">
        <v>20.440000000000001</v>
      </c>
      <c r="F89" s="522"/>
      <c r="G89" s="333">
        <f t="shared" si="2"/>
        <v>1140.5199999999891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4</v>
      </c>
      <c r="C90" s="298">
        <v>46275</v>
      </c>
      <c r="D90" s="299" t="s">
        <v>329</v>
      </c>
      <c r="E90" s="522">
        <v>28.67</v>
      </c>
      <c r="F90" s="522"/>
      <c r="G90" s="333">
        <f t="shared" si="2"/>
        <v>1160.9599999999891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5</v>
      </c>
      <c r="C91" s="298">
        <v>46275</v>
      </c>
      <c r="D91" s="299" t="s">
        <v>1048</v>
      </c>
      <c r="E91" s="522">
        <v>100</v>
      </c>
      <c r="F91" s="522"/>
      <c r="G91" s="333">
        <f t="shared" si="2"/>
        <v>1189.6299999999892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6</v>
      </c>
      <c r="C92" s="298">
        <v>46275</v>
      </c>
      <c r="D92" s="299" t="s">
        <v>1048</v>
      </c>
      <c r="E92" s="522">
        <v>100</v>
      </c>
      <c r="F92" s="522"/>
      <c r="G92" s="333">
        <f t="shared" si="2"/>
        <v>1289.6299999999892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6</v>
      </c>
      <c r="C93" s="298">
        <v>46275</v>
      </c>
      <c r="D93" s="299" t="s">
        <v>429</v>
      </c>
      <c r="E93" s="522">
        <v>103.4</v>
      </c>
      <c r="F93" s="522"/>
      <c r="G93" s="333">
        <f t="shared" si="2"/>
        <v>1389.6299999999892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6</v>
      </c>
      <c r="C94" s="298">
        <v>46274</v>
      </c>
      <c r="D94" s="299" t="s">
        <v>1049</v>
      </c>
      <c r="E94" s="522">
        <v>50</v>
      </c>
      <c r="F94" s="522"/>
      <c r="G94" s="333">
        <f t="shared" si="2"/>
        <v>1493.0299999999893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5</v>
      </c>
      <c r="C95" s="298">
        <v>46274</v>
      </c>
      <c r="D95" s="299" t="s">
        <v>854</v>
      </c>
      <c r="E95" s="522">
        <v>10.68</v>
      </c>
      <c r="F95" s="522"/>
      <c r="G95" s="333">
        <f t="shared" si="2"/>
        <v>1543.0299999999893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5</v>
      </c>
      <c r="C96" s="298">
        <v>46274</v>
      </c>
      <c r="D96" s="299" t="s">
        <v>1050</v>
      </c>
      <c r="E96" s="522">
        <v>31.5</v>
      </c>
      <c r="F96" s="522"/>
      <c r="G96" s="333">
        <f t="shared" ref="G96:G98" si="3">G97-E96+F96</f>
        <v>1553.7099999999893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294</v>
      </c>
      <c r="B97" s="330">
        <v>22</v>
      </c>
      <c r="C97" s="298">
        <v>46274</v>
      </c>
      <c r="D97" s="299" t="s">
        <v>979</v>
      </c>
      <c r="E97" s="522">
        <v>5.31</v>
      </c>
      <c r="F97" s="522"/>
      <c r="G97" s="333">
        <f t="shared" si="3"/>
        <v>1585.2099999999893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6</v>
      </c>
      <c r="C98" s="298">
        <v>46273</v>
      </c>
      <c r="D98" s="299" t="s">
        <v>1055</v>
      </c>
      <c r="E98" s="522">
        <v>10</v>
      </c>
      <c r="F98" s="522"/>
      <c r="G98" s="333">
        <f t="shared" si="3"/>
        <v>1590.5199999999893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335</v>
      </c>
      <c r="B99" s="330" t="s">
        <v>335</v>
      </c>
      <c r="C99" s="298">
        <v>46273</v>
      </c>
      <c r="D99" s="299" t="s">
        <v>182</v>
      </c>
      <c r="E99" s="522">
        <v>77.400000000000006</v>
      </c>
      <c r="F99" s="522"/>
      <c r="G99" s="333">
        <f t="shared" ref="G99:G120" si="4">G100-E99+F99</f>
        <v>1600.5199999999893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9</v>
      </c>
      <c r="C100" s="298">
        <v>46273</v>
      </c>
      <c r="D100" s="299" t="s">
        <v>58</v>
      </c>
      <c r="E100" s="522">
        <v>1231.68</v>
      </c>
      <c r="F100" s="522"/>
      <c r="G100" s="333">
        <f t="shared" si="4"/>
        <v>1677.9199999999894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8</v>
      </c>
      <c r="C101" s="298">
        <v>46273</v>
      </c>
      <c r="D101" s="299" t="s">
        <v>319</v>
      </c>
      <c r="E101" s="522">
        <v>9.5</v>
      </c>
      <c r="F101" s="522"/>
      <c r="G101" s="333">
        <f t="shared" si="4"/>
        <v>2909.5999999999894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2</v>
      </c>
      <c r="C102" s="298">
        <v>46273</v>
      </c>
      <c r="D102" s="299" t="s">
        <v>1051</v>
      </c>
      <c r="E102" s="522">
        <v>19.16</v>
      </c>
      <c r="F102" s="522"/>
      <c r="G102" s="333">
        <f t="shared" si="4"/>
        <v>2919.0999999999894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8</v>
      </c>
      <c r="C103" s="298">
        <v>46273</v>
      </c>
      <c r="D103" s="299" t="s">
        <v>1051</v>
      </c>
      <c r="E103" s="522">
        <v>10</v>
      </c>
      <c r="F103" s="522"/>
      <c r="G103" s="333">
        <f t="shared" si="4"/>
        <v>2938.2599999999893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6</v>
      </c>
      <c r="C104" s="298">
        <v>46273</v>
      </c>
      <c r="D104" s="299" t="s">
        <v>300</v>
      </c>
      <c r="E104" s="522">
        <v>31.94</v>
      </c>
      <c r="F104" s="522"/>
      <c r="G104" s="333">
        <f t="shared" si="4"/>
        <v>2948.2599999999893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6</v>
      </c>
      <c r="C105" s="298">
        <v>46273</v>
      </c>
      <c r="D105" s="299" t="s">
        <v>1003</v>
      </c>
      <c r="E105" s="522">
        <v>50</v>
      </c>
      <c r="F105" s="522"/>
      <c r="G105" s="333">
        <f t="shared" si="4"/>
        <v>2980.1999999999894</v>
      </c>
      <c r="H105" s="334" t="s">
        <v>298</v>
      </c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5</v>
      </c>
      <c r="C106" s="298">
        <v>46273</v>
      </c>
      <c r="D106" s="299" t="s">
        <v>1039</v>
      </c>
      <c r="E106" s="522">
        <v>110</v>
      </c>
      <c r="F106" s="522"/>
      <c r="G106" s="333">
        <f t="shared" si="4"/>
        <v>3030.1999999999894</v>
      </c>
      <c r="H106" s="334" t="s">
        <v>298</v>
      </c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287</v>
      </c>
      <c r="B107" s="330" t="s">
        <v>287</v>
      </c>
      <c r="C107" s="298">
        <v>46272</v>
      </c>
      <c r="D107" s="299" t="s">
        <v>529</v>
      </c>
      <c r="E107" s="522"/>
      <c r="F107" s="522">
        <v>600</v>
      </c>
      <c r="G107" s="333">
        <f t="shared" si="4"/>
        <v>3140.1999999999894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287</v>
      </c>
      <c r="B108" s="330" t="s">
        <v>287</v>
      </c>
      <c r="C108" s="298">
        <v>46272</v>
      </c>
      <c r="D108" s="299" t="s">
        <v>529</v>
      </c>
      <c r="E108" s="522">
        <v>600</v>
      </c>
      <c r="F108" s="522"/>
      <c r="G108" s="333">
        <f t="shared" si="4"/>
        <v>2540.1999999999894</v>
      </c>
      <c r="H108" s="334" t="s">
        <v>298</v>
      </c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2</v>
      </c>
      <c r="C109" s="298">
        <v>46272</v>
      </c>
      <c r="D109" s="299" t="s">
        <v>1053</v>
      </c>
      <c r="E109" s="522">
        <v>109.55</v>
      </c>
      <c r="F109" s="522"/>
      <c r="G109" s="333">
        <f t="shared" si="4"/>
        <v>3140.1999999999894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5</v>
      </c>
      <c r="C110" s="298">
        <v>46272</v>
      </c>
      <c r="D110" s="299" t="s">
        <v>1054</v>
      </c>
      <c r="E110" s="522">
        <v>22.36</v>
      </c>
      <c r="F110" s="522"/>
      <c r="G110" s="333">
        <f t="shared" si="4"/>
        <v>3249.7499999999895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6</v>
      </c>
      <c r="C111" s="298">
        <v>46272</v>
      </c>
      <c r="D111" s="299" t="s">
        <v>1052</v>
      </c>
      <c r="E111" s="522">
        <v>143.72</v>
      </c>
      <c r="F111" s="522"/>
      <c r="G111" s="333">
        <f t="shared" si="4"/>
        <v>3272.1099999999897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4</v>
      </c>
      <c r="C112" s="298">
        <v>46272</v>
      </c>
      <c r="D112" s="299" t="s">
        <v>295</v>
      </c>
      <c r="E112" s="522">
        <v>291.70999999999998</v>
      </c>
      <c r="F112" s="522"/>
      <c r="G112" s="333">
        <f t="shared" si="4"/>
        <v>3415.8299999999895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8</v>
      </c>
      <c r="C113" s="298">
        <v>46272</v>
      </c>
      <c r="D113" s="299" t="s">
        <v>295</v>
      </c>
      <c r="E113" s="522">
        <v>6.36</v>
      </c>
      <c r="F113" s="522"/>
      <c r="G113" s="333">
        <f t="shared" si="4"/>
        <v>3707.5399999999895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1</v>
      </c>
      <c r="C114" s="298">
        <v>46272</v>
      </c>
      <c r="D114" s="299" t="s">
        <v>368</v>
      </c>
      <c r="E114" s="522">
        <v>25.54</v>
      </c>
      <c r="F114" s="522"/>
      <c r="G114" s="333">
        <f t="shared" si="4"/>
        <v>3713.8999999999896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294</v>
      </c>
      <c r="B115" s="330">
        <v>14</v>
      </c>
      <c r="C115" s="298">
        <v>46271</v>
      </c>
      <c r="D115" s="299" t="s">
        <v>958</v>
      </c>
      <c r="E115" s="522">
        <v>66.67</v>
      </c>
      <c r="F115" s="522"/>
      <c r="G115" s="333">
        <f t="shared" si="4"/>
        <v>3739.4399999999896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294</v>
      </c>
      <c r="B116" s="330">
        <v>22</v>
      </c>
      <c r="C116" s="298">
        <v>46271</v>
      </c>
      <c r="D116" s="299" t="s">
        <v>998</v>
      </c>
      <c r="E116" s="522">
        <v>10.64</v>
      </c>
      <c r="F116" s="522"/>
      <c r="G116" s="333">
        <f t="shared" si="4"/>
        <v>3806.1099999999897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7</v>
      </c>
      <c r="C117" s="298">
        <v>46271</v>
      </c>
      <c r="D117" s="299" t="s">
        <v>482</v>
      </c>
      <c r="E117" s="522">
        <v>160.91999999999999</v>
      </c>
      <c r="F117" s="522"/>
      <c r="G117" s="333">
        <f t="shared" si="4"/>
        <v>3816.7499999999895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5</v>
      </c>
      <c r="C118" s="298">
        <v>46270</v>
      </c>
      <c r="D118" s="299" t="s">
        <v>1043</v>
      </c>
      <c r="E118" s="522">
        <v>210.86</v>
      </c>
      <c r="F118" s="522"/>
      <c r="G118" s="333">
        <f t="shared" si="4"/>
        <v>3977.6699999999896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8</v>
      </c>
      <c r="C119" s="298">
        <v>46270</v>
      </c>
      <c r="D119" s="299" t="s">
        <v>319</v>
      </c>
      <c r="E119" s="522">
        <v>23.41</v>
      </c>
      <c r="F119" s="522"/>
      <c r="G119" s="333">
        <f t="shared" si="4"/>
        <v>4188.5299999999897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1</v>
      </c>
      <c r="C120" s="298">
        <v>46270</v>
      </c>
      <c r="D120" s="299" t="s">
        <v>880</v>
      </c>
      <c r="E120" s="522">
        <v>24.47</v>
      </c>
      <c r="F120" s="522"/>
      <c r="G120" s="333">
        <f t="shared" si="4"/>
        <v>4211.9399999999896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3</v>
      </c>
      <c r="C121" s="298">
        <v>46270</v>
      </c>
      <c r="D121" s="299" t="s">
        <v>983</v>
      </c>
      <c r="E121" s="522">
        <v>25</v>
      </c>
      <c r="F121" s="522"/>
      <c r="G121" s="333">
        <f t="shared" ref="G121:G144" si="5">G122-E121+F121</f>
        <v>4236.4099999999899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294</v>
      </c>
      <c r="B122" s="330">
        <v>17</v>
      </c>
      <c r="C122" s="298">
        <v>46269</v>
      </c>
      <c r="D122" s="299" t="s">
        <v>370</v>
      </c>
      <c r="E122" s="522">
        <v>99</v>
      </c>
      <c r="F122" s="522"/>
      <c r="G122" s="333">
        <f t="shared" si="5"/>
        <v>4261.4099999999899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46269</v>
      </c>
      <c r="D123" s="299" t="s">
        <v>1044</v>
      </c>
      <c r="E123" s="522">
        <v>28.18</v>
      </c>
      <c r="F123" s="522"/>
      <c r="G123" s="333">
        <f t="shared" si="5"/>
        <v>4360.4099999999899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46269</v>
      </c>
      <c r="D124" s="299" t="s">
        <v>358</v>
      </c>
      <c r="E124" s="522">
        <v>10.95</v>
      </c>
      <c r="F124" s="522"/>
      <c r="G124" s="333">
        <f t="shared" si="5"/>
        <v>4388.5899999999901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294</v>
      </c>
      <c r="B125" s="330">
        <v>14</v>
      </c>
      <c r="C125" s="298">
        <v>46269</v>
      </c>
      <c r="D125" s="299" t="s">
        <v>367</v>
      </c>
      <c r="E125" s="522">
        <v>70.25</v>
      </c>
      <c r="F125" s="522"/>
      <c r="G125" s="333">
        <f t="shared" si="5"/>
        <v>4399.53999999999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5</v>
      </c>
      <c r="C126" s="298">
        <v>46269</v>
      </c>
      <c r="D126" s="299" t="s">
        <v>1056</v>
      </c>
      <c r="E126" s="522">
        <v>150</v>
      </c>
      <c r="F126" s="522"/>
      <c r="G126" s="333">
        <f t="shared" si="5"/>
        <v>4469.78999999999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13</v>
      </c>
      <c r="C127" s="298">
        <v>46269</v>
      </c>
      <c r="D127" s="299" t="s">
        <v>182</v>
      </c>
      <c r="E127" s="522">
        <v>344.23</v>
      </c>
      <c r="F127" s="522"/>
      <c r="G127" s="333">
        <f t="shared" si="5"/>
        <v>4619.78999999999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2</v>
      </c>
      <c r="C128" s="298">
        <v>46268</v>
      </c>
      <c r="D128" s="299" t="s">
        <v>1045</v>
      </c>
      <c r="E128" s="522">
        <v>52.63</v>
      </c>
      <c r="F128" s="522"/>
      <c r="G128" s="333">
        <f t="shared" si="5"/>
        <v>4964.0199999999895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8</v>
      </c>
      <c r="C129" s="298">
        <v>46268</v>
      </c>
      <c r="D129" s="299" t="s">
        <v>1045</v>
      </c>
      <c r="E129" s="522">
        <v>16.88</v>
      </c>
      <c r="F129" s="522"/>
      <c r="G129" s="333">
        <f t="shared" si="5"/>
        <v>5016.6499999999896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7</v>
      </c>
      <c r="C130" s="298">
        <v>46268</v>
      </c>
      <c r="D130" s="299" t="s">
        <v>1046</v>
      </c>
      <c r="E130" s="522">
        <v>70.41</v>
      </c>
      <c r="F130" s="522"/>
      <c r="G130" s="333">
        <f t="shared" si="5"/>
        <v>5033.5299999999897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2</v>
      </c>
      <c r="C131" s="298">
        <v>46268</v>
      </c>
      <c r="D131" s="299" t="s">
        <v>1047</v>
      </c>
      <c r="E131" s="522">
        <v>5</v>
      </c>
      <c r="F131" s="522"/>
      <c r="G131" s="333">
        <f t="shared" si="5"/>
        <v>5103.9399999999896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4</v>
      </c>
      <c r="C132" s="298">
        <v>46268</v>
      </c>
      <c r="D132" s="299" t="s">
        <v>310</v>
      </c>
      <c r="E132" s="522">
        <v>37.92</v>
      </c>
      <c r="F132" s="522"/>
      <c r="G132" s="333">
        <f t="shared" si="5"/>
        <v>5108.9399999999896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3</v>
      </c>
      <c r="C133" s="298">
        <v>46268</v>
      </c>
      <c r="D133" s="299" t="s">
        <v>310</v>
      </c>
      <c r="E133" s="522">
        <v>7.57</v>
      </c>
      <c r="F133" s="522"/>
      <c r="G133" s="333">
        <f t="shared" si="5"/>
        <v>5146.8599999999897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46268</v>
      </c>
      <c r="D134" s="299" t="s">
        <v>404</v>
      </c>
      <c r="E134" s="522">
        <v>24.85</v>
      </c>
      <c r="F134" s="522"/>
      <c r="G134" s="333">
        <f t="shared" si="5"/>
        <v>5154.4299999999894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5</v>
      </c>
      <c r="C135" s="298">
        <v>46268</v>
      </c>
      <c r="D135" s="299" t="s">
        <v>340</v>
      </c>
      <c r="E135" s="522">
        <v>97.55</v>
      </c>
      <c r="F135" s="522"/>
      <c r="G135" s="333">
        <f t="shared" si="5"/>
        <v>5179.2799999999897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294</v>
      </c>
      <c r="B136" s="330">
        <v>22</v>
      </c>
      <c r="C136" s="298">
        <v>46268</v>
      </c>
      <c r="D136" s="299" t="s">
        <v>953</v>
      </c>
      <c r="E136" s="522">
        <v>12.77</v>
      </c>
      <c r="F136" s="522"/>
      <c r="G136" s="333">
        <f t="shared" si="5"/>
        <v>5276.8299999999899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8</v>
      </c>
      <c r="C137" s="298">
        <v>46267</v>
      </c>
      <c r="D137" s="299" t="s">
        <v>319</v>
      </c>
      <c r="E137" s="522">
        <v>8.86</v>
      </c>
      <c r="F137" s="522"/>
      <c r="G137" s="333">
        <f t="shared" si="5"/>
        <v>5289.5999999999904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46267</v>
      </c>
      <c r="D138" s="299" t="s">
        <v>332</v>
      </c>
      <c r="E138" s="522">
        <v>20.98</v>
      </c>
      <c r="F138" s="522"/>
      <c r="G138" s="333">
        <f t="shared" si="5"/>
        <v>5298.45999999999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5</v>
      </c>
      <c r="C139" s="298">
        <v>46267</v>
      </c>
      <c r="D139" s="299" t="s">
        <v>1042</v>
      </c>
      <c r="E139" s="522">
        <v>-300</v>
      </c>
      <c r="F139" s="522"/>
      <c r="G139" s="333">
        <f t="shared" si="5"/>
        <v>5319.4399999999896</v>
      </c>
      <c r="H139" s="334" t="s">
        <v>298</v>
      </c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5</v>
      </c>
      <c r="C140" s="298">
        <v>46267</v>
      </c>
      <c r="D140" s="299" t="s">
        <v>1038</v>
      </c>
      <c r="E140" s="522">
        <v>50</v>
      </c>
      <c r="F140" s="522"/>
      <c r="G140" s="333">
        <f t="shared" si="5"/>
        <v>5019.4399999999896</v>
      </c>
      <c r="H140" s="334" t="s">
        <v>298</v>
      </c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8</v>
      </c>
      <c r="C141" s="298">
        <v>46267</v>
      </c>
      <c r="D141" s="299" t="s">
        <v>1041</v>
      </c>
      <c r="E141" s="522">
        <v>25</v>
      </c>
      <c r="F141" s="522"/>
      <c r="G141" s="333">
        <f t="shared" si="5"/>
        <v>5069.4399999999896</v>
      </c>
      <c r="H141" s="334" t="s">
        <v>298</v>
      </c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5</v>
      </c>
      <c r="C142" s="298">
        <v>46267</v>
      </c>
      <c r="D142" s="299" t="s">
        <v>1039</v>
      </c>
      <c r="E142" s="522">
        <v>30</v>
      </c>
      <c r="F142" s="522"/>
      <c r="G142" s="333">
        <f t="shared" si="5"/>
        <v>5094.4399999999896</v>
      </c>
      <c r="H142" s="334" t="s">
        <v>298</v>
      </c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2</v>
      </c>
      <c r="C143" s="298">
        <v>46267</v>
      </c>
      <c r="D143" s="299" t="s">
        <v>386</v>
      </c>
      <c r="E143" s="522">
        <v>15</v>
      </c>
      <c r="F143" s="522"/>
      <c r="G143" s="333">
        <f t="shared" si="5"/>
        <v>5124.4399999999896</v>
      </c>
      <c r="H143" s="334" t="s">
        <v>298</v>
      </c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6</v>
      </c>
      <c r="C144" s="298">
        <v>46267</v>
      </c>
      <c r="D144" s="299" t="s">
        <v>1040</v>
      </c>
      <c r="E144" s="522">
        <v>15</v>
      </c>
      <c r="F144" s="522"/>
      <c r="G144" s="333">
        <f t="shared" si="5"/>
        <v>5139.4399999999896</v>
      </c>
      <c r="H144" s="334" t="s">
        <v>298</v>
      </c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291</v>
      </c>
      <c r="B145" s="330">
        <v>39</v>
      </c>
      <c r="C145" s="298">
        <v>46267</v>
      </c>
      <c r="D145" s="299" t="s">
        <v>292</v>
      </c>
      <c r="E145" s="522"/>
      <c r="F145" s="522">
        <v>2763.79</v>
      </c>
      <c r="G145" s="333">
        <f t="shared" ref="G145:G186" si="6">G146-E145+F145</f>
        <v>5154.4399999999896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284</v>
      </c>
      <c r="B146" s="330">
        <v>36</v>
      </c>
      <c r="C146" s="298">
        <v>46267</v>
      </c>
      <c r="D146" s="299" t="s">
        <v>374</v>
      </c>
      <c r="E146" s="522">
        <v>50</v>
      </c>
      <c r="F146" s="522"/>
      <c r="G146" s="333">
        <f t="shared" si="6"/>
        <v>2390.6499999999901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294</v>
      </c>
      <c r="B147" s="330">
        <v>22</v>
      </c>
      <c r="C147" s="298">
        <v>46267</v>
      </c>
      <c r="D147" s="299" t="s">
        <v>375</v>
      </c>
      <c r="E147" s="522">
        <v>6.37</v>
      </c>
      <c r="F147" s="522"/>
      <c r="G147" s="333">
        <f t="shared" si="6"/>
        <v>2440.6499999999901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8</v>
      </c>
      <c r="C148" s="298">
        <v>46266</v>
      </c>
      <c r="D148" s="299" t="s">
        <v>304</v>
      </c>
      <c r="E148" s="522">
        <v>56.8</v>
      </c>
      <c r="F148" s="522"/>
      <c r="G148" s="333">
        <f t="shared" si="6"/>
        <v>2447.01999999999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5</v>
      </c>
      <c r="C149" s="298">
        <v>46266</v>
      </c>
      <c r="D149" s="299" t="s">
        <v>1035</v>
      </c>
      <c r="E149" s="522">
        <v>236.28</v>
      </c>
      <c r="F149" s="522"/>
      <c r="G149" s="333">
        <f t="shared" si="6"/>
        <v>2503.8199999999902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284</v>
      </c>
      <c r="B150" s="330">
        <v>37</v>
      </c>
      <c r="C150" s="298">
        <v>46265</v>
      </c>
      <c r="D150" s="299" t="s">
        <v>1037</v>
      </c>
      <c r="E150" s="522">
        <v>6794.38</v>
      </c>
      <c r="F150" s="522"/>
      <c r="G150" s="333">
        <f t="shared" si="6"/>
        <v>2740.0999999999904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286</v>
      </c>
      <c r="B151" s="330">
        <v>25</v>
      </c>
      <c r="C151" s="298">
        <v>46265</v>
      </c>
      <c r="D151" s="298" t="s">
        <v>204</v>
      </c>
      <c r="E151" s="331">
        <v>350</v>
      </c>
      <c r="F151" s="522"/>
      <c r="G151" s="333">
        <f t="shared" si="6"/>
        <v>9534.4799999999905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286</v>
      </c>
      <c r="B152" s="330">
        <v>26</v>
      </c>
      <c r="C152" s="298">
        <v>46265</v>
      </c>
      <c r="D152" s="298" t="s">
        <v>205</v>
      </c>
      <c r="E152" s="331">
        <v>320</v>
      </c>
      <c r="F152" s="522"/>
      <c r="G152" s="333">
        <f t="shared" si="6"/>
        <v>9884.4799999999905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286</v>
      </c>
      <c r="B153" s="330">
        <v>27</v>
      </c>
      <c r="C153" s="298">
        <v>46265</v>
      </c>
      <c r="D153" s="298" t="s">
        <v>206</v>
      </c>
      <c r="E153" s="331">
        <v>25</v>
      </c>
      <c r="F153" s="522"/>
      <c r="G153" s="333">
        <f t="shared" si="6"/>
        <v>10204.47999999999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286</v>
      </c>
      <c r="B154" s="330">
        <v>28</v>
      </c>
      <c r="C154" s="298">
        <v>46265</v>
      </c>
      <c r="D154" s="298" t="s">
        <v>207</v>
      </c>
      <c r="E154" s="331">
        <v>25</v>
      </c>
      <c r="F154" s="522"/>
      <c r="G154" s="333">
        <f t="shared" si="6"/>
        <v>10229.47999999999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286</v>
      </c>
      <c r="B155" s="330">
        <v>29</v>
      </c>
      <c r="C155" s="298">
        <v>46265</v>
      </c>
      <c r="D155" s="298" t="s">
        <v>208</v>
      </c>
      <c r="E155" s="331">
        <v>45</v>
      </c>
      <c r="F155" s="522"/>
      <c r="G155" s="333">
        <f t="shared" si="6"/>
        <v>10254.47999999999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286</v>
      </c>
      <c r="B156" s="330">
        <v>30</v>
      </c>
      <c r="C156" s="298">
        <v>46265</v>
      </c>
      <c r="D156" s="298" t="s">
        <v>209</v>
      </c>
      <c r="E156" s="331">
        <v>400</v>
      </c>
      <c r="F156" s="522"/>
      <c r="G156" s="333">
        <f t="shared" si="6"/>
        <v>10299.47999999999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286</v>
      </c>
      <c r="B157" s="330">
        <v>31</v>
      </c>
      <c r="C157" s="298">
        <v>46265</v>
      </c>
      <c r="D157" s="298" t="s">
        <v>210</v>
      </c>
      <c r="E157" s="331">
        <v>375</v>
      </c>
      <c r="F157" s="522"/>
      <c r="G157" s="333">
        <f t="shared" si="6"/>
        <v>10699.47999999999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286</v>
      </c>
      <c r="B158" s="330">
        <v>32</v>
      </c>
      <c r="C158" s="298">
        <v>46265</v>
      </c>
      <c r="D158" s="298" t="s">
        <v>211</v>
      </c>
      <c r="E158" s="331">
        <v>100</v>
      </c>
      <c r="F158" s="522"/>
      <c r="G158" s="333">
        <f t="shared" si="6"/>
        <v>11074.47999999999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286</v>
      </c>
      <c r="B159" s="330">
        <v>33</v>
      </c>
      <c r="C159" s="298">
        <v>46265</v>
      </c>
      <c r="D159" s="298" t="s">
        <v>212</v>
      </c>
      <c r="E159" s="331">
        <v>85</v>
      </c>
      <c r="F159" s="522"/>
      <c r="G159" s="333">
        <f t="shared" si="6"/>
        <v>11174.47999999999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286</v>
      </c>
      <c r="B160" s="330">
        <v>34</v>
      </c>
      <c r="C160" s="298">
        <v>46265</v>
      </c>
      <c r="D160" s="298" t="s">
        <v>213</v>
      </c>
      <c r="E160" s="331">
        <v>230</v>
      </c>
      <c r="F160" s="522"/>
      <c r="G160" s="333">
        <f t="shared" si="6"/>
        <v>11259.47999999999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286</v>
      </c>
      <c r="B161" s="330">
        <v>35</v>
      </c>
      <c r="C161" s="298">
        <v>46265</v>
      </c>
      <c r="D161" s="298" t="s">
        <v>214</v>
      </c>
      <c r="E161" s="331">
        <v>45</v>
      </c>
      <c r="F161" s="522"/>
      <c r="G161" s="333">
        <f t="shared" si="6"/>
        <v>11489.47999999999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20</v>
      </c>
      <c r="C162" s="298">
        <v>46265</v>
      </c>
      <c r="D162" s="299" t="s">
        <v>193</v>
      </c>
      <c r="E162" s="522">
        <v>600</v>
      </c>
      <c r="F162" s="522"/>
      <c r="G162" s="333">
        <f t="shared" si="6"/>
        <v>11534.47999999999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6</v>
      </c>
      <c r="C163" s="298">
        <v>46265</v>
      </c>
      <c r="D163" s="299" t="s">
        <v>1036</v>
      </c>
      <c r="E163" s="522">
        <v>-133.51</v>
      </c>
      <c r="F163" s="522"/>
      <c r="G163" s="333">
        <f t="shared" si="6"/>
        <v>12134.47999999999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294</v>
      </c>
      <c r="B164" s="330">
        <v>10</v>
      </c>
      <c r="C164" s="298">
        <v>46265</v>
      </c>
      <c r="D164" s="299" t="s">
        <v>176</v>
      </c>
      <c r="E164" s="522">
        <v>17.899999999999999</v>
      </c>
      <c r="F164" s="522"/>
      <c r="G164" s="333">
        <f t="shared" si="6"/>
        <v>12000.96999999999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2</v>
      </c>
      <c r="C165" s="298">
        <v>46265</v>
      </c>
      <c r="D165" s="299" t="s">
        <v>356</v>
      </c>
      <c r="E165" s="522">
        <v>46.56</v>
      </c>
      <c r="F165" s="522"/>
      <c r="G165" s="333">
        <f t="shared" si="6"/>
        <v>12018.86999999999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294</v>
      </c>
      <c r="B166" s="330">
        <v>24</v>
      </c>
      <c r="C166" s="298">
        <v>46265</v>
      </c>
      <c r="D166" s="299" t="s">
        <v>860</v>
      </c>
      <c r="E166" s="522">
        <v>83.5</v>
      </c>
      <c r="F166" s="522"/>
      <c r="G166" s="333">
        <f t="shared" si="6"/>
        <v>12065.429999999989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287</v>
      </c>
      <c r="B167" s="330" t="s">
        <v>287</v>
      </c>
      <c r="C167" s="298">
        <v>46265</v>
      </c>
      <c r="D167" s="299" t="s">
        <v>423</v>
      </c>
      <c r="E167" s="522">
        <v>191.64</v>
      </c>
      <c r="F167" s="522">
        <v>191.64</v>
      </c>
      <c r="G167" s="333">
        <f t="shared" si="6"/>
        <v>12148.929999999989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6</v>
      </c>
      <c r="C168" s="298">
        <v>46264</v>
      </c>
      <c r="D168" s="299" t="s">
        <v>1021</v>
      </c>
      <c r="E168" s="522">
        <v>58.54</v>
      </c>
      <c r="F168" s="522"/>
      <c r="G168" s="333">
        <f t="shared" si="6"/>
        <v>12148.929999999989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6</v>
      </c>
      <c r="C169" s="298">
        <v>46264</v>
      </c>
      <c r="D169" s="299" t="s">
        <v>1021</v>
      </c>
      <c r="E169" s="522">
        <v>51.97</v>
      </c>
      <c r="F169" s="522"/>
      <c r="G169" s="333">
        <f t="shared" si="6"/>
        <v>12207.46999999999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4</v>
      </c>
      <c r="C170" s="298">
        <v>46264</v>
      </c>
      <c r="D170" s="299" t="s">
        <v>431</v>
      </c>
      <c r="E170" s="522">
        <v>39.86</v>
      </c>
      <c r="F170" s="522"/>
      <c r="G170" s="333">
        <f t="shared" si="6"/>
        <v>12259.43999999999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8</v>
      </c>
      <c r="C171" s="298">
        <v>46264</v>
      </c>
      <c r="D171" s="299" t="s">
        <v>831</v>
      </c>
      <c r="E171" s="522">
        <v>11.7</v>
      </c>
      <c r="F171" s="522"/>
      <c r="G171" s="333">
        <f t="shared" si="6"/>
        <v>12299.29999999999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2</v>
      </c>
      <c r="C172" s="298">
        <v>46264</v>
      </c>
      <c r="D172" s="299" t="s">
        <v>478</v>
      </c>
      <c r="E172" s="522">
        <v>48.97</v>
      </c>
      <c r="F172" s="522"/>
      <c r="G172" s="333">
        <f t="shared" si="6"/>
        <v>12310.999999999991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2</v>
      </c>
      <c r="C173" s="298">
        <v>46263</v>
      </c>
      <c r="D173" s="299" t="s">
        <v>353</v>
      </c>
      <c r="E173" s="522">
        <v>19.98</v>
      </c>
      <c r="F173" s="522"/>
      <c r="G173" s="333">
        <f t="shared" si="6"/>
        <v>12359.96999999999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6</v>
      </c>
      <c r="C174" s="298">
        <v>46263</v>
      </c>
      <c r="D174" s="299" t="s">
        <v>312</v>
      </c>
      <c r="E174" s="522">
        <v>66.95</v>
      </c>
      <c r="F174" s="522"/>
      <c r="G174" s="333">
        <f t="shared" si="6"/>
        <v>12379.94999999999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8</v>
      </c>
      <c r="C175" s="298">
        <v>46263</v>
      </c>
      <c r="D175" s="299" t="s">
        <v>295</v>
      </c>
      <c r="E175" s="522">
        <v>9.15</v>
      </c>
      <c r="F175" s="522"/>
      <c r="G175" s="333">
        <f t="shared" si="6"/>
        <v>12446.899999999991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2</v>
      </c>
      <c r="C176" s="298">
        <v>46263</v>
      </c>
      <c r="D176" s="299" t="s">
        <v>358</v>
      </c>
      <c r="E176" s="522">
        <v>10.85</v>
      </c>
      <c r="F176" s="522"/>
      <c r="G176" s="333">
        <f t="shared" si="6"/>
        <v>12456.04999999999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291</v>
      </c>
      <c r="B177" s="330">
        <v>38</v>
      </c>
      <c r="C177" s="298">
        <v>46263</v>
      </c>
      <c r="D177" s="299" t="s">
        <v>293</v>
      </c>
      <c r="E177" s="522"/>
      <c r="F177" s="522">
        <v>4729.34</v>
      </c>
      <c r="G177" s="333">
        <f t="shared" si="6"/>
        <v>12466.899999999991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2</v>
      </c>
      <c r="C178" s="298">
        <v>46262</v>
      </c>
      <c r="D178" s="299" t="s">
        <v>334</v>
      </c>
      <c r="E178" s="522">
        <v>26.1</v>
      </c>
      <c r="F178" s="522"/>
      <c r="G178" s="333">
        <f t="shared" si="6"/>
        <v>7737.5599999999913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2</v>
      </c>
      <c r="C179" s="298">
        <v>46262</v>
      </c>
      <c r="D179" s="299" t="s">
        <v>473</v>
      </c>
      <c r="E179" s="522">
        <v>109.42</v>
      </c>
      <c r="F179" s="522"/>
      <c r="G179" s="333">
        <f t="shared" si="6"/>
        <v>7763.6599999999917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1</v>
      </c>
      <c r="C180" s="298">
        <v>46261</v>
      </c>
      <c r="D180" s="299" t="s">
        <v>311</v>
      </c>
      <c r="E180" s="522">
        <v>150.69999999999999</v>
      </c>
      <c r="F180" s="522"/>
      <c r="G180" s="333">
        <f t="shared" si="6"/>
        <v>7873.0799999999917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1</v>
      </c>
      <c r="C181" s="298">
        <v>46261</v>
      </c>
      <c r="D181" s="299" t="s">
        <v>428</v>
      </c>
      <c r="E181" s="522">
        <v>36.18</v>
      </c>
      <c r="F181" s="522"/>
      <c r="G181" s="333">
        <f t="shared" si="6"/>
        <v>8023.7799999999916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3</v>
      </c>
      <c r="C182" s="298">
        <v>46261</v>
      </c>
      <c r="D182" s="299" t="s">
        <v>983</v>
      </c>
      <c r="E182" s="522">
        <v>9.23</v>
      </c>
      <c r="F182" s="522"/>
      <c r="G182" s="333">
        <f t="shared" si="6"/>
        <v>8059.9599999999919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4</v>
      </c>
      <c r="C183" s="298">
        <v>46261</v>
      </c>
      <c r="D183" s="299" t="s">
        <v>310</v>
      </c>
      <c r="E183" s="522">
        <v>47.99</v>
      </c>
      <c r="F183" s="522"/>
      <c r="G183" s="333">
        <f t="shared" si="6"/>
        <v>8069.1899999999914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6</v>
      </c>
      <c r="C184" s="298">
        <v>46261</v>
      </c>
      <c r="D184" s="299" t="s">
        <v>300</v>
      </c>
      <c r="E184" s="522">
        <v>53.12</v>
      </c>
      <c r="F184" s="522"/>
      <c r="G184" s="333">
        <f t="shared" si="6"/>
        <v>8117.1799999999912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2</v>
      </c>
      <c r="C185" s="298">
        <v>46261</v>
      </c>
      <c r="D185" s="299" t="s">
        <v>1030</v>
      </c>
      <c r="E185" s="522">
        <v>20</v>
      </c>
      <c r="F185" s="522"/>
      <c r="G185" s="333">
        <f t="shared" si="6"/>
        <v>8170.2999999999911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46260</v>
      </c>
      <c r="D186" s="299" t="s">
        <v>1031</v>
      </c>
      <c r="E186" s="522">
        <v>11.38</v>
      </c>
      <c r="F186" s="522"/>
      <c r="G186" s="333">
        <f t="shared" si="6"/>
        <v>8190.2999999999911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2</v>
      </c>
      <c r="C187" s="298">
        <v>46260</v>
      </c>
      <c r="D187" s="299" t="s">
        <v>1032</v>
      </c>
      <c r="E187" s="522">
        <v>74.91</v>
      </c>
      <c r="F187" s="522"/>
      <c r="G187" s="333">
        <f t="shared" ref="G187:G204" si="7">G188-E187+F187</f>
        <v>8201.6799999999912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294</v>
      </c>
      <c r="B188" s="330">
        <v>42</v>
      </c>
      <c r="C188" s="298">
        <v>46260</v>
      </c>
      <c r="D188" s="299" t="s">
        <v>200</v>
      </c>
      <c r="E188" s="522">
        <v>59</v>
      </c>
      <c r="F188" s="522"/>
      <c r="G188" s="333">
        <f t="shared" si="7"/>
        <v>8276.5899999999911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43</v>
      </c>
      <c r="C189" s="298">
        <v>46260</v>
      </c>
      <c r="D189" s="299" t="s">
        <v>201</v>
      </c>
      <c r="E189" s="522">
        <v>42.84</v>
      </c>
      <c r="F189" s="522"/>
      <c r="G189" s="333">
        <f t="shared" si="7"/>
        <v>8335.5899999999911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291</v>
      </c>
      <c r="B190" s="330">
        <v>40</v>
      </c>
      <c r="C190" s="298">
        <v>46260</v>
      </c>
      <c r="D190" s="299" t="s">
        <v>316</v>
      </c>
      <c r="E190" s="522"/>
      <c r="F190" s="522">
        <v>59.74</v>
      </c>
      <c r="G190" s="333">
        <f t="shared" si="7"/>
        <v>8378.4299999999912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4</v>
      </c>
      <c r="C191" s="298">
        <v>46260</v>
      </c>
      <c r="D191" s="299" t="s">
        <v>296</v>
      </c>
      <c r="E191" s="522">
        <v>78.510000000000005</v>
      </c>
      <c r="F191" s="522"/>
      <c r="G191" s="333">
        <f t="shared" si="7"/>
        <v>8318.6899999999914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6</v>
      </c>
      <c r="C192" s="298">
        <v>46259</v>
      </c>
      <c r="D192" s="299" t="s">
        <v>312</v>
      </c>
      <c r="E192" s="522">
        <v>54.95</v>
      </c>
      <c r="F192" s="522"/>
      <c r="G192" s="333">
        <f t="shared" si="7"/>
        <v>8397.1999999999916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2</v>
      </c>
      <c r="C193" s="298">
        <v>46259</v>
      </c>
      <c r="D193" s="299" t="s">
        <v>358</v>
      </c>
      <c r="E193" s="522">
        <v>5.28</v>
      </c>
      <c r="F193" s="522"/>
      <c r="G193" s="333">
        <f t="shared" si="7"/>
        <v>8452.1499999999924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8</v>
      </c>
      <c r="C194" s="298">
        <v>46259</v>
      </c>
      <c r="D194" s="299" t="s">
        <v>308</v>
      </c>
      <c r="E194" s="522">
        <v>71.75</v>
      </c>
      <c r="F194" s="522"/>
      <c r="G194" s="333">
        <f t="shared" si="7"/>
        <v>8457.429999999993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5</v>
      </c>
      <c r="C195" s="298">
        <v>46259</v>
      </c>
      <c r="D195" s="299" t="s">
        <v>1029</v>
      </c>
      <c r="E195" s="522">
        <v>30</v>
      </c>
      <c r="F195" s="522"/>
      <c r="G195" s="333">
        <f t="shared" si="7"/>
        <v>8529.179999999993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2</v>
      </c>
      <c r="C196" s="298">
        <v>46259</v>
      </c>
      <c r="D196" s="299" t="s">
        <v>334</v>
      </c>
      <c r="E196" s="522">
        <v>18.18</v>
      </c>
      <c r="F196" s="522"/>
      <c r="G196" s="333">
        <f t="shared" si="7"/>
        <v>8559.179999999993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294</v>
      </c>
      <c r="B197" s="330">
        <v>12</v>
      </c>
      <c r="C197" s="298">
        <v>46259</v>
      </c>
      <c r="D197" s="299" t="s">
        <v>314</v>
      </c>
      <c r="E197" s="522">
        <v>225</v>
      </c>
      <c r="F197" s="522"/>
      <c r="G197" s="333">
        <f t="shared" si="7"/>
        <v>8577.3599999999933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5</v>
      </c>
      <c r="C198" s="298">
        <v>46259</v>
      </c>
      <c r="D198" s="299" t="s">
        <v>1027</v>
      </c>
      <c r="E198" s="522">
        <v>-125</v>
      </c>
      <c r="F198" s="522"/>
      <c r="G198" s="333">
        <f t="shared" si="7"/>
        <v>8802.3599999999933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5</v>
      </c>
      <c r="C199" s="298">
        <v>46259</v>
      </c>
      <c r="D199" s="299" t="s">
        <v>1026</v>
      </c>
      <c r="E199" s="522">
        <v>-125</v>
      </c>
      <c r="F199" s="522"/>
      <c r="G199" s="333">
        <f t="shared" si="7"/>
        <v>8677.3599999999933</v>
      </c>
      <c r="H199" s="334" t="s">
        <v>298</v>
      </c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287</v>
      </c>
      <c r="B200" s="330" t="s">
        <v>287</v>
      </c>
      <c r="C200" s="298">
        <v>46259</v>
      </c>
      <c r="D200" s="299" t="s">
        <v>1028</v>
      </c>
      <c r="E200" s="522"/>
      <c r="F200" s="522">
        <v>430</v>
      </c>
      <c r="G200" s="333">
        <f t="shared" si="7"/>
        <v>8552.3599999999933</v>
      </c>
      <c r="H200" s="334" t="s">
        <v>298</v>
      </c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287</v>
      </c>
      <c r="B201" s="330" t="s">
        <v>287</v>
      </c>
      <c r="C201" s="298">
        <v>46259</v>
      </c>
      <c r="D201" s="299" t="s">
        <v>1028</v>
      </c>
      <c r="E201" s="522">
        <v>430</v>
      </c>
      <c r="F201" s="522"/>
      <c r="G201" s="333">
        <f t="shared" si="7"/>
        <v>8122.3599999999933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46259</v>
      </c>
      <c r="D202" s="299" t="s">
        <v>358</v>
      </c>
      <c r="E202" s="522">
        <v>37.71</v>
      </c>
      <c r="F202" s="522"/>
      <c r="G202" s="333">
        <f t="shared" si="7"/>
        <v>8552.3599999999933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291</v>
      </c>
      <c r="B203" s="330">
        <v>41</v>
      </c>
      <c r="C203" s="298">
        <v>46258</v>
      </c>
      <c r="D203" s="299" t="s">
        <v>1023</v>
      </c>
      <c r="E203" s="522"/>
      <c r="F203" s="522">
        <v>800</v>
      </c>
      <c r="G203" s="333">
        <f t="shared" si="7"/>
        <v>8590.0699999999924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6</v>
      </c>
      <c r="C204" s="298">
        <v>46258</v>
      </c>
      <c r="D204" s="299" t="s">
        <v>300</v>
      </c>
      <c r="E204" s="522">
        <v>63.98</v>
      </c>
      <c r="F204" s="522"/>
      <c r="G204" s="333">
        <f t="shared" si="7"/>
        <v>7790.0699999999924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8</v>
      </c>
      <c r="C205" s="298">
        <v>46258</v>
      </c>
      <c r="D205" s="299" t="s">
        <v>296</v>
      </c>
      <c r="E205" s="522">
        <v>15.3</v>
      </c>
      <c r="F205" s="522"/>
      <c r="G205" s="333">
        <f t="shared" ref="G205:G218" si="8">G206-E205+F205</f>
        <v>7854.049999999992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4</v>
      </c>
      <c r="C206" s="298">
        <v>46258</v>
      </c>
      <c r="D206" s="299" t="s">
        <v>296</v>
      </c>
      <c r="E206" s="522">
        <v>41.09</v>
      </c>
      <c r="F206" s="522"/>
      <c r="G206" s="333">
        <f t="shared" si="8"/>
        <v>7869.3499999999922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6</v>
      </c>
      <c r="C207" s="298">
        <v>46258</v>
      </c>
      <c r="D207" s="299" t="s">
        <v>300</v>
      </c>
      <c r="E207" s="522">
        <v>51.08</v>
      </c>
      <c r="F207" s="522"/>
      <c r="G207" s="333">
        <f t="shared" si="8"/>
        <v>7910.4399999999923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6</v>
      </c>
      <c r="C208" s="298">
        <v>46258</v>
      </c>
      <c r="D208" s="299" t="s">
        <v>300</v>
      </c>
      <c r="E208" s="522">
        <v>66.010000000000005</v>
      </c>
      <c r="F208" s="522"/>
      <c r="G208" s="333">
        <f t="shared" si="8"/>
        <v>7961.5199999999923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5</v>
      </c>
      <c r="C209" s="298">
        <v>46256</v>
      </c>
      <c r="D209" s="299" t="s">
        <v>1024</v>
      </c>
      <c r="E209" s="522">
        <v>134.19</v>
      </c>
      <c r="F209" s="522"/>
      <c r="G209" s="333">
        <f t="shared" si="8"/>
        <v>8027.5299999999925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5</v>
      </c>
      <c r="C210" s="298">
        <v>46256</v>
      </c>
      <c r="D210" s="299" t="s">
        <v>1019</v>
      </c>
      <c r="E210" s="522">
        <v>50</v>
      </c>
      <c r="F210" s="522"/>
      <c r="G210" s="333">
        <f t="shared" si="8"/>
        <v>8161.7199999999921</v>
      </c>
      <c r="H210" s="334" t="s">
        <v>298</v>
      </c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8</v>
      </c>
      <c r="C211" s="298">
        <v>46255</v>
      </c>
      <c r="D211" s="299" t="s">
        <v>319</v>
      </c>
      <c r="E211" s="522">
        <v>39.270000000000003</v>
      </c>
      <c r="F211" s="522"/>
      <c r="G211" s="333">
        <f t="shared" si="8"/>
        <v>8211.7199999999921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8</v>
      </c>
      <c r="C212" s="298">
        <v>46255</v>
      </c>
      <c r="D212" s="299" t="s">
        <v>319</v>
      </c>
      <c r="E212" s="522">
        <v>8.48</v>
      </c>
      <c r="F212" s="522"/>
      <c r="G212" s="333">
        <f t="shared" si="8"/>
        <v>8250.9899999999925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6</v>
      </c>
      <c r="C213" s="298">
        <v>46255</v>
      </c>
      <c r="D213" s="299" t="s">
        <v>397</v>
      </c>
      <c r="E213" s="522">
        <v>157.32</v>
      </c>
      <c r="F213" s="522"/>
      <c r="G213" s="333">
        <f t="shared" si="8"/>
        <v>8259.4699999999921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7</v>
      </c>
      <c r="C214" s="298">
        <v>46254</v>
      </c>
      <c r="D214" s="299" t="s">
        <v>1025</v>
      </c>
      <c r="E214" s="522">
        <v>100</v>
      </c>
      <c r="F214" s="522"/>
      <c r="G214" s="333">
        <f t="shared" si="8"/>
        <v>8416.7899999999918</v>
      </c>
      <c r="H214" s="334" t="s">
        <v>298</v>
      </c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8</v>
      </c>
      <c r="C215" s="298">
        <v>46254</v>
      </c>
      <c r="D215" s="299" t="s">
        <v>319</v>
      </c>
      <c r="E215" s="522">
        <v>119.58</v>
      </c>
      <c r="F215" s="522"/>
      <c r="G215" s="333">
        <f t="shared" si="8"/>
        <v>8516.7899999999918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291</v>
      </c>
      <c r="B216" s="330">
        <v>39</v>
      </c>
      <c r="C216" s="298">
        <v>46254</v>
      </c>
      <c r="D216" s="299" t="s">
        <v>292</v>
      </c>
      <c r="E216" s="522"/>
      <c r="F216" s="522">
        <v>2763.78</v>
      </c>
      <c r="G216" s="333">
        <f t="shared" si="8"/>
        <v>8636.3699999999917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287</v>
      </c>
      <c r="B217" s="330" t="s">
        <v>287</v>
      </c>
      <c r="C217" s="298">
        <v>46253</v>
      </c>
      <c r="D217" s="299" t="s">
        <v>891</v>
      </c>
      <c r="E217" s="522">
        <v>219.38</v>
      </c>
      <c r="F217" s="522">
        <v>219.38</v>
      </c>
      <c r="G217" s="333">
        <f t="shared" si="8"/>
        <v>5872.5899999999911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294</v>
      </c>
      <c r="B218" s="330">
        <v>22</v>
      </c>
      <c r="C218" s="298">
        <v>46253</v>
      </c>
      <c r="D218" s="299" t="s">
        <v>923</v>
      </c>
      <c r="E218" s="522">
        <v>7.46</v>
      </c>
      <c r="F218" s="522"/>
      <c r="G218" s="333">
        <f t="shared" si="8"/>
        <v>5872.5899999999911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22</v>
      </c>
      <c r="C219" s="298">
        <v>46253</v>
      </c>
      <c r="D219" s="299" t="s">
        <v>323</v>
      </c>
      <c r="E219" s="522">
        <v>23.42</v>
      </c>
      <c r="F219" s="522"/>
      <c r="G219" s="333">
        <f t="shared" ref="G219:G221" si="9">G220-E219+F219</f>
        <v>5880.0499999999911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8</v>
      </c>
      <c r="C220" s="298">
        <v>46252</v>
      </c>
      <c r="D220" s="299" t="s">
        <v>319</v>
      </c>
      <c r="E220" s="522">
        <v>13</v>
      </c>
      <c r="F220" s="522"/>
      <c r="G220" s="333">
        <f t="shared" si="9"/>
        <v>5903.4699999999912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22</v>
      </c>
      <c r="C221" s="298">
        <v>46252</v>
      </c>
      <c r="D221" s="299" t="s">
        <v>930</v>
      </c>
      <c r="E221" s="522">
        <v>13.84</v>
      </c>
      <c r="F221" s="522"/>
      <c r="G221" s="333">
        <f t="shared" si="9"/>
        <v>5916.4699999999912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287</v>
      </c>
      <c r="B222" s="330" t="s">
        <v>287</v>
      </c>
      <c r="C222" s="298">
        <v>46252</v>
      </c>
      <c r="D222" s="299" t="s">
        <v>1020</v>
      </c>
      <c r="E222" s="522">
        <v>2518.46</v>
      </c>
      <c r="F222" s="522">
        <v>2518.46</v>
      </c>
      <c r="G222" s="333">
        <f t="shared" ref="G222:G284" si="10">G223-E222+F222</f>
        <v>5930.3099999999913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6</v>
      </c>
      <c r="C223" s="298">
        <v>46252</v>
      </c>
      <c r="D223" s="299" t="s">
        <v>322</v>
      </c>
      <c r="E223" s="522">
        <v>25</v>
      </c>
      <c r="F223" s="522"/>
      <c r="G223" s="333">
        <f t="shared" si="10"/>
        <v>5930.3099999999913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294</v>
      </c>
      <c r="B224" s="330">
        <v>21</v>
      </c>
      <c r="C224" s="298">
        <v>46251</v>
      </c>
      <c r="D224" s="299" t="s">
        <v>194</v>
      </c>
      <c r="E224" s="522">
        <v>81</v>
      </c>
      <c r="F224" s="522"/>
      <c r="G224" s="333">
        <f t="shared" si="10"/>
        <v>5955.3099999999913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42</v>
      </c>
      <c r="C225" s="298">
        <v>46251</v>
      </c>
      <c r="D225" s="299" t="s">
        <v>333</v>
      </c>
      <c r="E225" s="522">
        <v>22.35</v>
      </c>
      <c r="F225" s="522"/>
      <c r="G225" s="333">
        <f t="shared" si="10"/>
        <v>6036.3099999999913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294</v>
      </c>
      <c r="B226" s="330">
        <v>43</v>
      </c>
      <c r="C226" s="298">
        <v>46251</v>
      </c>
      <c r="D226" s="299" t="s">
        <v>333</v>
      </c>
      <c r="E226" s="522">
        <v>22.35</v>
      </c>
      <c r="F226" s="522"/>
      <c r="G226" s="333">
        <f t="shared" si="10"/>
        <v>6058.6599999999917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1</v>
      </c>
      <c r="C227" s="298">
        <v>46251</v>
      </c>
      <c r="D227" s="299" t="s">
        <v>329</v>
      </c>
      <c r="E227" s="522">
        <v>120</v>
      </c>
      <c r="F227" s="522"/>
      <c r="G227" s="333">
        <f t="shared" si="10"/>
        <v>6081.009999999992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2</v>
      </c>
      <c r="C228" s="298">
        <v>46251</v>
      </c>
      <c r="D228" s="299" t="s">
        <v>332</v>
      </c>
      <c r="E228" s="522">
        <v>15.5</v>
      </c>
      <c r="F228" s="522"/>
      <c r="G228" s="333">
        <f t="shared" si="10"/>
        <v>6201.009999999992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6</v>
      </c>
      <c r="C229" s="298">
        <v>46251</v>
      </c>
      <c r="D229" s="299" t="s">
        <v>1003</v>
      </c>
      <c r="E229" s="522">
        <v>30</v>
      </c>
      <c r="F229" s="522"/>
      <c r="G229" s="333">
        <f t="shared" si="10"/>
        <v>6216.509999999992</v>
      </c>
      <c r="H229" s="334" t="s">
        <v>298</v>
      </c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294</v>
      </c>
      <c r="B230" s="330">
        <v>17</v>
      </c>
      <c r="C230" s="298">
        <v>46251</v>
      </c>
      <c r="D230" s="299" t="s">
        <v>188</v>
      </c>
      <c r="E230" s="522">
        <v>42.65</v>
      </c>
      <c r="F230" s="522"/>
      <c r="G230" s="333">
        <f t="shared" si="10"/>
        <v>6246.509999999992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294</v>
      </c>
      <c r="B231" s="330">
        <v>11</v>
      </c>
      <c r="C231" s="298">
        <v>46251</v>
      </c>
      <c r="D231" s="299" t="s">
        <v>178</v>
      </c>
      <c r="E231" s="522">
        <v>256.83999999999997</v>
      </c>
      <c r="F231" s="522"/>
      <c r="G231" s="333">
        <f t="shared" si="10"/>
        <v>6289.1599999999917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294</v>
      </c>
      <c r="B232" s="330">
        <v>23</v>
      </c>
      <c r="C232" s="298">
        <v>46251</v>
      </c>
      <c r="D232" s="299" t="s">
        <v>63</v>
      </c>
      <c r="E232" s="522">
        <v>529.46</v>
      </c>
      <c r="F232" s="522"/>
      <c r="G232" s="333">
        <f t="shared" si="10"/>
        <v>6545.9999999999918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1</v>
      </c>
      <c r="C233" s="298">
        <v>46250</v>
      </c>
      <c r="D233" s="299" t="s">
        <v>1021</v>
      </c>
      <c r="E233" s="522">
        <v>25.5</v>
      </c>
      <c r="F233" s="522"/>
      <c r="G233" s="333">
        <f t="shared" si="10"/>
        <v>7075.4599999999919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5</v>
      </c>
      <c r="C234" s="298">
        <v>46250</v>
      </c>
      <c r="D234" s="299" t="s">
        <v>340</v>
      </c>
      <c r="E234" s="522">
        <v>21.3</v>
      </c>
      <c r="F234" s="522"/>
      <c r="G234" s="333">
        <f t="shared" si="10"/>
        <v>7100.9599999999919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1</v>
      </c>
      <c r="C235" s="298">
        <v>46250</v>
      </c>
      <c r="D235" s="299" t="s">
        <v>1021</v>
      </c>
      <c r="E235" s="522">
        <v>28.1</v>
      </c>
      <c r="F235" s="522"/>
      <c r="G235" s="333">
        <f t="shared" si="10"/>
        <v>7122.259999999992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8</v>
      </c>
      <c r="C236" s="298">
        <v>46250</v>
      </c>
      <c r="D236" s="299" t="s">
        <v>319</v>
      </c>
      <c r="E236" s="522">
        <v>13.58</v>
      </c>
      <c r="F236" s="522"/>
      <c r="G236" s="333">
        <f t="shared" si="10"/>
        <v>7150.3599999999924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7</v>
      </c>
      <c r="C237" s="298">
        <v>46250</v>
      </c>
      <c r="D237" s="299" t="s">
        <v>300</v>
      </c>
      <c r="E237" s="522">
        <v>85.15</v>
      </c>
      <c r="F237" s="522"/>
      <c r="G237" s="333">
        <f t="shared" si="10"/>
        <v>7163.9399999999923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6</v>
      </c>
      <c r="C238" s="298">
        <v>46250</v>
      </c>
      <c r="D238" s="299" t="s">
        <v>300</v>
      </c>
      <c r="E238" s="522">
        <v>33</v>
      </c>
      <c r="F238" s="522"/>
      <c r="G238" s="333">
        <f t="shared" si="10"/>
        <v>7249.089999999992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1</v>
      </c>
      <c r="C239" s="298">
        <v>46249</v>
      </c>
      <c r="D239" s="299" t="s">
        <v>831</v>
      </c>
      <c r="E239" s="522">
        <v>72.239999999999995</v>
      </c>
      <c r="F239" s="522"/>
      <c r="G239" s="333">
        <f t="shared" si="10"/>
        <v>7282.089999999992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1</v>
      </c>
      <c r="C240" s="298">
        <v>46249</v>
      </c>
      <c r="D240" s="299" t="s">
        <v>428</v>
      </c>
      <c r="E240" s="522">
        <v>46</v>
      </c>
      <c r="F240" s="522"/>
      <c r="G240" s="333">
        <f t="shared" si="10"/>
        <v>7354.3299999999917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4</v>
      </c>
      <c r="C241" s="298">
        <v>46249</v>
      </c>
      <c r="D241" s="299" t="s">
        <v>329</v>
      </c>
      <c r="E241" s="522">
        <v>32.06</v>
      </c>
      <c r="F241" s="522"/>
      <c r="G241" s="333">
        <f t="shared" si="10"/>
        <v>7400.3299999999917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6</v>
      </c>
      <c r="C242" s="298">
        <v>46249</v>
      </c>
      <c r="D242" s="299" t="s">
        <v>300</v>
      </c>
      <c r="E242" s="522">
        <v>18.079999999999998</v>
      </c>
      <c r="F242" s="522"/>
      <c r="G242" s="333">
        <f t="shared" si="10"/>
        <v>7432.3899999999921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7</v>
      </c>
      <c r="C243" s="298">
        <v>46248</v>
      </c>
      <c r="D243" s="299" t="s">
        <v>1022</v>
      </c>
      <c r="E243" s="522">
        <v>37.26</v>
      </c>
      <c r="F243" s="522"/>
      <c r="G243" s="333">
        <f t="shared" si="10"/>
        <v>7450.4699999999921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7</v>
      </c>
      <c r="C244" s="298">
        <v>46248</v>
      </c>
      <c r="D244" s="299" t="s">
        <v>444</v>
      </c>
      <c r="E244" s="522">
        <v>151.94</v>
      </c>
      <c r="F244" s="522"/>
      <c r="G244" s="333">
        <f t="shared" si="10"/>
        <v>7487.7299999999923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291</v>
      </c>
      <c r="B245" s="330">
        <v>38</v>
      </c>
      <c r="C245" s="298">
        <v>46248</v>
      </c>
      <c r="D245" s="299" t="s">
        <v>293</v>
      </c>
      <c r="E245" s="522"/>
      <c r="F245" s="522">
        <v>4729.33</v>
      </c>
      <c r="G245" s="333">
        <f t="shared" si="10"/>
        <v>7639.6699999999919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8</v>
      </c>
      <c r="C246" s="298">
        <v>46247</v>
      </c>
      <c r="D246" s="299" t="s">
        <v>319</v>
      </c>
      <c r="E246" s="522">
        <v>237.21</v>
      </c>
      <c r="F246" s="522"/>
      <c r="G246" s="333">
        <f t="shared" si="10"/>
        <v>2910.339999999992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6</v>
      </c>
      <c r="C247" s="298">
        <v>46246</v>
      </c>
      <c r="D247" s="299" t="s">
        <v>412</v>
      </c>
      <c r="E247" s="522">
        <v>-3.54</v>
      </c>
      <c r="F247" s="522"/>
      <c r="G247" s="333">
        <f t="shared" si="10"/>
        <v>3147.549999999992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19</v>
      </c>
      <c r="C248" s="298">
        <v>46246</v>
      </c>
      <c r="D248" s="299" t="s">
        <v>191</v>
      </c>
      <c r="E248" s="522">
        <v>200</v>
      </c>
      <c r="F248" s="522"/>
      <c r="G248" s="333">
        <f t="shared" si="10"/>
        <v>3144.009999999992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335</v>
      </c>
      <c r="B249" s="330" t="s">
        <v>335</v>
      </c>
      <c r="C249" s="298">
        <v>46246</v>
      </c>
      <c r="D249" s="299" t="s">
        <v>336</v>
      </c>
      <c r="E249" s="522">
        <v>63.55</v>
      </c>
      <c r="F249" s="522"/>
      <c r="G249" s="333">
        <f t="shared" si="10"/>
        <v>3344.009999999992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294</v>
      </c>
      <c r="B250" s="330">
        <v>15</v>
      </c>
      <c r="C250" s="298">
        <v>46246</v>
      </c>
      <c r="D250" s="299" t="s">
        <v>185</v>
      </c>
      <c r="E250" s="522">
        <v>64.28</v>
      </c>
      <c r="F250" s="522"/>
      <c r="G250" s="333">
        <f t="shared" si="10"/>
        <v>3407.5599999999922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294</v>
      </c>
      <c r="B251" s="330">
        <v>22</v>
      </c>
      <c r="C251" s="298">
        <v>46245</v>
      </c>
      <c r="D251" s="299" t="s">
        <v>352</v>
      </c>
      <c r="E251" s="522">
        <v>21.29</v>
      </c>
      <c r="F251" s="522"/>
      <c r="G251" s="333">
        <f t="shared" si="10"/>
        <v>3471.8399999999924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6</v>
      </c>
      <c r="C252" s="298">
        <v>46245</v>
      </c>
      <c r="D252" s="299" t="s">
        <v>427</v>
      </c>
      <c r="E252" s="522">
        <v>-130</v>
      </c>
      <c r="F252" s="522"/>
      <c r="G252" s="333">
        <f t="shared" si="10"/>
        <v>3493.1299999999924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291</v>
      </c>
      <c r="B253" s="330">
        <v>41</v>
      </c>
      <c r="C253" s="298">
        <v>46244</v>
      </c>
      <c r="D253" s="299" t="s">
        <v>1011</v>
      </c>
      <c r="E253" s="522"/>
      <c r="F253" s="522">
        <v>800</v>
      </c>
      <c r="G253" s="333">
        <f t="shared" si="10"/>
        <v>3363.1299999999924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294</v>
      </c>
      <c r="B254" s="330">
        <v>22</v>
      </c>
      <c r="C254" s="298">
        <v>46244</v>
      </c>
      <c r="D254" s="299" t="s">
        <v>979</v>
      </c>
      <c r="E254" s="522">
        <v>5.31</v>
      </c>
      <c r="F254" s="522"/>
      <c r="G254" s="333">
        <f t="shared" si="10"/>
        <v>2563.1299999999924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8</v>
      </c>
      <c r="C255" s="298">
        <v>46244</v>
      </c>
      <c r="D255" s="299" t="s">
        <v>319</v>
      </c>
      <c r="E255" s="522">
        <v>9.5</v>
      </c>
      <c r="F255" s="522"/>
      <c r="G255" s="333">
        <f t="shared" si="10"/>
        <v>2568.4399999999923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46244</v>
      </c>
      <c r="D256" s="299" t="s">
        <v>334</v>
      </c>
      <c r="E256" s="522">
        <v>16.16</v>
      </c>
      <c r="F256" s="522"/>
      <c r="G256" s="333">
        <f t="shared" si="10"/>
        <v>2577.9399999999923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5</v>
      </c>
      <c r="C257" s="298">
        <v>46243</v>
      </c>
      <c r="D257" s="299" t="s">
        <v>854</v>
      </c>
      <c r="E257" s="522">
        <v>10.68</v>
      </c>
      <c r="F257" s="522"/>
      <c r="G257" s="333">
        <f t="shared" si="10"/>
        <v>2594.0999999999922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287</v>
      </c>
      <c r="B258" s="330" t="s">
        <v>287</v>
      </c>
      <c r="C258" s="298">
        <v>46243</v>
      </c>
      <c r="D258" s="299" t="s">
        <v>845</v>
      </c>
      <c r="E258" s="522">
        <v>116.04</v>
      </c>
      <c r="F258" s="522">
        <v>116.04</v>
      </c>
      <c r="G258" s="333">
        <f t="shared" si="10"/>
        <v>2604.779999999992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1</v>
      </c>
      <c r="C259" s="298">
        <v>46243</v>
      </c>
      <c r="D259" s="299" t="s">
        <v>306</v>
      </c>
      <c r="E259" s="522">
        <v>228.43</v>
      </c>
      <c r="F259" s="522"/>
      <c r="G259" s="333">
        <f t="shared" si="10"/>
        <v>2604.779999999992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4</v>
      </c>
      <c r="C260" s="298">
        <v>46242</v>
      </c>
      <c r="D260" s="299" t="s">
        <v>319</v>
      </c>
      <c r="E260" s="522">
        <v>39.92</v>
      </c>
      <c r="F260" s="522"/>
      <c r="G260" s="333">
        <f t="shared" si="10"/>
        <v>2833.2099999999919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4</v>
      </c>
      <c r="C261" s="298">
        <v>46242</v>
      </c>
      <c r="D261" s="299" t="s">
        <v>296</v>
      </c>
      <c r="E261" s="522">
        <v>73.16</v>
      </c>
      <c r="F261" s="522"/>
      <c r="G261" s="333">
        <f t="shared" si="10"/>
        <v>2873.1299999999919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1</v>
      </c>
      <c r="C262" s="298">
        <v>46242</v>
      </c>
      <c r="D262" s="299" t="s">
        <v>300</v>
      </c>
      <c r="E262" s="522">
        <v>28.7</v>
      </c>
      <c r="F262" s="522"/>
      <c r="G262" s="333">
        <f t="shared" si="10"/>
        <v>2946.2899999999918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46242</v>
      </c>
      <c r="D263" s="299" t="s">
        <v>345</v>
      </c>
      <c r="E263" s="522">
        <v>121.55</v>
      </c>
      <c r="F263" s="522"/>
      <c r="G263" s="333">
        <f t="shared" si="10"/>
        <v>2974.9899999999916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8</v>
      </c>
      <c r="C264" s="298">
        <v>46242</v>
      </c>
      <c r="D264" s="299" t="s">
        <v>1016</v>
      </c>
      <c r="E264" s="522">
        <v>25</v>
      </c>
      <c r="F264" s="522"/>
      <c r="G264" s="333">
        <f t="shared" si="10"/>
        <v>3096.5399999999918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46242</v>
      </c>
      <c r="D265" s="299" t="s">
        <v>353</v>
      </c>
      <c r="E265" s="522">
        <v>21.99</v>
      </c>
      <c r="F265" s="522"/>
      <c r="G265" s="333">
        <f t="shared" si="10"/>
        <v>3121.5399999999918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5</v>
      </c>
      <c r="C266" s="298">
        <v>46242</v>
      </c>
      <c r="D266" s="299" t="s">
        <v>1019</v>
      </c>
      <c r="E266" s="522">
        <v>60</v>
      </c>
      <c r="F266" s="522"/>
      <c r="G266" s="333">
        <f t="shared" si="10"/>
        <v>3143.5299999999916</v>
      </c>
      <c r="H266" s="334" t="s">
        <v>298</v>
      </c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8</v>
      </c>
      <c r="C267" s="298">
        <v>46241</v>
      </c>
      <c r="D267" s="299" t="s">
        <v>319</v>
      </c>
      <c r="E267" s="522">
        <v>19.690000000000001</v>
      </c>
      <c r="F267" s="522"/>
      <c r="G267" s="333">
        <f t="shared" si="10"/>
        <v>3203.5299999999916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46241</v>
      </c>
      <c r="D268" s="299" t="s">
        <v>296</v>
      </c>
      <c r="E268" s="522">
        <v>8.93</v>
      </c>
      <c r="F268" s="522"/>
      <c r="G268" s="333">
        <f t="shared" si="10"/>
        <v>3223.2199999999916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46241</v>
      </c>
      <c r="D269" s="299" t="s">
        <v>320</v>
      </c>
      <c r="E269" s="522">
        <v>178.24</v>
      </c>
      <c r="F269" s="522"/>
      <c r="G269" s="333">
        <f t="shared" si="10"/>
        <v>3232.1499999999915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46241</v>
      </c>
      <c r="D270" s="299" t="s">
        <v>404</v>
      </c>
      <c r="E270" s="522">
        <v>107.68</v>
      </c>
      <c r="F270" s="522"/>
      <c r="G270" s="333">
        <f t="shared" si="10"/>
        <v>3410.3899999999917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335</v>
      </c>
      <c r="B271" s="330" t="s">
        <v>335</v>
      </c>
      <c r="C271" s="298">
        <v>46241</v>
      </c>
      <c r="D271" s="299" t="s">
        <v>447</v>
      </c>
      <c r="E271" s="522">
        <v>83.63</v>
      </c>
      <c r="F271" s="522"/>
      <c r="G271" s="333">
        <f t="shared" si="10"/>
        <v>3518.0699999999915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294</v>
      </c>
      <c r="B272" s="330">
        <v>9</v>
      </c>
      <c r="C272" s="298">
        <v>46241</v>
      </c>
      <c r="D272" s="299" t="s">
        <v>58</v>
      </c>
      <c r="E272" s="522">
        <v>1231.68</v>
      </c>
      <c r="F272" s="522"/>
      <c r="G272" s="333">
        <f t="shared" si="10"/>
        <v>3601.6999999999916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46240</v>
      </c>
      <c r="D273" s="299" t="s">
        <v>1017</v>
      </c>
      <c r="E273" s="522">
        <v>33.700000000000003</v>
      </c>
      <c r="F273" s="522"/>
      <c r="G273" s="333">
        <f t="shared" si="10"/>
        <v>4833.3799999999919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8</v>
      </c>
      <c r="C274" s="298">
        <v>46240</v>
      </c>
      <c r="D274" s="299" t="s">
        <v>347</v>
      </c>
      <c r="E274" s="522">
        <v>23.33</v>
      </c>
      <c r="F274" s="522"/>
      <c r="G274" s="333">
        <f t="shared" si="10"/>
        <v>4867.0799999999917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294</v>
      </c>
      <c r="B275" s="330">
        <v>14</v>
      </c>
      <c r="C275" s="298">
        <v>46240</v>
      </c>
      <c r="D275" s="299" t="s">
        <v>958</v>
      </c>
      <c r="E275" s="522">
        <v>66.67</v>
      </c>
      <c r="F275" s="522"/>
      <c r="G275" s="333">
        <f t="shared" si="10"/>
        <v>4890.4099999999917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6</v>
      </c>
      <c r="C276" s="298">
        <v>46240</v>
      </c>
      <c r="D276" s="299" t="s">
        <v>344</v>
      </c>
      <c r="E276" s="522">
        <v>75</v>
      </c>
      <c r="F276" s="522"/>
      <c r="G276" s="333">
        <f t="shared" si="10"/>
        <v>4957.0799999999917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294</v>
      </c>
      <c r="B277" s="330">
        <v>13</v>
      </c>
      <c r="C277" s="298">
        <v>46240</v>
      </c>
      <c r="D277" s="299" t="s">
        <v>182</v>
      </c>
      <c r="E277" s="522">
        <v>331.81</v>
      </c>
      <c r="F277" s="522"/>
      <c r="G277" s="333">
        <f t="shared" si="10"/>
        <v>5032.0799999999917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291</v>
      </c>
      <c r="B278" s="330">
        <v>39</v>
      </c>
      <c r="C278" s="298">
        <v>46240</v>
      </c>
      <c r="D278" s="299" t="s">
        <v>292</v>
      </c>
      <c r="E278" s="522"/>
      <c r="F278" s="522">
        <v>2763.78</v>
      </c>
      <c r="G278" s="333">
        <f t="shared" si="10"/>
        <v>5363.8899999999921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46239</v>
      </c>
      <c r="D279" s="299" t="s">
        <v>353</v>
      </c>
      <c r="E279" s="522">
        <v>36.549999999999997</v>
      </c>
      <c r="F279" s="522"/>
      <c r="G279" s="333">
        <f t="shared" si="10"/>
        <v>2600.1099999999915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4</v>
      </c>
      <c r="C280" s="298">
        <v>46239</v>
      </c>
      <c r="D280" s="299" t="s">
        <v>310</v>
      </c>
      <c r="E280" s="522">
        <v>40.76</v>
      </c>
      <c r="F280" s="522"/>
      <c r="G280" s="333">
        <f t="shared" si="10"/>
        <v>2636.6599999999917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3</v>
      </c>
      <c r="C281" s="298">
        <v>46239</v>
      </c>
      <c r="D281" s="299" t="s">
        <v>310</v>
      </c>
      <c r="E281" s="522">
        <v>5.86</v>
      </c>
      <c r="F281" s="522"/>
      <c r="G281" s="333">
        <f t="shared" si="10"/>
        <v>2677.4199999999919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8</v>
      </c>
      <c r="C282" s="298">
        <v>46239</v>
      </c>
      <c r="D282" s="299" t="s">
        <v>296</v>
      </c>
      <c r="E282" s="522">
        <v>63.22</v>
      </c>
      <c r="F282" s="522"/>
      <c r="G282" s="333">
        <f t="shared" si="10"/>
        <v>2683.279999999992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8</v>
      </c>
      <c r="C283" s="298">
        <v>46239</v>
      </c>
      <c r="D283" s="299" t="s">
        <v>1012</v>
      </c>
      <c r="E283" s="522">
        <v>49.41</v>
      </c>
      <c r="F283" s="522"/>
      <c r="G283" s="333">
        <f t="shared" si="10"/>
        <v>2746.4999999999918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5</v>
      </c>
      <c r="C284" s="298">
        <v>46239</v>
      </c>
      <c r="D284" s="299" t="s">
        <v>1013</v>
      </c>
      <c r="E284" s="522">
        <v>-60</v>
      </c>
      <c r="F284" s="522"/>
      <c r="G284" s="333">
        <f t="shared" si="10"/>
        <v>2795.9099999999917</v>
      </c>
      <c r="H284" s="334" t="s">
        <v>298</v>
      </c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5</v>
      </c>
      <c r="C285" s="298">
        <v>46239</v>
      </c>
      <c r="D285" s="299" t="s">
        <v>1013</v>
      </c>
      <c r="E285" s="522">
        <v>263.89</v>
      </c>
      <c r="F285" s="522"/>
      <c r="G285" s="333">
        <f t="shared" ref="G285:G315" si="11">G286-E285+F285</f>
        <v>2735.9099999999917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5</v>
      </c>
      <c r="C286" s="298">
        <v>46239</v>
      </c>
      <c r="D286" s="299" t="s">
        <v>1014</v>
      </c>
      <c r="E286" s="522">
        <v>25</v>
      </c>
      <c r="F286" s="522"/>
      <c r="G286" s="333">
        <f t="shared" si="11"/>
        <v>2999.7999999999915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8</v>
      </c>
      <c r="C287" s="298">
        <v>46239</v>
      </c>
      <c r="D287" s="299" t="s">
        <v>1015</v>
      </c>
      <c r="E287" s="522">
        <v>36.81</v>
      </c>
      <c r="F287" s="522"/>
      <c r="G287" s="333">
        <f t="shared" si="11"/>
        <v>3024.7999999999915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291</v>
      </c>
      <c r="B288" s="330">
        <v>40</v>
      </c>
      <c r="C288" s="298">
        <v>46239</v>
      </c>
      <c r="D288" s="299" t="s">
        <v>316</v>
      </c>
      <c r="E288" s="522"/>
      <c r="F288" s="522">
        <v>837.18</v>
      </c>
      <c r="G288" s="333">
        <f t="shared" si="11"/>
        <v>3061.6099999999915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6</v>
      </c>
      <c r="C289" s="298">
        <v>46238</v>
      </c>
      <c r="D289" s="299" t="s">
        <v>1010</v>
      </c>
      <c r="E289" s="522">
        <v>10</v>
      </c>
      <c r="F289" s="522"/>
      <c r="G289" s="333">
        <f t="shared" si="11"/>
        <v>2224.4299999999917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294</v>
      </c>
      <c r="B290" s="330">
        <v>17</v>
      </c>
      <c r="C290" s="298">
        <v>46238</v>
      </c>
      <c r="D290" s="299" t="s">
        <v>370</v>
      </c>
      <c r="E290" s="522">
        <v>99</v>
      </c>
      <c r="F290" s="522"/>
      <c r="G290" s="333">
        <f t="shared" si="11"/>
        <v>2234.4299999999917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294</v>
      </c>
      <c r="B291" s="330">
        <v>14</v>
      </c>
      <c r="C291" s="298">
        <v>46238</v>
      </c>
      <c r="D291" s="299" t="s">
        <v>367</v>
      </c>
      <c r="E291" s="522">
        <v>70.25</v>
      </c>
      <c r="F291" s="522"/>
      <c r="G291" s="333">
        <f t="shared" si="11"/>
        <v>2333.4299999999917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284</v>
      </c>
      <c r="B292" s="330">
        <v>37</v>
      </c>
      <c r="C292" s="298">
        <v>46238</v>
      </c>
      <c r="D292" s="299" t="s">
        <v>374</v>
      </c>
      <c r="E292" s="522">
        <v>50</v>
      </c>
      <c r="F292" s="522"/>
      <c r="G292" s="333">
        <f t="shared" si="11"/>
        <v>2403.6799999999917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4</v>
      </c>
      <c r="C293" s="298">
        <v>46237</v>
      </c>
      <c r="D293" s="299" t="s">
        <v>296</v>
      </c>
      <c r="E293" s="522">
        <v>41.93</v>
      </c>
      <c r="F293" s="522"/>
      <c r="G293" s="333">
        <f t="shared" si="11"/>
        <v>2453.6799999999917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2</v>
      </c>
      <c r="C294" s="298">
        <v>46237</v>
      </c>
      <c r="D294" s="299" t="s">
        <v>334</v>
      </c>
      <c r="E294" s="522">
        <v>15.09</v>
      </c>
      <c r="F294" s="522"/>
      <c r="G294" s="333">
        <f t="shared" si="11"/>
        <v>2495.6099999999915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22</v>
      </c>
      <c r="C295" s="298">
        <v>46237</v>
      </c>
      <c r="D295" s="299" t="s">
        <v>953</v>
      </c>
      <c r="E295" s="522">
        <v>12.77</v>
      </c>
      <c r="F295" s="522"/>
      <c r="G295" s="333">
        <f t="shared" si="11"/>
        <v>2510.6999999999916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1</v>
      </c>
      <c r="C296" s="298">
        <v>46236</v>
      </c>
      <c r="D296" s="299" t="s">
        <v>306</v>
      </c>
      <c r="E296" s="522">
        <v>132.79</v>
      </c>
      <c r="F296" s="522"/>
      <c r="G296" s="333">
        <f t="shared" si="11"/>
        <v>2523.4699999999916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46236</v>
      </c>
      <c r="D297" s="299" t="s">
        <v>358</v>
      </c>
      <c r="E297" s="522">
        <v>10.25</v>
      </c>
      <c r="F297" s="522"/>
      <c r="G297" s="333">
        <f t="shared" si="11"/>
        <v>2656.2599999999916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6</v>
      </c>
      <c r="C298" s="298">
        <v>46236</v>
      </c>
      <c r="D298" s="299" t="s">
        <v>300</v>
      </c>
      <c r="E298" s="522">
        <v>24.48</v>
      </c>
      <c r="F298" s="522"/>
      <c r="G298" s="333">
        <f t="shared" si="11"/>
        <v>2666.5099999999916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4</v>
      </c>
      <c r="C299" s="298">
        <v>46236</v>
      </c>
      <c r="D299" s="299" t="s">
        <v>455</v>
      </c>
      <c r="E299" s="522">
        <v>40.21</v>
      </c>
      <c r="F299" s="522"/>
      <c r="G299" s="333">
        <f t="shared" si="11"/>
        <v>2690.9899999999916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8</v>
      </c>
      <c r="C300" s="298">
        <v>46235</v>
      </c>
      <c r="D300" s="299" t="s">
        <v>1008</v>
      </c>
      <c r="E300" s="522">
        <v>22.12</v>
      </c>
      <c r="F300" s="522"/>
      <c r="G300" s="333">
        <f t="shared" si="11"/>
        <v>2731.1999999999916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5</v>
      </c>
      <c r="C301" s="298">
        <v>46235</v>
      </c>
      <c r="D301" s="299" t="s">
        <v>1009</v>
      </c>
      <c r="E301" s="522">
        <v>40</v>
      </c>
      <c r="F301" s="522"/>
      <c r="G301" s="333">
        <f t="shared" si="11"/>
        <v>2753.3199999999915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8</v>
      </c>
      <c r="C302" s="298">
        <v>46235</v>
      </c>
      <c r="D302" s="299" t="s">
        <v>319</v>
      </c>
      <c r="E302" s="522">
        <v>8.86</v>
      </c>
      <c r="F302" s="522"/>
      <c r="G302" s="333">
        <f t="shared" si="11"/>
        <v>2793.3199999999915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5</v>
      </c>
      <c r="C303" s="298">
        <v>46235</v>
      </c>
      <c r="D303" s="299" t="s">
        <v>484</v>
      </c>
      <c r="E303" s="522">
        <v>52.06</v>
      </c>
      <c r="F303" s="522"/>
      <c r="G303" s="333">
        <f t="shared" si="11"/>
        <v>2802.1799999999917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6</v>
      </c>
      <c r="C304" s="298">
        <v>46235</v>
      </c>
      <c r="D304" s="299" t="s">
        <v>484</v>
      </c>
      <c r="E304" s="522">
        <v>52.06</v>
      </c>
      <c r="F304" s="522"/>
      <c r="G304" s="333">
        <f t="shared" si="11"/>
        <v>2854.2399999999916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294</v>
      </c>
      <c r="B305" s="330">
        <v>22</v>
      </c>
      <c r="C305" s="298">
        <v>46235</v>
      </c>
      <c r="D305" s="299" t="s">
        <v>375</v>
      </c>
      <c r="E305" s="522">
        <v>6.37</v>
      </c>
      <c r="F305" s="522"/>
      <c r="G305" s="333">
        <f t="shared" si="11"/>
        <v>2906.2999999999915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287</v>
      </c>
      <c r="B306" s="330" t="s">
        <v>287</v>
      </c>
      <c r="C306" s="298">
        <v>46235</v>
      </c>
      <c r="D306" s="299" t="s">
        <v>1007</v>
      </c>
      <c r="E306" s="522">
        <v>121.4</v>
      </c>
      <c r="F306" s="522">
        <v>121.4</v>
      </c>
      <c r="G306" s="333">
        <f t="shared" si="11"/>
        <v>2912.6699999999914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6</v>
      </c>
      <c r="C307" s="298">
        <v>46235</v>
      </c>
      <c r="D307" s="299" t="s">
        <v>1018</v>
      </c>
      <c r="E307" s="522">
        <v>-25.39</v>
      </c>
      <c r="F307" s="522"/>
      <c r="G307" s="333">
        <f t="shared" si="11"/>
        <v>2912.6699999999914</v>
      </c>
      <c r="H307" s="334" t="s">
        <v>298</v>
      </c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287</v>
      </c>
      <c r="B308" s="330" t="s">
        <v>287</v>
      </c>
      <c r="C308" s="298">
        <v>46235</v>
      </c>
      <c r="D308" s="299" t="s">
        <v>986</v>
      </c>
      <c r="E308" s="522"/>
      <c r="F308" s="522">
        <v>174.61</v>
      </c>
      <c r="G308" s="333">
        <f t="shared" si="11"/>
        <v>2887.2799999999916</v>
      </c>
      <c r="H308" s="334" t="s">
        <v>298</v>
      </c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287</v>
      </c>
      <c r="B309" s="330" t="s">
        <v>287</v>
      </c>
      <c r="C309" s="298">
        <v>46235</v>
      </c>
      <c r="D309" s="299" t="s">
        <v>986</v>
      </c>
      <c r="E309" s="522">
        <v>174.61</v>
      </c>
      <c r="F309" s="522"/>
      <c r="G309" s="333">
        <f t="shared" si="11"/>
        <v>2712.6699999999914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284</v>
      </c>
      <c r="B310" s="330">
        <v>37</v>
      </c>
      <c r="C310" s="298">
        <v>46234</v>
      </c>
      <c r="D310" s="299" t="s">
        <v>1004</v>
      </c>
      <c r="E310" s="522">
        <v>8746.27</v>
      </c>
      <c r="F310" s="522"/>
      <c r="G310" s="333">
        <f t="shared" si="11"/>
        <v>2887.2799999999916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286</v>
      </c>
      <c r="B311" s="330">
        <v>25</v>
      </c>
      <c r="C311" s="298">
        <v>46234</v>
      </c>
      <c r="D311" s="298" t="s">
        <v>204</v>
      </c>
      <c r="E311" s="331">
        <v>350</v>
      </c>
      <c r="F311" s="522"/>
      <c r="G311" s="333">
        <f t="shared" si="11"/>
        <v>11633.549999999992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286</v>
      </c>
      <c r="B312" s="330">
        <v>26</v>
      </c>
      <c r="C312" s="298">
        <v>46234</v>
      </c>
      <c r="D312" s="298" t="s">
        <v>205</v>
      </c>
      <c r="E312" s="331">
        <v>320</v>
      </c>
      <c r="F312" s="522"/>
      <c r="G312" s="333">
        <f t="shared" si="11"/>
        <v>11983.549999999992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286</v>
      </c>
      <c r="B313" s="330">
        <v>27</v>
      </c>
      <c r="C313" s="298">
        <v>46234</v>
      </c>
      <c r="D313" s="298" t="s">
        <v>206</v>
      </c>
      <c r="E313" s="331">
        <v>25</v>
      </c>
      <c r="F313" s="522"/>
      <c r="G313" s="333">
        <f t="shared" si="11"/>
        <v>12303.549999999992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286</v>
      </c>
      <c r="B314" s="330">
        <v>28</v>
      </c>
      <c r="C314" s="298">
        <v>46234</v>
      </c>
      <c r="D314" s="298" t="s">
        <v>207</v>
      </c>
      <c r="E314" s="331">
        <v>25</v>
      </c>
      <c r="F314" s="522"/>
      <c r="G314" s="333">
        <f t="shared" si="11"/>
        <v>12328.549999999992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286</v>
      </c>
      <c r="B315" s="330">
        <v>29</v>
      </c>
      <c r="C315" s="298">
        <v>46234</v>
      </c>
      <c r="D315" s="298" t="s">
        <v>208</v>
      </c>
      <c r="E315" s="331">
        <v>45</v>
      </c>
      <c r="F315" s="522"/>
      <c r="G315" s="333">
        <f t="shared" si="11"/>
        <v>12353.549999999992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286</v>
      </c>
      <c r="B316" s="330">
        <v>30</v>
      </c>
      <c r="C316" s="298">
        <v>46234</v>
      </c>
      <c r="D316" s="298" t="s">
        <v>209</v>
      </c>
      <c r="E316" s="331">
        <v>400</v>
      </c>
      <c r="F316" s="522"/>
      <c r="G316" s="333">
        <f t="shared" ref="G316:G338" si="12">G317-E316+F316</f>
        <v>12398.549999999992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286</v>
      </c>
      <c r="B317" s="330">
        <v>31</v>
      </c>
      <c r="C317" s="298">
        <v>46234</v>
      </c>
      <c r="D317" s="298" t="s">
        <v>210</v>
      </c>
      <c r="E317" s="331">
        <v>375</v>
      </c>
      <c r="F317" s="522"/>
      <c r="G317" s="333">
        <f t="shared" si="12"/>
        <v>12798.549999999992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286</v>
      </c>
      <c r="B318" s="330">
        <v>32</v>
      </c>
      <c r="C318" s="298">
        <v>46234</v>
      </c>
      <c r="D318" s="298" t="s">
        <v>211</v>
      </c>
      <c r="E318" s="331">
        <v>100</v>
      </c>
      <c r="F318" s="522"/>
      <c r="G318" s="333">
        <f t="shared" si="12"/>
        <v>13173.549999999992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286</v>
      </c>
      <c r="B319" s="330">
        <v>33</v>
      </c>
      <c r="C319" s="298">
        <v>46234</v>
      </c>
      <c r="D319" s="298" t="s">
        <v>212</v>
      </c>
      <c r="E319" s="331">
        <v>85</v>
      </c>
      <c r="F319" s="522"/>
      <c r="G319" s="333">
        <f t="shared" si="12"/>
        <v>13273.549999999992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286</v>
      </c>
      <c r="B320" s="330">
        <v>34</v>
      </c>
      <c r="C320" s="298">
        <v>46234</v>
      </c>
      <c r="D320" s="298" t="s">
        <v>213</v>
      </c>
      <c r="E320" s="331">
        <v>230</v>
      </c>
      <c r="F320" s="522"/>
      <c r="G320" s="333">
        <f t="shared" si="12"/>
        <v>13358.549999999992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286</v>
      </c>
      <c r="B321" s="330">
        <v>35</v>
      </c>
      <c r="C321" s="298">
        <v>46234</v>
      </c>
      <c r="D321" s="298" t="s">
        <v>214</v>
      </c>
      <c r="E321" s="331">
        <v>45</v>
      </c>
      <c r="F321" s="522"/>
      <c r="G321" s="333">
        <f t="shared" si="12"/>
        <v>13588.549999999992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291</v>
      </c>
      <c r="B322" s="330">
        <v>38</v>
      </c>
      <c r="C322" s="298">
        <v>46234</v>
      </c>
      <c r="D322" s="299" t="s">
        <v>293</v>
      </c>
      <c r="E322" s="522"/>
      <c r="F322" s="522">
        <v>4720.8599999999997</v>
      </c>
      <c r="G322" s="333">
        <f t="shared" si="12"/>
        <v>13633.549999999992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294</v>
      </c>
      <c r="B323" s="330">
        <v>10</v>
      </c>
      <c r="C323" s="298">
        <v>46234</v>
      </c>
      <c r="D323" s="299" t="s">
        <v>176</v>
      </c>
      <c r="E323" s="522">
        <v>17.899999999999999</v>
      </c>
      <c r="F323" s="522"/>
      <c r="G323" s="333">
        <f t="shared" si="12"/>
        <v>8912.6899999999932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5</v>
      </c>
      <c r="C324" s="298">
        <v>46233</v>
      </c>
      <c r="D324" s="299" t="s">
        <v>484</v>
      </c>
      <c r="E324" s="522">
        <v>20.59</v>
      </c>
      <c r="F324" s="522"/>
      <c r="G324" s="333">
        <f t="shared" si="12"/>
        <v>8930.5899999999929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46233</v>
      </c>
      <c r="D325" s="299" t="s">
        <v>386</v>
      </c>
      <c r="E325" s="522">
        <v>23.87</v>
      </c>
      <c r="F325" s="522"/>
      <c r="G325" s="333">
        <f t="shared" si="12"/>
        <v>8951.179999999993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46233</v>
      </c>
      <c r="D326" s="299" t="s">
        <v>1003</v>
      </c>
      <c r="E326" s="522">
        <v>-100</v>
      </c>
      <c r="F326" s="522"/>
      <c r="G326" s="333">
        <f t="shared" si="12"/>
        <v>8975.0499999999938</v>
      </c>
      <c r="H326" s="334" t="s">
        <v>298</v>
      </c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6</v>
      </c>
      <c r="C327" s="298">
        <v>46233</v>
      </c>
      <c r="D327" s="299" t="s">
        <v>1000</v>
      </c>
      <c r="E327" s="522">
        <v>-100</v>
      </c>
      <c r="F327" s="522"/>
      <c r="G327" s="333">
        <f t="shared" si="12"/>
        <v>8875.0499999999938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46233</v>
      </c>
      <c r="D328" s="299" t="s">
        <v>1006</v>
      </c>
      <c r="E328" s="522">
        <v>16</v>
      </c>
      <c r="F328" s="522"/>
      <c r="G328" s="333">
        <f t="shared" si="12"/>
        <v>8775.0499999999938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46232</v>
      </c>
      <c r="D329" s="299" t="s">
        <v>308</v>
      </c>
      <c r="E329" s="522">
        <v>60.77</v>
      </c>
      <c r="F329" s="522"/>
      <c r="G329" s="333">
        <f t="shared" si="12"/>
        <v>8791.0499999999938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294</v>
      </c>
      <c r="B330" s="330">
        <v>21</v>
      </c>
      <c r="C330" s="298">
        <v>46232</v>
      </c>
      <c r="D330" s="299" t="s">
        <v>194</v>
      </c>
      <c r="E330" s="522">
        <v>31.47</v>
      </c>
      <c r="F330" s="522"/>
      <c r="G330" s="333">
        <f t="shared" si="12"/>
        <v>8851.8199999999943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21</v>
      </c>
      <c r="C331" s="298">
        <v>46232</v>
      </c>
      <c r="D331" s="299" t="s">
        <v>194</v>
      </c>
      <c r="E331" s="522">
        <v>16.2</v>
      </c>
      <c r="F331" s="522"/>
      <c r="G331" s="333">
        <f t="shared" si="12"/>
        <v>8883.2899999999936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46232</v>
      </c>
      <c r="D332" s="299" t="s">
        <v>346</v>
      </c>
      <c r="E332" s="522">
        <v>11.43</v>
      </c>
      <c r="F332" s="522"/>
      <c r="G332" s="333">
        <f t="shared" si="12"/>
        <v>8899.4899999999943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2</v>
      </c>
      <c r="C333" s="298">
        <v>46232</v>
      </c>
      <c r="D333" s="299" t="s">
        <v>358</v>
      </c>
      <c r="E333" s="522">
        <v>9.9700000000000006</v>
      </c>
      <c r="F333" s="522"/>
      <c r="G333" s="333">
        <f t="shared" si="12"/>
        <v>8910.9199999999946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5</v>
      </c>
      <c r="C334" s="298">
        <v>46232</v>
      </c>
      <c r="D334" s="299" t="s">
        <v>484</v>
      </c>
      <c r="E334" s="522">
        <v>82.36</v>
      </c>
      <c r="F334" s="522"/>
      <c r="G334" s="333">
        <f t="shared" si="12"/>
        <v>8920.889999999994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294</v>
      </c>
      <c r="B335" s="330">
        <v>24</v>
      </c>
      <c r="C335" s="298">
        <v>46232</v>
      </c>
      <c r="D335" s="299" t="s">
        <v>860</v>
      </c>
      <c r="E335" s="522">
        <v>92.25</v>
      </c>
      <c r="F335" s="522"/>
      <c r="G335" s="333">
        <f t="shared" si="12"/>
        <v>9003.2499999999945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4</v>
      </c>
      <c r="C336" s="298">
        <v>46232</v>
      </c>
      <c r="D336" s="299" t="s">
        <v>296</v>
      </c>
      <c r="E336" s="522">
        <v>39.5</v>
      </c>
      <c r="F336" s="522"/>
      <c r="G336" s="333">
        <f t="shared" si="12"/>
        <v>9095.4999999999945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46232</v>
      </c>
      <c r="D337" s="299" t="s">
        <v>296</v>
      </c>
      <c r="E337" s="522">
        <v>15.1</v>
      </c>
      <c r="F337" s="522"/>
      <c r="G337" s="333">
        <f t="shared" si="12"/>
        <v>9134.9999999999945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2</v>
      </c>
      <c r="C338" s="298">
        <v>46232</v>
      </c>
      <c r="D338" s="299" t="s">
        <v>334</v>
      </c>
      <c r="E338" s="522">
        <v>17.68</v>
      </c>
      <c r="F338" s="522"/>
      <c r="G338" s="333">
        <f t="shared" si="12"/>
        <v>9150.0999999999949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5</v>
      </c>
      <c r="C339" s="298">
        <v>46232</v>
      </c>
      <c r="D339" s="299" t="s">
        <v>988</v>
      </c>
      <c r="E339" s="522">
        <v>-205</v>
      </c>
      <c r="F339" s="522"/>
      <c r="G339" s="333">
        <f t="shared" ref="G339:G401" si="13">G340-E339+F339</f>
        <v>9167.7799999999952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294</v>
      </c>
      <c r="B340" s="330">
        <v>20</v>
      </c>
      <c r="C340" s="298">
        <v>46232</v>
      </c>
      <c r="D340" s="299" t="s">
        <v>193</v>
      </c>
      <c r="E340" s="522">
        <v>600</v>
      </c>
      <c r="F340" s="522"/>
      <c r="G340" s="333">
        <f t="shared" si="13"/>
        <v>8962.7799999999952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287</v>
      </c>
      <c r="B341" s="330" t="s">
        <v>287</v>
      </c>
      <c r="C341" s="298">
        <v>46231</v>
      </c>
      <c r="D341" s="299" t="s">
        <v>525</v>
      </c>
      <c r="E341" s="522">
        <v>1171.3800000000001</v>
      </c>
      <c r="F341" s="522">
        <v>1171.3800000000001</v>
      </c>
      <c r="G341" s="333">
        <f t="shared" si="13"/>
        <v>9562.7799999999952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46231</v>
      </c>
      <c r="D342" s="299" t="s">
        <v>334</v>
      </c>
      <c r="E342" s="522">
        <v>11.58</v>
      </c>
      <c r="F342" s="522"/>
      <c r="G342" s="333">
        <f t="shared" si="13"/>
        <v>9562.7799999999934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42</v>
      </c>
      <c r="C343" s="298">
        <v>46231</v>
      </c>
      <c r="D343" s="299" t="s">
        <v>200</v>
      </c>
      <c r="E343" s="522">
        <v>59</v>
      </c>
      <c r="F343" s="522"/>
      <c r="G343" s="333">
        <f t="shared" si="13"/>
        <v>9574.3599999999933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43</v>
      </c>
      <c r="C344" s="298">
        <v>46231</v>
      </c>
      <c r="D344" s="299" t="s">
        <v>201</v>
      </c>
      <c r="E344" s="522">
        <v>50.92</v>
      </c>
      <c r="F344" s="522"/>
      <c r="G344" s="333">
        <f t="shared" si="13"/>
        <v>9633.3599999999933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8</v>
      </c>
      <c r="C345" s="298">
        <v>46231</v>
      </c>
      <c r="D345" s="299" t="s">
        <v>308</v>
      </c>
      <c r="E345" s="522">
        <v>71.75</v>
      </c>
      <c r="F345" s="522"/>
      <c r="G345" s="333">
        <f t="shared" si="13"/>
        <v>9684.2799999999934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6</v>
      </c>
      <c r="C346" s="298">
        <v>46230</v>
      </c>
      <c r="D346" s="299" t="s">
        <v>999</v>
      </c>
      <c r="E346" s="522">
        <v>49.2</v>
      </c>
      <c r="F346" s="522"/>
      <c r="G346" s="333">
        <f t="shared" si="13"/>
        <v>9756.0299999999934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46230</v>
      </c>
      <c r="D347" s="299" t="s">
        <v>353</v>
      </c>
      <c r="E347" s="522">
        <v>20.98</v>
      </c>
      <c r="F347" s="522"/>
      <c r="G347" s="333">
        <f t="shared" si="13"/>
        <v>9805.2299999999941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6</v>
      </c>
      <c r="C348" s="298">
        <v>46230</v>
      </c>
      <c r="D348" s="299" t="s">
        <v>300</v>
      </c>
      <c r="E348" s="522">
        <v>19.16</v>
      </c>
      <c r="F348" s="522"/>
      <c r="G348" s="333">
        <f t="shared" si="13"/>
        <v>9826.2099999999937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46230</v>
      </c>
      <c r="D349" s="299" t="s">
        <v>994</v>
      </c>
      <c r="E349" s="522">
        <v>15.89</v>
      </c>
      <c r="F349" s="522"/>
      <c r="G349" s="333">
        <f t="shared" si="13"/>
        <v>9845.3699999999935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294</v>
      </c>
      <c r="B350" s="330">
        <v>22</v>
      </c>
      <c r="C350" s="298">
        <v>46230</v>
      </c>
      <c r="D350" s="299" t="s">
        <v>998</v>
      </c>
      <c r="E350" s="522">
        <v>15.96</v>
      </c>
      <c r="F350" s="522"/>
      <c r="G350" s="333">
        <f t="shared" si="13"/>
        <v>9861.2599999999929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1</v>
      </c>
      <c r="C351" s="298">
        <v>46230</v>
      </c>
      <c r="D351" s="299" t="s">
        <v>306</v>
      </c>
      <c r="E351" s="522">
        <v>183.73</v>
      </c>
      <c r="F351" s="522"/>
      <c r="G351" s="333">
        <f t="shared" si="13"/>
        <v>9877.2199999999921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4</v>
      </c>
      <c r="C352" s="298">
        <v>46230</v>
      </c>
      <c r="D352" s="299" t="s">
        <v>296</v>
      </c>
      <c r="E352" s="522">
        <v>86.71</v>
      </c>
      <c r="F352" s="522"/>
      <c r="G352" s="333">
        <f t="shared" si="13"/>
        <v>10060.949999999992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2</v>
      </c>
      <c r="C353" s="298">
        <v>46230</v>
      </c>
      <c r="D353" s="299" t="s">
        <v>296</v>
      </c>
      <c r="E353" s="522">
        <v>8.7200000000000006</v>
      </c>
      <c r="F353" s="522"/>
      <c r="G353" s="333">
        <f t="shared" si="13"/>
        <v>10147.659999999991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46230</v>
      </c>
      <c r="D354" s="299" t="s">
        <v>301</v>
      </c>
      <c r="E354" s="522">
        <v>23.5</v>
      </c>
      <c r="F354" s="522"/>
      <c r="G354" s="333">
        <f t="shared" si="13"/>
        <v>10156.37999999999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3</v>
      </c>
      <c r="C355" s="298">
        <v>46230</v>
      </c>
      <c r="D355" s="299" t="s">
        <v>983</v>
      </c>
      <c r="E355" s="522">
        <v>7.18</v>
      </c>
      <c r="F355" s="522"/>
      <c r="G355" s="333">
        <f t="shared" si="13"/>
        <v>10179.87999999999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46229</v>
      </c>
      <c r="D356" s="299" t="s">
        <v>996</v>
      </c>
      <c r="E356" s="522">
        <v>18.350000000000001</v>
      </c>
      <c r="F356" s="522"/>
      <c r="G356" s="333">
        <f t="shared" si="13"/>
        <v>10187.05999999999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8</v>
      </c>
      <c r="C357" s="298">
        <v>46229</v>
      </c>
      <c r="D357" s="299" t="s">
        <v>319</v>
      </c>
      <c r="E357" s="522">
        <v>64.400000000000006</v>
      </c>
      <c r="F357" s="522"/>
      <c r="G357" s="333">
        <f t="shared" si="13"/>
        <v>10205.409999999991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4</v>
      </c>
      <c r="C358" s="298">
        <v>46229</v>
      </c>
      <c r="D358" s="299" t="s">
        <v>296</v>
      </c>
      <c r="E358" s="522">
        <v>42.19</v>
      </c>
      <c r="F358" s="522"/>
      <c r="G358" s="333">
        <f t="shared" si="13"/>
        <v>10269.80999999999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8</v>
      </c>
      <c r="C359" s="298">
        <v>46229</v>
      </c>
      <c r="D359" s="299" t="s">
        <v>296</v>
      </c>
      <c r="E359" s="522">
        <v>60.67</v>
      </c>
      <c r="F359" s="522"/>
      <c r="G359" s="333">
        <f t="shared" si="13"/>
        <v>10311.999999999991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8</v>
      </c>
      <c r="C360" s="298">
        <v>46228</v>
      </c>
      <c r="D360" s="299" t="s">
        <v>995</v>
      </c>
      <c r="E360" s="522">
        <v>40.32</v>
      </c>
      <c r="F360" s="522"/>
      <c r="G360" s="333">
        <f t="shared" si="13"/>
        <v>10372.669999999991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3</v>
      </c>
      <c r="C361" s="298">
        <v>46228</v>
      </c>
      <c r="D361" s="299" t="s">
        <v>455</v>
      </c>
      <c r="E361" s="522">
        <v>7.38</v>
      </c>
      <c r="F361" s="522"/>
      <c r="G361" s="333">
        <f t="shared" si="13"/>
        <v>10412.989999999991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4</v>
      </c>
      <c r="C362" s="298">
        <v>46228</v>
      </c>
      <c r="D362" s="299" t="s">
        <v>455</v>
      </c>
      <c r="E362" s="522">
        <v>39.83</v>
      </c>
      <c r="F362" s="522"/>
      <c r="G362" s="333">
        <f t="shared" si="13"/>
        <v>10420.36999999999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5</v>
      </c>
      <c r="C363" s="298">
        <v>46228</v>
      </c>
      <c r="D363" s="299" t="s">
        <v>475</v>
      </c>
      <c r="E363" s="522">
        <v>20</v>
      </c>
      <c r="F363" s="522"/>
      <c r="G363" s="333">
        <f t="shared" si="13"/>
        <v>10460.19999999999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294</v>
      </c>
      <c r="B364" s="330">
        <v>12</v>
      </c>
      <c r="C364" s="298">
        <v>46228</v>
      </c>
      <c r="D364" s="299" t="s">
        <v>314</v>
      </c>
      <c r="E364" s="522">
        <v>204.48</v>
      </c>
      <c r="F364" s="522"/>
      <c r="G364" s="333">
        <f t="shared" si="13"/>
        <v>10480.19999999999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3</v>
      </c>
      <c r="C365" s="298">
        <v>46228</v>
      </c>
      <c r="D365" s="299" t="s">
        <v>991</v>
      </c>
      <c r="E365" s="522">
        <v>11.33</v>
      </c>
      <c r="F365" s="522"/>
      <c r="G365" s="333">
        <f t="shared" si="13"/>
        <v>10684.679999999989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46228</v>
      </c>
      <c r="D366" s="299" t="s">
        <v>997</v>
      </c>
      <c r="E366" s="522">
        <v>120.77</v>
      </c>
      <c r="F366" s="522"/>
      <c r="G366" s="333">
        <f t="shared" si="13"/>
        <v>10696.009999999989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46227</v>
      </c>
      <c r="D367" s="299" t="s">
        <v>990</v>
      </c>
      <c r="E367" s="522">
        <v>46.21</v>
      </c>
      <c r="F367" s="522"/>
      <c r="G367" s="333">
        <f t="shared" si="13"/>
        <v>10816.77999999999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5</v>
      </c>
      <c r="C368" s="298">
        <v>46227</v>
      </c>
      <c r="D368" s="299" t="s">
        <v>340</v>
      </c>
      <c r="E368" s="522">
        <v>95.85</v>
      </c>
      <c r="F368" s="522"/>
      <c r="G368" s="333">
        <f t="shared" si="13"/>
        <v>10862.989999999989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2</v>
      </c>
      <c r="C369" s="298">
        <v>46227</v>
      </c>
      <c r="D369" s="299" t="s">
        <v>324</v>
      </c>
      <c r="E369" s="522">
        <v>9.06</v>
      </c>
      <c r="F369" s="522"/>
      <c r="G369" s="333">
        <f t="shared" si="13"/>
        <v>10958.839999999989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2</v>
      </c>
      <c r="C370" s="298">
        <v>46227</v>
      </c>
      <c r="D370" s="299" t="s">
        <v>358</v>
      </c>
      <c r="E370" s="522">
        <v>26.47</v>
      </c>
      <c r="F370" s="522"/>
      <c r="G370" s="333">
        <f t="shared" si="13"/>
        <v>10967.899999999989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6</v>
      </c>
      <c r="C371" s="298">
        <v>46227</v>
      </c>
      <c r="D371" s="299" t="s">
        <v>1003</v>
      </c>
      <c r="E371" s="522">
        <v>90</v>
      </c>
      <c r="F371" s="522"/>
      <c r="G371" s="333">
        <f t="shared" si="13"/>
        <v>10994.369999999988</v>
      </c>
      <c r="H371" s="334" t="s">
        <v>298</v>
      </c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3</v>
      </c>
      <c r="C372" s="298">
        <v>46226</v>
      </c>
      <c r="D372" s="299" t="s">
        <v>455</v>
      </c>
      <c r="E372" s="522">
        <v>29.72</v>
      </c>
      <c r="F372" s="522"/>
      <c r="G372" s="333">
        <f t="shared" si="13"/>
        <v>11084.369999999988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287</v>
      </c>
      <c r="B373" s="330" t="s">
        <v>287</v>
      </c>
      <c r="C373" s="298">
        <v>46226</v>
      </c>
      <c r="D373" s="299" t="s">
        <v>315</v>
      </c>
      <c r="E373" s="522">
        <v>133.13999999999999</v>
      </c>
      <c r="F373" s="522">
        <v>133.13999999999999</v>
      </c>
      <c r="G373" s="333">
        <f t="shared" si="13"/>
        <v>11114.089999999987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291</v>
      </c>
      <c r="B374" s="330">
        <v>39</v>
      </c>
      <c r="C374" s="298">
        <v>46226</v>
      </c>
      <c r="D374" s="299" t="s">
        <v>292</v>
      </c>
      <c r="E374" s="522"/>
      <c r="F374" s="522">
        <v>2763.78</v>
      </c>
      <c r="G374" s="333">
        <f t="shared" si="13"/>
        <v>11114.089999999987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8</v>
      </c>
      <c r="C375" s="298">
        <v>46226</v>
      </c>
      <c r="D375" s="299" t="s">
        <v>992</v>
      </c>
      <c r="E375" s="522">
        <v>92.36</v>
      </c>
      <c r="F375" s="522"/>
      <c r="G375" s="333">
        <f t="shared" si="13"/>
        <v>8350.3099999999868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3</v>
      </c>
      <c r="C376" s="298">
        <v>46226</v>
      </c>
      <c r="D376" s="299" t="s">
        <v>983</v>
      </c>
      <c r="E376" s="522">
        <v>25</v>
      </c>
      <c r="F376" s="522"/>
      <c r="G376" s="333">
        <f t="shared" si="13"/>
        <v>8442.6699999999873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4</v>
      </c>
      <c r="C377" s="298">
        <v>46226</v>
      </c>
      <c r="D377" s="299" t="s">
        <v>296</v>
      </c>
      <c r="E377" s="522">
        <v>49.15</v>
      </c>
      <c r="F377" s="522"/>
      <c r="G377" s="333">
        <f t="shared" si="13"/>
        <v>8467.6699999999873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6</v>
      </c>
      <c r="C378" s="298">
        <v>46226</v>
      </c>
      <c r="D378" s="299" t="s">
        <v>993</v>
      </c>
      <c r="E378" s="522">
        <v>21.6</v>
      </c>
      <c r="F378" s="522"/>
      <c r="G378" s="333">
        <f t="shared" si="13"/>
        <v>8516.819999999987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8</v>
      </c>
      <c r="C379" s="298">
        <v>46225</v>
      </c>
      <c r="D379" s="299" t="s">
        <v>319</v>
      </c>
      <c r="E379" s="522">
        <v>21.28</v>
      </c>
      <c r="F379" s="522"/>
      <c r="G379" s="333">
        <f t="shared" si="13"/>
        <v>8538.4199999999873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2</v>
      </c>
      <c r="C380" s="298">
        <v>46225</v>
      </c>
      <c r="D380" s="299" t="s">
        <v>358</v>
      </c>
      <c r="E380" s="522">
        <v>17.260000000000002</v>
      </c>
      <c r="F380" s="522"/>
      <c r="G380" s="333">
        <f t="shared" si="13"/>
        <v>8559.699999999988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291</v>
      </c>
      <c r="B381" s="330">
        <v>40</v>
      </c>
      <c r="C381" s="298">
        <v>46225</v>
      </c>
      <c r="D381" s="299" t="s">
        <v>316</v>
      </c>
      <c r="E381" s="522"/>
      <c r="F381" s="522">
        <v>4292.68</v>
      </c>
      <c r="G381" s="333">
        <f t="shared" si="13"/>
        <v>8576.9599999999882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1</v>
      </c>
      <c r="C382" s="298">
        <v>46223</v>
      </c>
      <c r="D382" s="299" t="s">
        <v>306</v>
      </c>
      <c r="E382" s="522">
        <v>148.97999999999999</v>
      </c>
      <c r="F382" s="522"/>
      <c r="G382" s="333">
        <f t="shared" si="13"/>
        <v>4284.279999999987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22</v>
      </c>
      <c r="C383" s="298">
        <v>46223</v>
      </c>
      <c r="D383" s="299" t="s">
        <v>323</v>
      </c>
      <c r="E383" s="522">
        <v>20.22</v>
      </c>
      <c r="F383" s="522"/>
      <c r="G383" s="333">
        <f t="shared" si="13"/>
        <v>4433.2599999999866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5</v>
      </c>
      <c r="C384" s="298">
        <v>46223</v>
      </c>
      <c r="D384" s="299" t="s">
        <v>988</v>
      </c>
      <c r="E384" s="522">
        <v>-313</v>
      </c>
      <c r="F384" s="522"/>
      <c r="G384" s="333">
        <f t="shared" si="13"/>
        <v>4453.4799999999868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4</v>
      </c>
      <c r="C385" s="298">
        <v>46222</v>
      </c>
      <c r="D385" s="299" t="s">
        <v>310</v>
      </c>
      <c r="E385" s="522">
        <v>43.41</v>
      </c>
      <c r="F385" s="522"/>
      <c r="G385" s="333">
        <f t="shared" si="13"/>
        <v>4140.4799999999868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1</v>
      </c>
      <c r="C386" s="298">
        <v>46222</v>
      </c>
      <c r="D386" s="299" t="s">
        <v>329</v>
      </c>
      <c r="E386" s="522">
        <v>70.98</v>
      </c>
      <c r="F386" s="522"/>
      <c r="G386" s="333">
        <f t="shared" si="13"/>
        <v>4183.8899999999867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1</v>
      </c>
      <c r="C387" s="298">
        <v>46222</v>
      </c>
      <c r="D387" s="299" t="s">
        <v>306</v>
      </c>
      <c r="E387" s="522">
        <v>0.42</v>
      </c>
      <c r="F387" s="522"/>
      <c r="G387" s="333">
        <f t="shared" si="13"/>
        <v>4254.8699999999862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22</v>
      </c>
      <c r="C388" s="298">
        <v>46222</v>
      </c>
      <c r="D388" s="299" t="s">
        <v>923</v>
      </c>
      <c r="E388" s="522">
        <v>7.46</v>
      </c>
      <c r="F388" s="522"/>
      <c r="G388" s="333">
        <f t="shared" si="13"/>
        <v>4255.2899999999863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6</v>
      </c>
      <c r="C389" s="298">
        <v>46222</v>
      </c>
      <c r="D389" s="299" t="s">
        <v>987</v>
      </c>
      <c r="E389" s="522">
        <v>60</v>
      </c>
      <c r="F389" s="522"/>
      <c r="G389" s="333">
        <f t="shared" si="13"/>
        <v>4262.7499999999864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2</v>
      </c>
      <c r="C390" s="298">
        <v>46221</v>
      </c>
      <c r="D390" s="299" t="s">
        <v>346</v>
      </c>
      <c r="E390" s="522">
        <v>11.77</v>
      </c>
      <c r="F390" s="522"/>
      <c r="G390" s="333">
        <f t="shared" si="13"/>
        <v>4322.7499999999864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2</v>
      </c>
      <c r="C391" s="298">
        <v>46221</v>
      </c>
      <c r="D391" s="299" t="s">
        <v>308</v>
      </c>
      <c r="E391" s="522">
        <v>123.68</v>
      </c>
      <c r="F391" s="522"/>
      <c r="G391" s="333">
        <f t="shared" si="13"/>
        <v>4334.5199999999868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8</v>
      </c>
      <c r="C392" s="298">
        <v>46221</v>
      </c>
      <c r="D392" s="299" t="s">
        <v>989</v>
      </c>
      <c r="E392" s="522">
        <v>27.37</v>
      </c>
      <c r="F392" s="522"/>
      <c r="G392" s="333">
        <f t="shared" si="13"/>
        <v>4458.1999999999871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8</v>
      </c>
      <c r="C393" s="298">
        <v>46221</v>
      </c>
      <c r="D393" s="299" t="s">
        <v>989</v>
      </c>
      <c r="E393" s="522">
        <v>25.2</v>
      </c>
      <c r="F393" s="522"/>
      <c r="G393" s="333">
        <f t="shared" si="13"/>
        <v>4485.569999999987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294</v>
      </c>
      <c r="B394" s="330">
        <v>22</v>
      </c>
      <c r="C394" s="298">
        <v>46221</v>
      </c>
      <c r="D394" s="299" t="s">
        <v>930</v>
      </c>
      <c r="E394" s="522">
        <v>13.84</v>
      </c>
      <c r="F394" s="522"/>
      <c r="G394" s="333">
        <f t="shared" si="13"/>
        <v>4510.7699999999868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294</v>
      </c>
      <c r="B395" s="330">
        <v>21</v>
      </c>
      <c r="C395" s="298">
        <v>46220</v>
      </c>
      <c r="D395" s="299" t="s">
        <v>194</v>
      </c>
      <c r="E395" s="522">
        <v>81</v>
      </c>
      <c r="F395" s="522"/>
      <c r="G395" s="333">
        <f t="shared" si="13"/>
        <v>4524.6099999999869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294</v>
      </c>
      <c r="B396" s="330">
        <v>43</v>
      </c>
      <c r="C396" s="298">
        <v>46220</v>
      </c>
      <c r="D396" s="299" t="s">
        <v>333</v>
      </c>
      <c r="E396" s="522">
        <v>22.35</v>
      </c>
      <c r="F396" s="522"/>
      <c r="G396" s="333">
        <f t="shared" si="13"/>
        <v>4605.6099999999869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294</v>
      </c>
      <c r="B397" s="330">
        <v>42</v>
      </c>
      <c r="C397" s="298">
        <v>46220</v>
      </c>
      <c r="D397" s="299" t="s">
        <v>333</v>
      </c>
      <c r="E397" s="522">
        <v>29.8</v>
      </c>
      <c r="F397" s="522"/>
      <c r="G397" s="333">
        <f t="shared" si="13"/>
        <v>4627.9599999999873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294</v>
      </c>
      <c r="B398" s="330">
        <v>17</v>
      </c>
      <c r="C398" s="298">
        <v>46220</v>
      </c>
      <c r="D398" s="299" t="s">
        <v>188</v>
      </c>
      <c r="E398" s="522">
        <v>42.65</v>
      </c>
      <c r="F398" s="522"/>
      <c r="G398" s="333">
        <f t="shared" si="13"/>
        <v>4657.7599999999875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294</v>
      </c>
      <c r="B399" s="330">
        <v>23</v>
      </c>
      <c r="C399" s="298">
        <v>46220</v>
      </c>
      <c r="D399" s="299" t="s">
        <v>63</v>
      </c>
      <c r="E399" s="522">
        <v>529.46</v>
      </c>
      <c r="F399" s="522"/>
      <c r="G399" s="333">
        <f t="shared" si="13"/>
        <v>4700.4099999999871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294</v>
      </c>
      <c r="B400" s="330">
        <v>11</v>
      </c>
      <c r="C400" s="298">
        <v>46219</v>
      </c>
      <c r="D400" s="299" t="s">
        <v>178</v>
      </c>
      <c r="E400" s="522">
        <v>256.64</v>
      </c>
      <c r="F400" s="522"/>
      <c r="G400" s="333">
        <f t="shared" si="13"/>
        <v>5229.8699999999872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5</v>
      </c>
      <c r="C401" s="298">
        <v>46219</v>
      </c>
      <c r="D401" s="299" t="s">
        <v>340</v>
      </c>
      <c r="E401" s="522">
        <v>21.3</v>
      </c>
      <c r="F401" s="522"/>
      <c r="G401" s="333">
        <f t="shared" si="13"/>
        <v>5486.5099999999875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291</v>
      </c>
      <c r="B402" s="330">
        <v>38</v>
      </c>
      <c r="C402" s="298">
        <v>46218</v>
      </c>
      <c r="D402" s="299" t="s">
        <v>293</v>
      </c>
      <c r="E402" s="522"/>
      <c r="F402" s="522">
        <v>4720.84</v>
      </c>
      <c r="G402" s="333">
        <f t="shared" ref="G402:G407" si="14">G403-E402+F402</f>
        <v>5507.8099999999877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5</v>
      </c>
      <c r="C403" s="298">
        <v>46218</v>
      </c>
      <c r="D403" s="299" t="s">
        <v>985</v>
      </c>
      <c r="E403" s="522">
        <v>429.82</v>
      </c>
      <c r="F403" s="522"/>
      <c r="G403" s="333">
        <f t="shared" si="14"/>
        <v>786.96999999998775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46218</v>
      </c>
      <c r="D404" s="299" t="s">
        <v>981</v>
      </c>
      <c r="E404" s="522">
        <v>80.319999999999993</v>
      </c>
      <c r="F404" s="522"/>
      <c r="G404" s="333">
        <f t="shared" si="14"/>
        <v>1216.7899999999877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6</v>
      </c>
      <c r="C405" s="298">
        <v>46216</v>
      </c>
      <c r="D405" s="299" t="s">
        <v>312</v>
      </c>
      <c r="E405" s="522">
        <v>51.94</v>
      </c>
      <c r="F405" s="522"/>
      <c r="G405" s="333">
        <f t="shared" si="14"/>
        <v>1297.1099999999876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46216</v>
      </c>
      <c r="D406" s="299" t="s">
        <v>984</v>
      </c>
      <c r="E406" s="522">
        <v>43.13</v>
      </c>
      <c r="F406" s="522"/>
      <c r="G406" s="333">
        <f t="shared" si="14"/>
        <v>1349.0499999999877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294</v>
      </c>
      <c r="B407" s="330">
        <v>19</v>
      </c>
      <c r="C407" s="298">
        <v>46216</v>
      </c>
      <c r="D407" s="299" t="s">
        <v>191</v>
      </c>
      <c r="E407" s="522">
        <v>200</v>
      </c>
      <c r="F407" s="522"/>
      <c r="G407" s="333">
        <f t="shared" si="14"/>
        <v>1392.1799999999878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294</v>
      </c>
      <c r="B408" s="330">
        <v>15</v>
      </c>
      <c r="C408" s="298">
        <v>46216</v>
      </c>
      <c r="D408" s="299" t="s">
        <v>185</v>
      </c>
      <c r="E408" s="522">
        <v>64.05</v>
      </c>
      <c r="F408" s="522"/>
      <c r="G408" s="333">
        <f t="shared" ref="G408:G510" si="15">G409-E408+F408</f>
        <v>1592.1799999999878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335</v>
      </c>
      <c r="B409" s="330" t="s">
        <v>335</v>
      </c>
      <c r="C409" s="298">
        <v>46216</v>
      </c>
      <c r="D409" s="299" t="s">
        <v>336</v>
      </c>
      <c r="E409" s="522">
        <v>63.44</v>
      </c>
      <c r="F409" s="522"/>
      <c r="G409" s="333">
        <f t="shared" si="15"/>
        <v>1656.2299999999877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4</v>
      </c>
      <c r="C410" s="298">
        <v>46215</v>
      </c>
      <c r="D410" s="299" t="s">
        <v>310</v>
      </c>
      <c r="E410" s="522">
        <v>34.85</v>
      </c>
      <c r="F410" s="522"/>
      <c r="G410" s="333">
        <f t="shared" si="15"/>
        <v>1719.6699999999878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46215</v>
      </c>
      <c r="D411" s="299" t="s">
        <v>982</v>
      </c>
      <c r="E411" s="522">
        <v>29.2</v>
      </c>
      <c r="F411" s="522"/>
      <c r="G411" s="333">
        <f t="shared" si="15"/>
        <v>1754.5199999999877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6</v>
      </c>
      <c r="C412" s="298">
        <v>46215</v>
      </c>
      <c r="D412" s="299" t="s">
        <v>980</v>
      </c>
      <c r="E412" s="522">
        <v>81.75</v>
      </c>
      <c r="F412" s="522"/>
      <c r="G412" s="333">
        <f t="shared" si="15"/>
        <v>1783.7199999999877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5</v>
      </c>
      <c r="C413" s="298">
        <v>46215</v>
      </c>
      <c r="D413" s="299" t="s">
        <v>980</v>
      </c>
      <c r="E413" s="522">
        <v>81.75</v>
      </c>
      <c r="F413" s="522"/>
      <c r="G413" s="333">
        <f t="shared" si="15"/>
        <v>1865.4699999999877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3</v>
      </c>
      <c r="C414" s="298">
        <v>46214</v>
      </c>
      <c r="D414" s="299" t="s">
        <v>983</v>
      </c>
      <c r="E414" s="522">
        <v>25</v>
      </c>
      <c r="F414" s="522"/>
      <c r="G414" s="333">
        <f t="shared" si="15"/>
        <v>1947.2199999999877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294</v>
      </c>
      <c r="B415" s="330">
        <v>22</v>
      </c>
      <c r="C415" s="298">
        <v>46214</v>
      </c>
      <c r="D415" s="299" t="s">
        <v>352</v>
      </c>
      <c r="E415" s="522">
        <v>21.29</v>
      </c>
      <c r="F415" s="522"/>
      <c r="G415" s="333">
        <f t="shared" si="15"/>
        <v>1972.2199999999877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2</v>
      </c>
      <c r="C416" s="298">
        <v>46214</v>
      </c>
      <c r="D416" s="299" t="s">
        <v>308</v>
      </c>
      <c r="E416" s="522">
        <v>54.48</v>
      </c>
      <c r="F416" s="522"/>
      <c r="G416" s="333">
        <f t="shared" si="15"/>
        <v>1993.5099999999877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8</v>
      </c>
      <c r="C417" s="298">
        <v>46214</v>
      </c>
      <c r="D417" s="299" t="s">
        <v>308</v>
      </c>
      <c r="E417" s="522">
        <v>54.49</v>
      </c>
      <c r="F417" s="522"/>
      <c r="G417" s="333">
        <f t="shared" si="15"/>
        <v>2047.9899999999877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1</v>
      </c>
      <c r="C418" s="298">
        <v>46214</v>
      </c>
      <c r="D418" s="299" t="s">
        <v>311</v>
      </c>
      <c r="E418" s="522">
        <v>167.26</v>
      </c>
      <c r="F418" s="522"/>
      <c r="G418" s="333">
        <f t="shared" si="15"/>
        <v>2102.4799999999877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1</v>
      </c>
      <c r="C419" s="298">
        <v>46214</v>
      </c>
      <c r="D419" s="299" t="s">
        <v>329</v>
      </c>
      <c r="E419" s="522">
        <v>81.73</v>
      </c>
      <c r="F419" s="522"/>
      <c r="G419" s="333">
        <f t="shared" si="15"/>
        <v>2269.7399999999875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6</v>
      </c>
      <c r="C420" s="298">
        <v>46213</v>
      </c>
      <c r="D420" s="299" t="s">
        <v>885</v>
      </c>
      <c r="E420" s="522">
        <v>120</v>
      </c>
      <c r="F420" s="522"/>
      <c r="G420" s="333">
        <f t="shared" si="15"/>
        <v>2351.4699999999875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6</v>
      </c>
      <c r="C421" s="298">
        <v>46213</v>
      </c>
      <c r="D421" s="299" t="s">
        <v>907</v>
      </c>
      <c r="E421" s="522">
        <v>-0.06</v>
      </c>
      <c r="F421" s="522"/>
      <c r="G421" s="333">
        <f t="shared" si="15"/>
        <v>2471.4699999999875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294</v>
      </c>
      <c r="B422" s="330">
        <v>22</v>
      </c>
      <c r="C422" s="298">
        <v>46213</v>
      </c>
      <c r="D422" s="299" t="s">
        <v>979</v>
      </c>
      <c r="E422" s="522">
        <v>5.31</v>
      </c>
      <c r="F422" s="522"/>
      <c r="G422" s="333">
        <f t="shared" si="15"/>
        <v>2471.4099999999876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6</v>
      </c>
      <c r="C423" s="298">
        <v>46213</v>
      </c>
      <c r="D423" s="299" t="s">
        <v>300</v>
      </c>
      <c r="E423" s="522">
        <v>25.52</v>
      </c>
      <c r="F423" s="522"/>
      <c r="G423" s="333">
        <f t="shared" si="15"/>
        <v>2476.7199999999875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1</v>
      </c>
      <c r="C424" s="298">
        <v>46213</v>
      </c>
      <c r="D424" s="299" t="s">
        <v>831</v>
      </c>
      <c r="E424" s="522">
        <v>13.03</v>
      </c>
      <c r="F424" s="522"/>
      <c r="G424" s="333">
        <f t="shared" si="15"/>
        <v>2502.2399999999875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2</v>
      </c>
      <c r="C425" s="298">
        <v>46213</v>
      </c>
      <c r="D425" s="299" t="s">
        <v>371</v>
      </c>
      <c r="E425" s="522">
        <v>9.4600000000000009</v>
      </c>
      <c r="F425" s="522"/>
      <c r="G425" s="333">
        <f t="shared" si="15"/>
        <v>2515.2699999999877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46212</v>
      </c>
      <c r="D426" s="299" t="s">
        <v>981</v>
      </c>
      <c r="E426" s="522">
        <v>50.73</v>
      </c>
      <c r="F426" s="522"/>
      <c r="G426" s="333">
        <f t="shared" si="15"/>
        <v>2524.7299999999877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5</v>
      </c>
      <c r="C427" s="298">
        <v>46212</v>
      </c>
      <c r="D427" s="299" t="s">
        <v>854</v>
      </c>
      <c r="E427" s="522">
        <v>10.68</v>
      </c>
      <c r="F427" s="522"/>
      <c r="G427" s="333">
        <f t="shared" si="15"/>
        <v>2575.4599999999878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2</v>
      </c>
      <c r="C428" s="298">
        <v>46212</v>
      </c>
      <c r="D428" s="299" t="s">
        <v>977</v>
      </c>
      <c r="E428" s="522">
        <v>33.29</v>
      </c>
      <c r="F428" s="522"/>
      <c r="G428" s="333">
        <f t="shared" si="15"/>
        <v>2586.1399999999876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6</v>
      </c>
      <c r="C429" s="298">
        <v>46212</v>
      </c>
      <c r="D429" s="299" t="s">
        <v>978</v>
      </c>
      <c r="E429" s="522">
        <v>41.79</v>
      </c>
      <c r="F429" s="522"/>
      <c r="G429" s="333">
        <f t="shared" si="15"/>
        <v>2619.4299999999876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335</v>
      </c>
      <c r="B430" s="330" t="s">
        <v>335</v>
      </c>
      <c r="C430" s="298">
        <v>46212</v>
      </c>
      <c r="D430" s="299" t="s">
        <v>460</v>
      </c>
      <c r="E430" s="522"/>
      <c r="F430" s="522">
        <v>620</v>
      </c>
      <c r="G430" s="333">
        <f t="shared" si="15"/>
        <v>2661.2199999999875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291</v>
      </c>
      <c r="B431" s="330">
        <v>41</v>
      </c>
      <c r="C431" s="298">
        <v>46212</v>
      </c>
      <c r="D431" s="299" t="s">
        <v>974</v>
      </c>
      <c r="E431" s="522"/>
      <c r="F431" s="522">
        <v>800</v>
      </c>
      <c r="G431" s="333">
        <f t="shared" si="15"/>
        <v>2041.2199999999875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291</v>
      </c>
      <c r="B432" s="330">
        <v>39</v>
      </c>
      <c r="C432" s="298">
        <v>46212</v>
      </c>
      <c r="D432" s="299" t="s">
        <v>292</v>
      </c>
      <c r="E432" s="522"/>
      <c r="F432" s="522">
        <v>2763.78</v>
      </c>
      <c r="G432" s="333">
        <f t="shared" si="15"/>
        <v>1241.2199999999875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46211</v>
      </c>
      <c r="D433" s="299" t="s">
        <v>390</v>
      </c>
      <c r="E433" s="522">
        <v>7.73</v>
      </c>
      <c r="F433" s="522"/>
      <c r="G433" s="333">
        <f t="shared" si="15"/>
        <v>-1522.5600000000127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3</v>
      </c>
      <c r="C434" s="298">
        <v>46211</v>
      </c>
      <c r="D434" s="299" t="s">
        <v>904</v>
      </c>
      <c r="E434" s="522">
        <v>3.5</v>
      </c>
      <c r="F434" s="522"/>
      <c r="G434" s="333">
        <f t="shared" si="15"/>
        <v>-1514.8300000000127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4</v>
      </c>
      <c r="C435" s="298">
        <v>46211</v>
      </c>
      <c r="D435" s="299" t="s">
        <v>904</v>
      </c>
      <c r="E435" s="522">
        <v>75.75</v>
      </c>
      <c r="F435" s="522"/>
      <c r="G435" s="333">
        <f t="shared" si="15"/>
        <v>-1511.3300000000127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3</v>
      </c>
      <c r="C436" s="298">
        <v>46211</v>
      </c>
      <c r="D436" s="299" t="s">
        <v>309</v>
      </c>
      <c r="E436" s="522">
        <v>4.1900000000000004</v>
      </c>
      <c r="F436" s="522"/>
      <c r="G436" s="333">
        <f t="shared" si="15"/>
        <v>-1435.5800000000127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1</v>
      </c>
      <c r="C437" s="298">
        <v>46211</v>
      </c>
      <c r="D437" s="299" t="s">
        <v>306</v>
      </c>
      <c r="E437" s="522">
        <v>145.94999999999999</v>
      </c>
      <c r="F437" s="522"/>
      <c r="G437" s="333">
        <f t="shared" si="15"/>
        <v>-1431.3900000000126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4</v>
      </c>
      <c r="C438" s="298">
        <v>46211</v>
      </c>
      <c r="D438" s="299" t="s">
        <v>296</v>
      </c>
      <c r="E438" s="522">
        <v>63.09</v>
      </c>
      <c r="F438" s="522"/>
      <c r="G438" s="333">
        <f t="shared" si="15"/>
        <v>-1285.4400000000126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8</v>
      </c>
      <c r="C439" s="298">
        <v>46211</v>
      </c>
      <c r="D439" s="299" t="s">
        <v>296</v>
      </c>
      <c r="E439" s="522">
        <v>17.739999999999998</v>
      </c>
      <c r="F439" s="522"/>
      <c r="G439" s="333">
        <f t="shared" si="15"/>
        <v>-1222.3500000000126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6</v>
      </c>
      <c r="C440" s="298">
        <v>46211</v>
      </c>
      <c r="D440" s="299" t="s">
        <v>306</v>
      </c>
      <c r="E440" s="522">
        <v>155.91999999999999</v>
      </c>
      <c r="F440" s="522"/>
      <c r="G440" s="333">
        <f t="shared" si="15"/>
        <v>-1204.6100000000126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1</v>
      </c>
      <c r="C441" s="298">
        <v>46211</v>
      </c>
      <c r="D441" s="299" t="s">
        <v>976</v>
      </c>
      <c r="E441" s="522">
        <v>31.58</v>
      </c>
      <c r="F441" s="522"/>
      <c r="G441" s="333">
        <f t="shared" si="15"/>
        <v>-1048.6900000000126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8</v>
      </c>
      <c r="C442" s="298">
        <v>46211</v>
      </c>
      <c r="D442" s="299" t="s">
        <v>455</v>
      </c>
      <c r="E442" s="522">
        <v>23.31</v>
      </c>
      <c r="F442" s="522"/>
      <c r="G442" s="333">
        <f t="shared" si="15"/>
        <v>-1017.1100000000125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6</v>
      </c>
      <c r="C443" s="298">
        <v>46211</v>
      </c>
      <c r="D443" s="299" t="s">
        <v>442</v>
      </c>
      <c r="E443" s="522">
        <v>16</v>
      </c>
      <c r="F443" s="522"/>
      <c r="G443" s="333">
        <f t="shared" si="15"/>
        <v>-993.80000000001257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4</v>
      </c>
      <c r="C444" s="298">
        <v>46210</v>
      </c>
      <c r="D444" s="299" t="s">
        <v>310</v>
      </c>
      <c r="E444" s="522">
        <v>39.11</v>
      </c>
      <c r="F444" s="522"/>
      <c r="G444" s="333">
        <f t="shared" si="15"/>
        <v>-977.80000000001257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294</v>
      </c>
      <c r="B445" s="330">
        <v>9</v>
      </c>
      <c r="C445" s="298">
        <v>46210</v>
      </c>
      <c r="D445" s="299" t="s">
        <v>58</v>
      </c>
      <c r="E445" s="522">
        <v>1231.68</v>
      </c>
      <c r="F445" s="522"/>
      <c r="G445" s="333">
        <f t="shared" si="15"/>
        <v>-938.69000000001256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335</v>
      </c>
      <c r="B446" s="330" t="s">
        <v>335</v>
      </c>
      <c r="C446" s="298">
        <v>46210</v>
      </c>
      <c r="D446" s="299" t="s">
        <v>447</v>
      </c>
      <c r="E446" s="522">
        <v>53.37</v>
      </c>
      <c r="F446" s="522"/>
      <c r="G446" s="333">
        <f t="shared" si="15"/>
        <v>292.9899999999875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294</v>
      </c>
      <c r="B447" s="330">
        <v>13</v>
      </c>
      <c r="C447" s="298">
        <v>46209</v>
      </c>
      <c r="D447" s="299" t="s">
        <v>902</v>
      </c>
      <c r="E447" s="522">
        <v>218.33</v>
      </c>
      <c r="F447" s="522"/>
      <c r="G447" s="333">
        <f t="shared" si="15"/>
        <v>346.35999999998751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287</v>
      </c>
      <c r="B448" s="330" t="s">
        <v>287</v>
      </c>
      <c r="C448" s="298">
        <v>46209</v>
      </c>
      <c r="D448" s="299" t="s">
        <v>959</v>
      </c>
      <c r="E448" s="522">
        <v>1182.68</v>
      </c>
      <c r="F448" s="522">
        <v>1182.68</v>
      </c>
      <c r="G448" s="333">
        <f t="shared" si="15"/>
        <v>564.68999999998755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3</v>
      </c>
      <c r="C449" s="298">
        <v>46209</v>
      </c>
      <c r="D449" s="299" t="s">
        <v>309</v>
      </c>
      <c r="E449" s="522">
        <v>6.19</v>
      </c>
      <c r="F449" s="522"/>
      <c r="G449" s="333">
        <f t="shared" si="15"/>
        <v>564.68999999998755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8</v>
      </c>
      <c r="C450" s="298">
        <v>46209</v>
      </c>
      <c r="D450" s="299" t="s">
        <v>969</v>
      </c>
      <c r="E450" s="522">
        <v>9.7200000000000006</v>
      </c>
      <c r="F450" s="522"/>
      <c r="G450" s="333">
        <f t="shared" si="15"/>
        <v>570.8799999999876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2</v>
      </c>
      <c r="C451" s="298">
        <v>46209</v>
      </c>
      <c r="D451" s="299" t="s">
        <v>353</v>
      </c>
      <c r="E451" s="522">
        <v>21.99</v>
      </c>
      <c r="F451" s="522"/>
      <c r="G451" s="333">
        <f t="shared" si="15"/>
        <v>580.59999999998763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2</v>
      </c>
      <c r="C452" s="298">
        <v>46209</v>
      </c>
      <c r="D452" s="299" t="s">
        <v>296</v>
      </c>
      <c r="E452" s="522">
        <v>10.02</v>
      </c>
      <c r="F452" s="522"/>
      <c r="G452" s="333">
        <f t="shared" si="15"/>
        <v>602.58999999998764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4</v>
      </c>
      <c r="C453" s="298">
        <v>46209</v>
      </c>
      <c r="D453" s="299" t="s">
        <v>296</v>
      </c>
      <c r="E453" s="522">
        <v>55.19</v>
      </c>
      <c r="F453" s="522"/>
      <c r="G453" s="333">
        <f t="shared" si="15"/>
        <v>612.60999999998762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294</v>
      </c>
      <c r="B454" s="330">
        <v>14</v>
      </c>
      <c r="C454" s="298">
        <v>46209</v>
      </c>
      <c r="D454" s="299" t="s">
        <v>958</v>
      </c>
      <c r="E454" s="522">
        <v>66.67</v>
      </c>
      <c r="F454" s="522"/>
      <c r="G454" s="333">
        <f t="shared" si="15"/>
        <v>667.79999999998756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294</v>
      </c>
      <c r="B455" s="330">
        <v>14</v>
      </c>
      <c r="C455" s="298">
        <v>46209</v>
      </c>
      <c r="D455" s="299" t="s">
        <v>367</v>
      </c>
      <c r="E455" s="522">
        <v>70.25</v>
      </c>
      <c r="F455" s="522"/>
      <c r="G455" s="333">
        <f t="shared" si="15"/>
        <v>734.46999999998752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4</v>
      </c>
      <c r="C456" s="298">
        <v>46209</v>
      </c>
      <c r="D456" s="299" t="s">
        <v>334</v>
      </c>
      <c r="E456" s="522">
        <v>36.090000000000003</v>
      </c>
      <c r="F456" s="522"/>
      <c r="G456" s="333">
        <f t="shared" si="15"/>
        <v>804.71999999998752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2</v>
      </c>
      <c r="C457" s="298">
        <v>46209</v>
      </c>
      <c r="D457" s="299" t="s">
        <v>301</v>
      </c>
      <c r="E457" s="522">
        <v>16.05</v>
      </c>
      <c r="F457" s="522"/>
      <c r="G457" s="333">
        <f t="shared" si="15"/>
        <v>840.80999999998755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46208</v>
      </c>
      <c r="D458" s="299" t="s">
        <v>960</v>
      </c>
      <c r="E458" s="522">
        <v>23.03</v>
      </c>
      <c r="F458" s="522"/>
      <c r="G458" s="333">
        <f t="shared" si="15"/>
        <v>856.85999999998751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46208</v>
      </c>
      <c r="D459" s="299" t="s">
        <v>371</v>
      </c>
      <c r="E459" s="522">
        <v>15.11</v>
      </c>
      <c r="F459" s="522"/>
      <c r="G459" s="333">
        <f t="shared" si="15"/>
        <v>879.88999999998748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8</v>
      </c>
      <c r="C460" s="298">
        <v>46207</v>
      </c>
      <c r="D460" s="299" t="s">
        <v>950</v>
      </c>
      <c r="E460" s="522">
        <v>47.95</v>
      </c>
      <c r="F460" s="522"/>
      <c r="G460" s="333">
        <f t="shared" si="15"/>
        <v>894.99999999998749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3</v>
      </c>
      <c r="C461" s="298">
        <v>46207</v>
      </c>
      <c r="D461" s="299" t="s">
        <v>951</v>
      </c>
      <c r="E461" s="522">
        <v>8.75</v>
      </c>
      <c r="F461" s="522"/>
      <c r="G461" s="333">
        <f t="shared" si="15"/>
        <v>942.94999999998754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17</v>
      </c>
      <c r="C462" s="298">
        <v>46207</v>
      </c>
      <c r="D462" s="299" t="s">
        <v>370</v>
      </c>
      <c r="E462" s="522">
        <v>99</v>
      </c>
      <c r="F462" s="522"/>
      <c r="G462" s="333">
        <f t="shared" si="15"/>
        <v>951.69999999998754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8</v>
      </c>
      <c r="C463" s="298">
        <v>46206</v>
      </c>
      <c r="D463" s="299" t="s">
        <v>950</v>
      </c>
      <c r="E463" s="522">
        <v>85.56</v>
      </c>
      <c r="F463" s="522"/>
      <c r="G463" s="333">
        <f t="shared" si="15"/>
        <v>1050.6999999999875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3</v>
      </c>
      <c r="C464" s="298">
        <v>46206</v>
      </c>
      <c r="D464" s="299" t="s">
        <v>952</v>
      </c>
      <c r="E464" s="522">
        <v>25.07</v>
      </c>
      <c r="F464" s="522"/>
      <c r="G464" s="333">
        <f t="shared" si="15"/>
        <v>1136.2599999999875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294</v>
      </c>
      <c r="B465" s="330">
        <v>22</v>
      </c>
      <c r="C465" s="298">
        <v>46206</v>
      </c>
      <c r="D465" s="299" t="s">
        <v>953</v>
      </c>
      <c r="E465" s="522">
        <v>12.77</v>
      </c>
      <c r="F465" s="522"/>
      <c r="G465" s="333">
        <f t="shared" si="15"/>
        <v>1161.3299999999874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8</v>
      </c>
      <c r="C466" s="298">
        <v>46206</v>
      </c>
      <c r="D466" s="299" t="s">
        <v>963</v>
      </c>
      <c r="E466" s="522">
        <v>50</v>
      </c>
      <c r="F466" s="522"/>
      <c r="G466" s="333">
        <f t="shared" si="15"/>
        <v>1174.0999999999874</v>
      </c>
      <c r="H466" s="334" t="s">
        <v>298</v>
      </c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46206</v>
      </c>
      <c r="D467" s="299" t="s">
        <v>964</v>
      </c>
      <c r="E467" s="522">
        <v>70</v>
      </c>
      <c r="F467" s="522"/>
      <c r="G467" s="333">
        <f t="shared" si="15"/>
        <v>1224.0999999999874</v>
      </c>
      <c r="H467" s="334" t="s">
        <v>298</v>
      </c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6</v>
      </c>
      <c r="C468" s="298">
        <v>46206</v>
      </c>
      <c r="D468" s="299" t="s">
        <v>965</v>
      </c>
      <c r="E468" s="522">
        <v>64</v>
      </c>
      <c r="F468" s="522"/>
      <c r="G468" s="333">
        <f t="shared" si="15"/>
        <v>1294.0999999999874</v>
      </c>
      <c r="H468" s="334" t="s">
        <v>298</v>
      </c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5</v>
      </c>
      <c r="C469" s="298">
        <v>46206</v>
      </c>
      <c r="D469" s="299" t="s">
        <v>962</v>
      </c>
      <c r="E469" s="522">
        <v>286.49</v>
      </c>
      <c r="F469" s="522"/>
      <c r="G469" s="333">
        <f t="shared" si="15"/>
        <v>1358.0999999999874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6</v>
      </c>
      <c r="C470" s="298">
        <v>46206</v>
      </c>
      <c r="D470" s="299" t="s">
        <v>954</v>
      </c>
      <c r="E470" s="522">
        <v>36</v>
      </c>
      <c r="F470" s="522"/>
      <c r="G470" s="333">
        <f t="shared" si="15"/>
        <v>1644.5899999999874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287</v>
      </c>
      <c r="B471" s="330" t="s">
        <v>287</v>
      </c>
      <c r="C471" s="298">
        <v>46205</v>
      </c>
      <c r="D471" s="299" t="s">
        <v>956</v>
      </c>
      <c r="E471" s="522">
        <v>-200</v>
      </c>
      <c r="F471" s="522"/>
      <c r="G471" s="333">
        <f t="shared" si="15"/>
        <v>1680.5899999999874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287</v>
      </c>
      <c r="B472" s="330" t="s">
        <v>287</v>
      </c>
      <c r="C472" s="298">
        <v>46205</v>
      </c>
      <c r="D472" s="299" t="s">
        <v>956</v>
      </c>
      <c r="E472" s="522">
        <v>-4</v>
      </c>
      <c r="F472" s="522"/>
      <c r="G472" s="333">
        <f t="shared" si="15"/>
        <v>1480.5899999999874</v>
      </c>
      <c r="H472" s="334" t="s">
        <v>298</v>
      </c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287</v>
      </c>
      <c r="B473" s="330" t="s">
        <v>287</v>
      </c>
      <c r="C473" s="298">
        <v>46205</v>
      </c>
      <c r="D473" s="299" t="s">
        <v>956</v>
      </c>
      <c r="E473" s="522">
        <v>204</v>
      </c>
      <c r="F473" s="522"/>
      <c r="G473" s="333">
        <f t="shared" si="15"/>
        <v>1476.5899999999874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6</v>
      </c>
      <c r="C474" s="298">
        <v>46205</v>
      </c>
      <c r="D474" s="299" t="s">
        <v>966</v>
      </c>
      <c r="E474" s="522">
        <v>20</v>
      </c>
      <c r="F474" s="522"/>
      <c r="G474" s="333">
        <f t="shared" si="15"/>
        <v>1680.5899999999874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287</v>
      </c>
      <c r="B475" s="330" t="s">
        <v>287</v>
      </c>
      <c r="C475" s="298">
        <v>46205</v>
      </c>
      <c r="D475" s="299" t="s">
        <v>967</v>
      </c>
      <c r="E475" s="522">
        <v>70</v>
      </c>
      <c r="F475" s="522">
        <v>70</v>
      </c>
      <c r="G475" s="333">
        <f t="shared" si="15"/>
        <v>1700.5899999999874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287</v>
      </c>
      <c r="B476" s="330" t="s">
        <v>287</v>
      </c>
      <c r="C476" s="298">
        <v>46205</v>
      </c>
      <c r="D476" s="299" t="s">
        <v>968</v>
      </c>
      <c r="E476" s="522">
        <v>783</v>
      </c>
      <c r="F476" s="522">
        <v>783</v>
      </c>
      <c r="G476" s="333">
        <f t="shared" si="15"/>
        <v>1700.5899999999874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22</v>
      </c>
      <c r="C477" s="298">
        <v>46205</v>
      </c>
      <c r="D477" s="299" t="s">
        <v>375</v>
      </c>
      <c r="E477" s="522">
        <v>6.37</v>
      </c>
      <c r="F477" s="522"/>
      <c r="G477" s="333">
        <f t="shared" si="15"/>
        <v>1700.5899999999874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46205</v>
      </c>
      <c r="D478" s="299" t="s">
        <v>961</v>
      </c>
      <c r="E478" s="522">
        <v>21</v>
      </c>
      <c r="F478" s="522"/>
      <c r="G478" s="333">
        <f t="shared" si="15"/>
        <v>1706.9599999999873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284</v>
      </c>
      <c r="B479" s="330">
        <v>36</v>
      </c>
      <c r="C479" s="298">
        <v>46205</v>
      </c>
      <c r="D479" s="299" t="s">
        <v>374</v>
      </c>
      <c r="E479" s="522">
        <v>50</v>
      </c>
      <c r="F479" s="522"/>
      <c r="G479" s="333">
        <f t="shared" si="15"/>
        <v>1727.9599999999873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8</v>
      </c>
      <c r="C480" s="298">
        <v>46205</v>
      </c>
      <c r="D480" s="299" t="s">
        <v>319</v>
      </c>
      <c r="E480" s="522">
        <v>53.8</v>
      </c>
      <c r="F480" s="522"/>
      <c r="G480" s="333">
        <f t="shared" si="15"/>
        <v>1777.9599999999873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3</v>
      </c>
      <c r="C481" s="298">
        <v>46204</v>
      </c>
      <c r="D481" s="299" t="s">
        <v>309</v>
      </c>
      <c r="E481" s="522">
        <v>4.1900000000000004</v>
      </c>
      <c r="F481" s="522"/>
      <c r="G481" s="333">
        <f t="shared" si="15"/>
        <v>1831.7599999999873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1</v>
      </c>
      <c r="C482" s="298">
        <v>46204</v>
      </c>
      <c r="D482" s="299" t="s">
        <v>311</v>
      </c>
      <c r="E482" s="522">
        <v>169.54</v>
      </c>
      <c r="F482" s="522"/>
      <c r="G482" s="333">
        <f t="shared" si="15"/>
        <v>1835.9499999999873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46204</v>
      </c>
      <c r="D483" s="299" t="s">
        <v>955</v>
      </c>
      <c r="E483" s="522">
        <v>64.2</v>
      </c>
      <c r="F483" s="522"/>
      <c r="G483" s="333">
        <f t="shared" si="15"/>
        <v>2005.4899999999873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8</v>
      </c>
      <c r="C484" s="298">
        <v>46204</v>
      </c>
      <c r="D484" s="299" t="s">
        <v>319</v>
      </c>
      <c r="E484" s="522">
        <v>150.86000000000001</v>
      </c>
      <c r="F484" s="522"/>
      <c r="G484" s="333">
        <f t="shared" si="15"/>
        <v>2069.6899999999873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3</v>
      </c>
      <c r="C485" s="298">
        <v>46204</v>
      </c>
      <c r="D485" s="299" t="s">
        <v>455</v>
      </c>
      <c r="E485" s="522">
        <v>10.41</v>
      </c>
      <c r="F485" s="522"/>
      <c r="G485" s="333">
        <f t="shared" si="15"/>
        <v>2220.5499999999874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1</v>
      </c>
      <c r="C486" s="298">
        <v>46204</v>
      </c>
      <c r="D486" s="299" t="s">
        <v>306</v>
      </c>
      <c r="E486" s="522">
        <v>98.37</v>
      </c>
      <c r="F486" s="522"/>
      <c r="G486" s="333">
        <f t="shared" si="15"/>
        <v>2230.9599999999873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6</v>
      </c>
      <c r="C487" s="298">
        <v>46204</v>
      </c>
      <c r="D487" s="299" t="s">
        <v>397</v>
      </c>
      <c r="E487" s="522">
        <v>54.76</v>
      </c>
      <c r="F487" s="522"/>
      <c r="G487" s="333">
        <f t="shared" si="15"/>
        <v>2329.3299999999872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284</v>
      </c>
      <c r="B488" s="330">
        <v>37</v>
      </c>
      <c r="C488" s="298">
        <v>46203</v>
      </c>
      <c r="D488" s="299" t="s">
        <v>970</v>
      </c>
      <c r="E488" s="522">
        <v>6487.16</v>
      </c>
      <c r="F488" s="522"/>
      <c r="G488" s="333">
        <f t="shared" si="15"/>
        <v>2384.0899999999874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286</v>
      </c>
      <c r="B489" s="330">
        <v>25</v>
      </c>
      <c r="C489" s="298">
        <v>46203</v>
      </c>
      <c r="D489" s="298" t="s">
        <v>204</v>
      </c>
      <c r="E489" s="331">
        <v>350</v>
      </c>
      <c r="F489" s="522"/>
      <c r="G489" s="333">
        <f t="shared" si="15"/>
        <v>8871.2499999999873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286</v>
      </c>
      <c r="B490" s="330">
        <v>26</v>
      </c>
      <c r="C490" s="298">
        <v>46203</v>
      </c>
      <c r="D490" s="298" t="s">
        <v>205</v>
      </c>
      <c r="E490" s="331">
        <v>320</v>
      </c>
      <c r="F490" s="522"/>
      <c r="G490" s="333">
        <f t="shared" si="15"/>
        <v>9221.2499999999873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286</v>
      </c>
      <c r="B491" s="330">
        <v>27</v>
      </c>
      <c r="C491" s="298">
        <v>46203</v>
      </c>
      <c r="D491" s="298" t="s">
        <v>206</v>
      </c>
      <c r="E491" s="331">
        <v>25</v>
      </c>
      <c r="F491" s="522"/>
      <c r="G491" s="333">
        <f t="shared" si="15"/>
        <v>9541.2499999999873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286</v>
      </c>
      <c r="B492" s="330">
        <v>28</v>
      </c>
      <c r="C492" s="298">
        <v>46203</v>
      </c>
      <c r="D492" s="298" t="s">
        <v>207</v>
      </c>
      <c r="E492" s="331">
        <v>25</v>
      </c>
      <c r="F492" s="522"/>
      <c r="G492" s="333">
        <f t="shared" si="15"/>
        <v>9566.2499999999873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286</v>
      </c>
      <c r="B493" s="330">
        <v>29</v>
      </c>
      <c r="C493" s="298">
        <v>46203</v>
      </c>
      <c r="D493" s="298" t="s">
        <v>208</v>
      </c>
      <c r="E493" s="331">
        <v>45</v>
      </c>
      <c r="F493" s="522"/>
      <c r="G493" s="333">
        <f t="shared" si="15"/>
        <v>9591.2499999999873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286</v>
      </c>
      <c r="B494" s="330">
        <v>30</v>
      </c>
      <c r="C494" s="298">
        <v>46203</v>
      </c>
      <c r="D494" s="298" t="s">
        <v>209</v>
      </c>
      <c r="E494" s="331">
        <v>400</v>
      </c>
      <c r="F494" s="522"/>
      <c r="G494" s="333">
        <f t="shared" si="15"/>
        <v>9636.2499999999873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286</v>
      </c>
      <c r="B495" s="330">
        <v>31</v>
      </c>
      <c r="C495" s="298">
        <v>46203</v>
      </c>
      <c r="D495" s="298" t="s">
        <v>210</v>
      </c>
      <c r="E495" s="331">
        <v>375</v>
      </c>
      <c r="F495" s="522"/>
      <c r="G495" s="333">
        <f t="shared" si="15"/>
        <v>10036.249999999987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286</v>
      </c>
      <c r="B496" s="330">
        <v>32</v>
      </c>
      <c r="C496" s="298">
        <v>46203</v>
      </c>
      <c r="D496" s="298" t="s">
        <v>211</v>
      </c>
      <c r="E496" s="331">
        <v>100</v>
      </c>
      <c r="F496" s="522"/>
      <c r="G496" s="333">
        <f t="shared" si="15"/>
        <v>10411.249999999987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286</v>
      </c>
      <c r="B497" s="330">
        <v>33</v>
      </c>
      <c r="C497" s="298">
        <v>46203</v>
      </c>
      <c r="D497" s="298" t="s">
        <v>212</v>
      </c>
      <c r="E497" s="331">
        <v>85</v>
      </c>
      <c r="F497" s="522"/>
      <c r="G497" s="333">
        <f t="shared" si="15"/>
        <v>10511.249999999987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286</v>
      </c>
      <c r="B498" s="330">
        <v>34</v>
      </c>
      <c r="C498" s="298">
        <v>46203</v>
      </c>
      <c r="D498" s="298" t="s">
        <v>213</v>
      </c>
      <c r="E498" s="331">
        <v>230</v>
      </c>
      <c r="F498" s="522"/>
      <c r="G498" s="333">
        <f t="shared" si="15"/>
        <v>10596.249999999987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286</v>
      </c>
      <c r="B499" s="330">
        <v>35</v>
      </c>
      <c r="C499" s="298">
        <v>46203</v>
      </c>
      <c r="D499" s="298" t="s">
        <v>214</v>
      </c>
      <c r="E499" s="331">
        <v>45</v>
      </c>
      <c r="F499" s="522"/>
      <c r="G499" s="333">
        <f t="shared" si="15"/>
        <v>10826.249999999987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294</v>
      </c>
      <c r="B500" s="330">
        <v>10</v>
      </c>
      <c r="C500" s="298">
        <v>46203</v>
      </c>
      <c r="D500" s="298" t="s">
        <v>176</v>
      </c>
      <c r="E500" s="522">
        <v>17.899999999999999</v>
      </c>
      <c r="F500" s="522"/>
      <c r="G500" s="333">
        <f t="shared" si="15"/>
        <v>10871.249999999987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287</v>
      </c>
      <c r="B501" s="330" t="s">
        <v>287</v>
      </c>
      <c r="C501" s="298">
        <v>46203</v>
      </c>
      <c r="D501" s="299" t="s">
        <v>423</v>
      </c>
      <c r="E501" s="522">
        <v>185.64</v>
      </c>
      <c r="F501" s="522">
        <v>185.64</v>
      </c>
      <c r="G501" s="333">
        <f t="shared" si="15"/>
        <v>10889.149999999987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6</v>
      </c>
      <c r="C502" s="298">
        <v>46203</v>
      </c>
      <c r="D502" s="299" t="s">
        <v>947</v>
      </c>
      <c r="E502" s="522">
        <v>-20</v>
      </c>
      <c r="F502" s="522"/>
      <c r="G502" s="333">
        <f t="shared" si="15"/>
        <v>10889.149999999987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287</v>
      </c>
      <c r="B503" s="330" t="s">
        <v>287</v>
      </c>
      <c r="C503" s="298">
        <v>46202</v>
      </c>
      <c r="D503" s="299" t="s">
        <v>948</v>
      </c>
      <c r="E503" s="522">
        <v>580</v>
      </c>
      <c r="F503" s="522">
        <v>580</v>
      </c>
      <c r="G503" s="333">
        <f t="shared" si="15"/>
        <v>10869.149999999987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291</v>
      </c>
      <c r="B504" s="330">
        <v>38</v>
      </c>
      <c r="C504" s="298">
        <v>46202</v>
      </c>
      <c r="D504" s="299" t="s">
        <v>293</v>
      </c>
      <c r="E504" s="522"/>
      <c r="F504" s="522">
        <v>4720.8599999999997</v>
      </c>
      <c r="G504" s="333">
        <f t="shared" si="15"/>
        <v>10869.149999999987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287</v>
      </c>
      <c r="B505" s="330" t="s">
        <v>287</v>
      </c>
      <c r="C505" s="298">
        <v>46202</v>
      </c>
      <c r="D505" s="299" t="s">
        <v>942</v>
      </c>
      <c r="E505" s="522">
        <v>180</v>
      </c>
      <c r="F505" s="522">
        <v>180</v>
      </c>
      <c r="G505" s="333">
        <f t="shared" si="15"/>
        <v>6148.2899999999863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20</v>
      </c>
      <c r="C506" s="298">
        <v>46202</v>
      </c>
      <c r="D506" s="299" t="s">
        <v>193</v>
      </c>
      <c r="E506" s="522">
        <v>600</v>
      </c>
      <c r="F506" s="522"/>
      <c r="G506" s="333">
        <f t="shared" si="15"/>
        <v>6148.2899999999863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1</v>
      </c>
      <c r="C507" s="298">
        <v>46202</v>
      </c>
      <c r="D507" s="299" t="s">
        <v>306</v>
      </c>
      <c r="E507" s="522">
        <v>102.13</v>
      </c>
      <c r="F507" s="522"/>
      <c r="G507" s="333">
        <f t="shared" si="15"/>
        <v>6748.2899999999863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4</v>
      </c>
      <c r="C508" s="298">
        <v>46202</v>
      </c>
      <c r="D508" s="299" t="s">
        <v>310</v>
      </c>
      <c r="E508" s="522">
        <v>40.56</v>
      </c>
      <c r="F508" s="522"/>
      <c r="G508" s="333">
        <f t="shared" si="15"/>
        <v>6850.4199999999864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3</v>
      </c>
      <c r="C509" s="298">
        <v>46202</v>
      </c>
      <c r="D509" s="299" t="s">
        <v>310</v>
      </c>
      <c r="E509" s="522">
        <v>6.84</v>
      </c>
      <c r="F509" s="522"/>
      <c r="G509" s="333">
        <f t="shared" si="15"/>
        <v>6890.9799999999868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3</v>
      </c>
      <c r="C510" s="298">
        <v>46202</v>
      </c>
      <c r="D510" s="299" t="s">
        <v>880</v>
      </c>
      <c r="E510" s="522">
        <v>11.98</v>
      </c>
      <c r="F510" s="522"/>
      <c r="G510" s="333">
        <f t="shared" si="15"/>
        <v>6897.819999999987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46201</v>
      </c>
      <c r="D511" s="299" t="s">
        <v>353</v>
      </c>
      <c r="E511" s="522">
        <v>14.99</v>
      </c>
      <c r="F511" s="522"/>
      <c r="G511" s="333">
        <f t="shared" ref="G511:G524" si="16">G512-E511+F511</f>
        <v>6909.7999999999865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46201</v>
      </c>
      <c r="D512" s="299" t="s">
        <v>358</v>
      </c>
      <c r="E512" s="522">
        <v>11.29</v>
      </c>
      <c r="F512" s="522"/>
      <c r="G512" s="333">
        <f t="shared" si="16"/>
        <v>6924.7899999999863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8</v>
      </c>
      <c r="C513" s="298">
        <v>46201</v>
      </c>
      <c r="D513" s="299" t="s">
        <v>319</v>
      </c>
      <c r="E513" s="522">
        <v>158.96</v>
      </c>
      <c r="F513" s="522"/>
      <c r="G513" s="333">
        <f t="shared" si="16"/>
        <v>6936.0799999999863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6</v>
      </c>
      <c r="C514" s="298">
        <v>46201</v>
      </c>
      <c r="D514" s="299" t="s">
        <v>397</v>
      </c>
      <c r="E514" s="522">
        <v>53.24</v>
      </c>
      <c r="F514" s="522"/>
      <c r="G514" s="333">
        <f t="shared" si="16"/>
        <v>7095.0399999999863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46200</v>
      </c>
      <c r="D515" s="299" t="s">
        <v>917</v>
      </c>
      <c r="E515" s="522">
        <v>122.77</v>
      </c>
      <c r="F515" s="522"/>
      <c r="G515" s="333">
        <f t="shared" si="16"/>
        <v>7148.2799999999861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1</v>
      </c>
      <c r="C516" s="298">
        <v>46200</v>
      </c>
      <c r="D516" s="299" t="s">
        <v>831</v>
      </c>
      <c r="E516" s="522">
        <v>77.67</v>
      </c>
      <c r="F516" s="522"/>
      <c r="G516" s="333">
        <f t="shared" si="16"/>
        <v>7271.0499999999865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5</v>
      </c>
      <c r="C517" s="298">
        <v>46200</v>
      </c>
      <c r="D517" s="299" t="s">
        <v>943</v>
      </c>
      <c r="E517" s="522">
        <v>32.99</v>
      </c>
      <c r="F517" s="522"/>
      <c r="G517" s="333">
        <f t="shared" si="16"/>
        <v>7348.7199999999866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287</v>
      </c>
      <c r="B518" s="330" t="s">
        <v>287</v>
      </c>
      <c r="C518" s="298">
        <v>46200</v>
      </c>
      <c r="D518" s="299" t="s">
        <v>945</v>
      </c>
      <c r="E518" s="522">
        <v>207.96</v>
      </c>
      <c r="F518" s="522">
        <v>207.96</v>
      </c>
      <c r="G518" s="333">
        <f t="shared" si="16"/>
        <v>7381.7099999999864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2</v>
      </c>
      <c r="C519" s="298">
        <v>46199</v>
      </c>
      <c r="D519" s="299" t="s">
        <v>868</v>
      </c>
      <c r="E519" s="522">
        <v>51.84</v>
      </c>
      <c r="F519" s="522"/>
      <c r="G519" s="333">
        <f t="shared" si="16"/>
        <v>7381.7099999999864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3</v>
      </c>
      <c r="C520" s="298">
        <v>46199</v>
      </c>
      <c r="D520" s="299" t="s">
        <v>296</v>
      </c>
      <c r="E520" s="522">
        <v>10.31</v>
      </c>
      <c r="F520" s="522"/>
      <c r="G520" s="333">
        <f t="shared" si="16"/>
        <v>7433.5499999999865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4</v>
      </c>
      <c r="C521" s="298">
        <v>46199</v>
      </c>
      <c r="D521" s="299" t="s">
        <v>296</v>
      </c>
      <c r="E521" s="522">
        <v>87.14</v>
      </c>
      <c r="F521" s="522"/>
      <c r="G521" s="333">
        <f t="shared" si="16"/>
        <v>7443.8599999999869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5</v>
      </c>
      <c r="C522" s="298">
        <v>46199</v>
      </c>
      <c r="D522" s="299" t="s">
        <v>940</v>
      </c>
      <c r="E522" s="522">
        <v>20</v>
      </c>
      <c r="F522" s="522"/>
      <c r="G522" s="333">
        <f t="shared" si="16"/>
        <v>7530.9999999999873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12</v>
      </c>
      <c r="C523" s="298">
        <v>46198</v>
      </c>
      <c r="D523" s="299" t="s">
        <v>314</v>
      </c>
      <c r="E523" s="522">
        <v>204.48</v>
      </c>
      <c r="F523" s="522"/>
      <c r="G523" s="333">
        <f t="shared" si="16"/>
        <v>7550.9999999999873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291</v>
      </c>
      <c r="B524" s="330">
        <v>39</v>
      </c>
      <c r="C524" s="298">
        <v>46198</v>
      </c>
      <c r="D524" s="299" t="s">
        <v>292</v>
      </c>
      <c r="E524" s="522"/>
      <c r="F524" s="522">
        <v>2763.77</v>
      </c>
      <c r="G524" s="333">
        <f t="shared" si="16"/>
        <v>7755.4799999999868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5</v>
      </c>
      <c r="C525" s="298">
        <v>46198</v>
      </c>
      <c r="D525" s="299" t="s">
        <v>846</v>
      </c>
      <c r="E525" s="522">
        <v>11.2</v>
      </c>
      <c r="F525" s="522"/>
      <c r="G525" s="333">
        <f t="shared" ref="G525:G545" si="17">G526-E525+F525</f>
        <v>4991.7099999999864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46197</v>
      </c>
      <c r="D526" s="299" t="s">
        <v>941</v>
      </c>
      <c r="E526" s="522">
        <v>15.99</v>
      </c>
      <c r="F526" s="522"/>
      <c r="G526" s="333">
        <f t="shared" si="17"/>
        <v>5002.9099999999862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5</v>
      </c>
      <c r="C527" s="298">
        <v>46197</v>
      </c>
      <c r="D527" s="299" t="s">
        <v>340</v>
      </c>
      <c r="E527" s="522">
        <v>47.93</v>
      </c>
      <c r="F527" s="522"/>
      <c r="G527" s="333">
        <f t="shared" si="17"/>
        <v>5018.899999999986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294</v>
      </c>
      <c r="B528" s="330">
        <v>43</v>
      </c>
      <c r="C528" s="298">
        <v>46197</v>
      </c>
      <c r="D528" s="299" t="s">
        <v>201</v>
      </c>
      <c r="E528" s="522">
        <v>42.84</v>
      </c>
      <c r="F528" s="522"/>
      <c r="G528" s="333">
        <f t="shared" si="17"/>
        <v>5066.8299999999863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294</v>
      </c>
      <c r="B529" s="330">
        <v>42</v>
      </c>
      <c r="C529" s="298">
        <v>46197</v>
      </c>
      <c r="D529" s="299" t="s">
        <v>200</v>
      </c>
      <c r="E529" s="522">
        <v>99.4</v>
      </c>
      <c r="F529" s="522"/>
      <c r="G529" s="333">
        <f t="shared" si="17"/>
        <v>5109.6699999999864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8</v>
      </c>
      <c r="C530" s="298">
        <v>46196</v>
      </c>
      <c r="D530" s="299" t="s">
        <v>319</v>
      </c>
      <c r="E530" s="522">
        <v>5.68</v>
      </c>
      <c r="F530" s="522"/>
      <c r="G530" s="333">
        <f t="shared" si="17"/>
        <v>5209.0699999999861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1</v>
      </c>
      <c r="C531" s="298">
        <v>46196</v>
      </c>
      <c r="D531" s="299" t="s">
        <v>306</v>
      </c>
      <c r="E531" s="522">
        <v>167.73</v>
      </c>
      <c r="F531" s="522"/>
      <c r="G531" s="333">
        <f t="shared" si="17"/>
        <v>5214.7499999999864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4</v>
      </c>
      <c r="C532" s="298">
        <v>46196</v>
      </c>
      <c r="D532" s="299" t="s">
        <v>296</v>
      </c>
      <c r="E532" s="522">
        <v>40.81</v>
      </c>
      <c r="F532" s="522"/>
      <c r="G532" s="333">
        <f t="shared" si="17"/>
        <v>5382.4799999999859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46196</v>
      </c>
      <c r="D533" s="299" t="s">
        <v>334</v>
      </c>
      <c r="E533" s="522">
        <v>17.68</v>
      </c>
      <c r="F533" s="522"/>
      <c r="G533" s="333">
        <f t="shared" si="17"/>
        <v>5423.2899999999863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3</v>
      </c>
      <c r="C534" s="298">
        <v>46196</v>
      </c>
      <c r="D534" s="299" t="s">
        <v>320</v>
      </c>
      <c r="E534" s="522">
        <v>5.19</v>
      </c>
      <c r="F534" s="522"/>
      <c r="G534" s="333">
        <f t="shared" si="17"/>
        <v>5440.9699999999866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8</v>
      </c>
      <c r="C535" s="298">
        <v>46196</v>
      </c>
      <c r="D535" s="299" t="s">
        <v>308</v>
      </c>
      <c r="E535" s="522">
        <v>71.75</v>
      </c>
      <c r="F535" s="522"/>
      <c r="G535" s="333">
        <f t="shared" si="17"/>
        <v>5446.1599999999862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294</v>
      </c>
      <c r="B536" s="330">
        <v>22</v>
      </c>
      <c r="C536" s="298">
        <v>46196</v>
      </c>
      <c r="D536" s="299" t="s">
        <v>835</v>
      </c>
      <c r="E536" s="522">
        <v>15.96</v>
      </c>
      <c r="F536" s="522"/>
      <c r="G536" s="333">
        <f t="shared" si="17"/>
        <v>5517.9099999999862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2</v>
      </c>
      <c r="C537" s="298">
        <v>46195</v>
      </c>
      <c r="D537" s="299" t="s">
        <v>334</v>
      </c>
      <c r="E537" s="522">
        <v>7.89</v>
      </c>
      <c r="F537" s="522"/>
      <c r="G537" s="333">
        <f t="shared" si="17"/>
        <v>5533.8699999999862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287</v>
      </c>
      <c r="B538" s="330" t="s">
        <v>287</v>
      </c>
      <c r="C538" s="298">
        <v>46195</v>
      </c>
      <c r="D538" s="299" t="s">
        <v>939</v>
      </c>
      <c r="E538" s="522">
        <v>86.07</v>
      </c>
      <c r="F538" s="522">
        <v>86.07</v>
      </c>
      <c r="G538" s="333">
        <f t="shared" si="17"/>
        <v>5541.7599999999866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287</v>
      </c>
      <c r="B539" s="330" t="s">
        <v>287</v>
      </c>
      <c r="C539" s="298">
        <v>46195</v>
      </c>
      <c r="D539" s="299" t="s">
        <v>922</v>
      </c>
      <c r="E539" s="522">
        <v>14.98</v>
      </c>
      <c r="F539" s="522">
        <v>14.98</v>
      </c>
      <c r="G539" s="333">
        <f t="shared" si="17"/>
        <v>5541.7599999999866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287</v>
      </c>
      <c r="B540" s="330" t="s">
        <v>287</v>
      </c>
      <c r="C540" s="298">
        <v>46195</v>
      </c>
      <c r="D540" s="299" t="s">
        <v>936</v>
      </c>
      <c r="E540" s="522">
        <v>83.52</v>
      </c>
      <c r="F540" s="522">
        <v>83.52</v>
      </c>
      <c r="G540" s="333">
        <f t="shared" si="17"/>
        <v>5541.7599999999866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287</v>
      </c>
      <c r="B541" s="330" t="s">
        <v>287</v>
      </c>
      <c r="C541" s="298">
        <v>46195</v>
      </c>
      <c r="D541" s="299" t="s">
        <v>937</v>
      </c>
      <c r="E541" s="522">
        <v>62.19</v>
      </c>
      <c r="F541" s="522">
        <v>62.19</v>
      </c>
      <c r="G541" s="333">
        <f t="shared" si="17"/>
        <v>5541.7599999999866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3</v>
      </c>
      <c r="C542" s="298">
        <v>46195</v>
      </c>
      <c r="D542" s="299" t="s">
        <v>310</v>
      </c>
      <c r="E542" s="522">
        <v>6.99</v>
      </c>
      <c r="F542" s="522"/>
      <c r="G542" s="333">
        <f t="shared" si="17"/>
        <v>5541.7599999999866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287</v>
      </c>
      <c r="B543" s="330" t="s">
        <v>287</v>
      </c>
      <c r="C543" s="298">
        <v>46195</v>
      </c>
      <c r="D543" s="299" t="s">
        <v>938</v>
      </c>
      <c r="E543" s="522">
        <v>60.47</v>
      </c>
      <c r="F543" s="522">
        <v>60.47</v>
      </c>
      <c r="G543" s="333">
        <f t="shared" si="17"/>
        <v>5548.7499999999864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294</v>
      </c>
      <c r="B544" s="330">
        <v>22</v>
      </c>
      <c r="C544" s="298">
        <v>46195</v>
      </c>
      <c r="D544" s="299" t="s">
        <v>323</v>
      </c>
      <c r="E544" s="522">
        <v>20.22</v>
      </c>
      <c r="F544" s="522"/>
      <c r="G544" s="333">
        <f t="shared" si="17"/>
        <v>5548.7499999999864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6</v>
      </c>
      <c r="C545" s="298">
        <v>46195</v>
      </c>
      <c r="D545" s="299" t="s">
        <v>919</v>
      </c>
      <c r="E545" s="522">
        <v>200</v>
      </c>
      <c r="F545" s="522"/>
      <c r="G545" s="333">
        <f t="shared" si="17"/>
        <v>5568.9699999999866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5</v>
      </c>
      <c r="C546" s="298">
        <v>46194</v>
      </c>
      <c r="D546" s="299" t="s">
        <v>340</v>
      </c>
      <c r="E546" s="522">
        <v>47.93</v>
      </c>
      <c r="F546" s="522"/>
      <c r="G546" s="333">
        <f t="shared" ref="G546:G566" si="18">G547-E546+F546</f>
        <v>5768.9699999999866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287</v>
      </c>
      <c r="B547" s="330" t="s">
        <v>287</v>
      </c>
      <c r="C547" s="298">
        <v>46194</v>
      </c>
      <c r="D547" s="299" t="s">
        <v>935</v>
      </c>
      <c r="E547" s="522"/>
      <c r="F547" s="522">
        <v>50</v>
      </c>
      <c r="G547" s="333">
        <f t="shared" si="18"/>
        <v>5816.8999999999869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287</v>
      </c>
      <c r="B548" s="330" t="s">
        <v>287</v>
      </c>
      <c r="C548" s="298">
        <v>46194</v>
      </c>
      <c r="D548" s="299" t="s">
        <v>935</v>
      </c>
      <c r="E548" s="522">
        <v>50</v>
      </c>
      <c r="F548" s="522"/>
      <c r="G548" s="333">
        <f t="shared" si="18"/>
        <v>5766.8999999999869</v>
      </c>
      <c r="H548" s="334" t="s">
        <v>298</v>
      </c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287</v>
      </c>
      <c r="B549" s="330" t="s">
        <v>287</v>
      </c>
      <c r="C549" s="298">
        <v>46194</v>
      </c>
      <c r="D549" s="299" t="s">
        <v>922</v>
      </c>
      <c r="E549" s="522">
        <v>28.38</v>
      </c>
      <c r="F549" s="522">
        <v>28.38</v>
      </c>
      <c r="G549" s="333">
        <f t="shared" si="18"/>
        <v>5816.8999999999869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287</v>
      </c>
      <c r="B550" s="330" t="s">
        <v>287</v>
      </c>
      <c r="C550" s="298">
        <v>46194</v>
      </c>
      <c r="D550" s="299" t="s">
        <v>920</v>
      </c>
      <c r="E550" s="522">
        <v>35.020000000000003</v>
      </c>
      <c r="F550" s="522">
        <v>35.020000000000003</v>
      </c>
      <c r="G550" s="333">
        <f t="shared" si="18"/>
        <v>5816.8999999999869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287</v>
      </c>
      <c r="B551" s="330" t="s">
        <v>287</v>
      </c>
      <c r="C551" s="298">
        <v>46194</v>
      </c>
      <c r="D551" s="299" t="s">
        <v>927</v>
      </c>
      <c r="E551" s="522">
        <v>83.81</v>
      </c>
      <c r="F551" s="522">
        <v>83.81</v>
      </c>
      <c r="G551" s="333">
        <f t="shared" si="18"/>
        <v>5816.8999999999869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287</v>
      </c>
      <c r="B552" s="330" t="s">
        <v>287</v>
      </c>
      <c r="C552" s="298">
        <v>46194</v>
      </c>
      <c r="D552" s="299" t="s">
        <v>928</v>
      </c>
      <c r="E552" s="522">
        <v>27.43</v>
      </c>
      <c r="F552" s="522">
        <v>27.43</v>
      </c>
      <c r="G552" s="333">
        <f t="shared" si="18"/>
        <v>5816.8999999999869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287</v>
      </c>
      <c r="B553" s="330" t="s">
        <v>287</v>
      </c>
      <c r="C553" s="298">
        <v>46193</v>
      </c>
      <c r="D553" s="299" t="s">
        <v>932</v>
      </c>
      <c r="E553" s="522">
        <v>30.86</v>
      </c>
      <c r="F553" s="522">
        <v>30.86</v>
      </c>
      <c r="G553" s="333">
        <f t="shared" si="18"/>
        <v>5816.8999999999869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287</v>
      </c>
      <c r="B554" s="330" t="s">
        <v>287</v>
      </c>
      <c r="C554" s="298">
        <v>46193</v>
      </c>
      <c r="D554" s="299" t="s">
        <v>922</v>
      </c>
      <c r="E554" s="522">
        <v>13.95</v>
      </c>
      <c r="F554" s="522">
        <v>13.95</v>
      </c>
      <c r="G554" s="333">
        <f t="shared" si="18"/>
        <v>5816.8999999999869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287</v>
      </c>
      <c r="B555" s="330" t="s">
        <v>287</v>
      </c>
      <c r="C555" s="298">
        <v>46192</v>
      </c>
      <c r="D555" s="299" t="s">
        <v>934</v>
      </c>
      <c r="E555" s="522">
        <v>148.54</v>
      </c>
      <c r="F555" s="522">
        <v>148.54</v>
      </c>
      <c r="G555" s="333">
        <f t="shared" si="18"/>
        <v>5816.8999999999869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287</v>
      </c>
      <c r="B556" s="330" t="s">
        <v>287</v>
      </c>
      <c r="C556" s="298">
        <v>46192</v>
      </c>
      <c r="D556" s="299" t="s">
        <v>921</v>
      </c>
      <c r="E556" s="522">
        <v>80</v>
      </c>
      <c r="F556" s="522">
        <v>80</v>
      </c>
      <c r="G556" s="333">
        <f t="shared" si="18"/>
        <v>5816.8999999999869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287</v>
      </c>
      <c r="B557" s="330" t="s">
        <v>287</v>
      </c>
      <c r="C557" s="298">
        <v>46192</v>
      </c>
      <c r="D557" s="299" t="s">
        <v>922</v>
      </c>
      <c r="E557" s="522">
        <v>27.98</v>
      </c>
      <c r="F557" s="522">
        <v>27.98</v>
      </c>
      <c r="G557" s="333">
        <f t="shared" si="18"/>
        <v>5816.8999999999869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287</v>
      </c>
      <c r="B558" s="330" t="s">
        <v>287</v>
      </c>
      <c r="C558" s="298">
        <v>46192</v>
      </c>
      <c r="D558" s="299" t="s">
        <v>933</v>
      </c>
      <c r="E558" s="522">
        <v>30.63</v>
      </c>
      <c r="F558" s="522">
        <v>30.63</v>
      </c>
      <c r="G558" s="333">
        <f t="shared" si="18"/>
        <v>5816.8999999999869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294</v>
      </c>
      <c r="B559" s="330">
        <v>22</v>
      </c>
      <c r="C559" s="298">
        <v>46192</v>
      </c>
      <c r="D559" s="299" t="s">
        <v>923</v>
      </c>
      <c r="E559" s="522">
        <v>7.46</v>
      </c>
      <c r="F559" s="522"/>
      <c r="G559" s="333">
        <f t="shared" si="18"/>
        <v>5816.8999999999869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287</v>
      </c>
      <c r="B560" s="330" t="s">
        <v>287</v>
      </c>
      <c r="C560" s="298">
        <v>46192</v>
      </c>
      <c r="D560" s="299" t="s">
        <v>924</v>
      </c>
      <c r="E560" s="522">
        <v>22.07</v>
      </c>
      <c r="F560" s="522">
        <v>22.07</v>
      </c>
      <c r="G560" s="333">
        <f t="shared" si="18"/>
        <v>5824.3599999999869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287</v>
      </c>
      <c r="B561" s="330" t="s">
        <v>287</v>
      </c>
      <c r="C561" s="298">
        <v>46192</v>
      </c>
      <c r="D561" s="299" t="s">
        <v>924</v>
      </c>
      <c r="E561" s="522">
        <v>51.04</v>
      </c>
      <c r="F561" s="522">
        <v>51.04</v>
      </c>
      <c r="G561" s="333">
        <f t="shared" si="18"/>
        <v>5824.3599999999869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287</v>
      </c>
      <c r="B562" s="330" t="s">
        <v>287</v>
      </c>
      <c r="C562" s="298">
        <v>46192</v>
      </c>
      <c r="D562" s="299" t="s">
        <v>924</v>
      </c>
      <c r="E562" s="522">
        <v>90.59</v>
      </c>
      <c r="F562" s="522">
        <v>90.59</v>
      </c>
      <c r="G562" s="333">
        <f t="shared" si="18"/>
        <v>5824.3599999999869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287</v>
      </c>
      <c r="B563" s="330" t="s">
        <v>287</v>
      </c>
      <c r="C563" s="298">
        <v>46192</v>
      </c>
      <c r="D563" s="299" t="s">
        <v>925</v>
      </c>
      <c r="E563" s="522">
        <v>26.02</v>
      </c>
      <c r="F563" s="522">
        <v>26.02</v>
      </c>
      <c r="G563" s="333">
        <f t="shared" si="18"/>
        <v>5824.3599999999869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287</v>
      </c>
      <c r="B564" s="330" t="s">
        <v>287</v>
      </c>
      <c r="C564" s="298">
        <v>46192</v>
      </c>
      <c r="D564" s="299" t="s">
        <v>925</v>
      </c>
      <c r="E564" s="522">
        <v>26.02</v>
      </c>
      <c r="F564" s="522">
        <v>26.02</v>
      </c>
      <c r="G564" s="333">
        <f t="shared" si="18"/>
        <v>5824.3599999999869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287</v>
      </c>
      <c r="B565" s="330" t="s">
        <v>287</v>
      </c>
      <c r="C565" s="298">
        <v>46192</v>
      </c>
      <c r="D565" s="299" t="s">
        <v>925</v>
      </c>
      <c r="E565" s="522">
        <v>38.03</v>
      </c>
      <c r="F565" s="522">
        <v>38.03</v>
      </c>
      <c r="G565" s="333">
        <f t="shared" si="18"/>
        <v>5824.3599999999869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287</v>
      </c>
      <c r="B566" s="330" t="s">
        <v>287</v>
      </c>
      <c r="C566" s="298">
        <v>46192</v>
      </c>
      <c r="D566" s="299" t="s">
        <v>925</v>
      </c>
      <c r="E566" s="522">
        <v>26.03</v>
      </c>
      <c r="F566" s="522">
        <v>26.03</v>
      </c>
      <c r="G566" s="333">
        <f t="shared" si="18"/>
        <v>5824.3599999999869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287</v>
      </c>
      <c r="B567" s="330" t="s">
        <v>287</v>
      </c>
      <c r="C567" s="298">
        <v>46192</v>
      </c>
      <c r="D567" s="299" t="s">
        <v>922</v>
      </c>
      <c r="E567" s="522">
        <v>21.98</v>
      </c>
      <c r="F567" s="522">
        <v>21.98</v>
      </c>
      <c r="G567" s="333">
        <f t="shared" ref="G567:G624" si="19">G568-E567+F567</f>
        <v>5824.3599999999869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287</v>
      </c>
      <c r="B568" s="330" t="s">
        <v>287</v>
      </c>
      <c r="C568" s="298">
        <v>46192</v>
      </c>
      <c r="D568" s="299" t="s">
        <v>922</v>
      </c>
      <c r="E568" s="522">
        <v>27.99</v>
      </c>
      <c r="F568" s="522">
        <v>27.99</v>
      </c>
      <c r="G568" s="333">
        <f t="shared" si="19"/>
        <v>5824.3599999999869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287</v>
      </c>
      <c r="B569" s="330" t="s">
        <v>287</v>
      </c>
      <c r="C569" s="298">
        <v>46191</v>
      </c>
      <c r="D569" s="299" t="s">
        <v>926</v>
      </c>
      <c r="E569" s="522">
        <v>22.69</v>
      </c>
      <c r="F569" s="522">
        <v>22.69</v>
      </c>
      <c r="G569" s="333">
        <f t="shared" si="19"/>
        <v>5824.3599999999869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287</v>
      </c>
      <c r="B570" s="330" t="s">
        <v>287</v>
      </c>
      <c r="C570" s="298">
        <v>46191</v>
      </c>
      <c r="D570" s="299" t="s">
        <v>927</v>
      </c>
      <c r="E570" s="522">
        <v>42.32</v>
      </c>
      <c r="F570" s="522">
        <v>42.32</v>
      </c>
      <c r="G570" s="333">
        <f t="shared" si="19"/>
        <v>5824.3599999999869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287</v>
      </c>
      <c r="B571" s="330" t="s">
        <v>287</v>
      </c>
      <c r="C571" s="298">
        <v>46191</v>
      </c>
      <c r="D571" s="299" t="s">
        <v>928</v>
      </c>
      <c r="E571" s="522">
        <v>72.86</v>
      </c>
      <c r="F571" s="522">
        <v>72.86</v>
      </c>
      <c r="G571" s="333">
        <f t="shared" si="19"/>
        <v>5824.3599999999869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287</v>
      </c>
      <c r="B572" s="330" t="s">
        <v>287</v>
      </c>
      <c r="C572" s="298">
        <v>46191</v>
      </c>
      <c r="D572" s="299" t="s">
        <v>929</v>
      </c>
      <c r="E572" s="522">
        <v>106.89</v>
      </c>
      <c r="F572" s="522">
        <v>106.89</v>
      </c>
      <c r="G572" s="333">
        <f t="shared" si="19"/>
        <v>5824.3599999999869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287</v>
      </c>
      <c r="B573" s="330" t="s">
        <v>287</v>
      </c>
      <c r="C573" s="298">
        <v>46191</v>
      </c>
      <c r="D573" s="299" t="s">
        <v>931</v>
      </c>
      <c r="E573" s="522">
        <v>94.74</v>
      </c>
      <c r="F573" s="522">
        <v>94.74</v>
      </c>
      <c r="G573" s="333">
        <f t="shared" si="19"/>
        <v>5824.3599999999869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1</v>
      </c>
      <c r="C574" s="298">
        <v>46191</v>
      </c>
      <c r="D574" s="299" t="s">
        <v>306</v>
      </c>
      <c r="E574" s="522">
        <v>99.97</v>
      </c>
      <c r="F574" s="522"/>
      <c r="G574" s="333">
        <f t="shared" si="19"/>
        <v>5824.3599999999869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294</v>
      </c>
      <c r="B575" s="330">
        <v>22</v>
      </c>
      <c r="C575" s="298">
        <v>46191</v>
      </c>
      <c r="D575" s="299" t="s">
        <v>930</v>
      </c>
      <c r="E575" s="522">
        <v>13.84</v>
      </c>
      <c r="F575" s="522"/>
      <c r="G575" s="333">
        <f t="shared" si="19"/>
        <v>5924.3299999999872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1</v>
      </c>
      <c r="C576" s="298">
        <v>46190</v>
      </c>
      <c r="D576" s="299" t="s">
        <v>306</v>
      </c>
      <c r="E576" s="522">
        <v>87.19</v>
      </c>
      <c r="F576" s="522"/>
      <c r="G576" s="333">
        <f t="shared" si="19"/>
        <v>5938.1699999999873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294</v>
      </c>
      <c r="B577" s="330">
        <v>21</v>
      </c>
      <c r="C577" s="298">
        <v>46190</v>
      </c>
      <c r="D577" s="299" t="s">
        <v>194</v>
      </c>
      <c r="E577" s="522">
        <v>81</v>
      </c>
      <c r="F577" s="522"/>
      <c r="G577" s="333">
        <f t="shared" si="19"/>
        <v>6025.3599999999869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294</v>
      </c>
      <c r="B578" s="330">
        <v>43</v>
      </c>
      <c r="C578" s="298">
        <v>46190</v>
      </c>
      <c r="D578" s="299" t="s">
        <v>333</v>
      </c>
      <c r="E578" s="522">
        <v>29.8</v>
      </c>
      <c r="F578" s="522"/>
      <c r="G578" s="333">
        <f t="shared" si="19"/>
        <v>6106.3599999999869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294</v>
      </c>
      <c r="B579" s="330">
        <v>42</v>
      </c>
      <c r="C579" s="298">
        <v>46190</v>
      </c>
      <c r="D579" s="299" t="s">
        <v>333</v>
      </c>
      <c r="E579" s="522">
        <v>74.5</v>
      </c>
      <c r="F579" s="522"/>
      <c r="G579" s="333">
        <f t="shared" si="19"/>
        <v>6136.1599999999871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4</v>
      </c>
      <c r="C580" s="298">
        <v>46190</v>
      </c>
      <c r="D580" s="299" t="s">
        <v>334</v>
      </c>
      <c r="E580" s="522">
        <v>82.35</v>
      </c>
      <c r="F580" s="522"/>
      <c r="G580" s="333">
        <f t="shared" si="19"/>
        <v>6210.6599999999871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46190</v>
      </c>
      <c r="D581" s="299" t="s">
        <v>334</v>
      </c>
      <c r="E581" s="522">
        <v>17.68</v>
      </c>
      <c r="F581" s="522"/>
      <c r="G581" s="333">
        <f t="shared" si="19"/>
        <v>6293.0099999999875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6</v>
      </c>
      <c r="C582" s="298">
        <v>46190</v>
      </c>
      <c r="D582" s="299" t="s">
        <v>300</v>
      </c>
      <c r="E582" s="522">
        <v>14.67</v>
      </c>
      <c r="F582" s="522"/>
      <c r="G582" s="333">
        <f t="shared" si="19"/>
        <v>6310.6899999999878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6</v>
      </c>
      <c r="C583" s="298">
        <v>46190</v>
      </c>
      <c r="D583" s="299" t="s">
        <v>300</v>
      </c>
      <c r="E583" s="522">
        <v>56.42</v>
      </c>
      <c r="F583" s="522"/>
      <c r="G583" s="333">
        <f t="shared" si="19"/>
        <v>6325.3599999999878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6</v>
      </c>
      <c r="C584" s="298">
        <v>46190</v>
      </c>
      <c r="D584" s="299" t="s">
        <v>300</v>
      </c>
      <c r="E584" s="522">
        <v>53.23</v>
      </c>
      <c r="F584" s="522"/>
      <c r="G584" s="333">
        <f t="shared" si="19"/>
        <v>6381.7799999999879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294</v>
      </c>
      <c r="B585" s="330">
        <v>23</v>
      </c>
      <c r="C585" s="298">
        <v>46190</v>
      </c>
      <c r="D585" s="299" t="s">
        <v>63</v>
      </c>
      <c r="E585" s="522">
        <v>529.46</v>
      </c>
      <c r="F585" s="522"/>
      <c r="G585" s="333">
        <f t="shared" si="19"/>
        <v>6435.0099999999875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17</v>
      </c>
      <c r="C586" s="298">
        <v>46190</v>
      </c>
      <c r="D586" s="299" t="s">
        <v>188</v>
      </c>
      <c r="E586" s="522">
        <v>42.65</v>
      </c>
      <c r="F586" s="522"/>
      <c r="G586" s="333">
        <f t="shared" si="19"/>
        <v>6964.4699999999875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15</v>
      </c>
      <c r="C587" s="298">
        <v>46190</v>
      </c>
      <c r="D587" s="299" t="s">
        <v>185</v>
      </c>
      <c r="E587" s="522">
        <v>87.41</v>
      </c>
      <c r="F587" s="522"/>
      <c r="G587" s="333">
        <f t="shared" si="19"/>
        <v>7007.1199999999872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335</v>
      </c>
      <c r="B588" s="330" t="s">
        <v>335</v>
      </c>
      <c r="C588" s="298">
        <v>46190</v>
      </c>
      <c r="D588" s="299" t="s">
        <v>336</v>
      </c>
      <c r="E588" s="522">
        <v>86.48</v>
      </c>
      <c r="F588" s="522"/>
      <c r="G588" s="333">
        <f t="shared" si="19"/>
        <v>7094.529999999987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291</v>
      </c>
      <c r="B589" s="330">
        <v>40</v>
      </c>
      <c r="C589" s="298">
        <v>46190</v>
      </c>
      <c r="D589" s="299" t="s">
        <v>316</v>
      </c>
      <c r="E589" s="522"/>
      <c r="F589" s="522">
        <v>854.38</v>
      </c>
      <c r="G589" s="333">
        <f t="shared" si="19"/>
        <v>7181.0099999999866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5</v>
      </c>
      <c r="C590" s="298">
        <v>46189</v>
      </c>
      <c r="D590" s="299" t="s">
        <v>340</v>
      </c>
      <c r="E590" s="522">
        <v>21.3</v>
      </c>
      <c r="F590" s="522"/>
      <c r="G590" s="333">
        <f t="shared" si="19"/>
        <v>6326.6299999999865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294</v>
      </c>
      <c r="B591" s="330">
        <v>11</v>
      </c>
      <c r="C591" s="298">
        <v>46189</v>
      </c>
      <c r="D591" s="299" t="s">
        <v>178</v>
      </c>
      <c r="E591" s="522">
        <v>267.75</v>
      </c>
      <c r="F591" s="522"/>
      <c r="G591" s="333">
        <f t="shared" si="19"/>
        <v>6347.9299999999866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6</v>
      </c>
      <c r="C592" s="298">
        <v>46188</v>
      </c>
      <c r="D592" s="299" t="s">
        <v>885</v>
      </c>
      <c r="E592" s="522">
        <v>100</v>
      </c>
      <c r="F592" s="522"/>
      <c r="G592" s="333">
        <f t="shared" si="19"/>
        <v>6615.6799999999866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46188</v>
      </c>
      <c r="D593" s="299" t="s">
        <v>334</v>
      </c>
      <c r="E593" s="522">
        <v>11.29</v>
      </c>
      <c r="F593" s="522"/>
      <c r="G593" s="333">
        <f t="shared" si="19"/>
        <v>6715.6799999999866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3</v>
      </c>
      <c r="C594" s="298">
        <v>46188</v>
      </c>
      <c r="D594" s="299" t="s">
        <v>334</v>
      </c>
      <c r="E594" s="522">
        <v>5.39</v>
      </c>
      <c r="F594" s="522"/>
      <c r="G594" s="333">
        <f t="shared" si="19"/>
        <v>6726.9699999999866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4</v>
      </c>
      <c r="C595" s="298">
        <v>46188</v>
      </c>
      <c r="D595" s="299" t="s">
        <v>334</v>
      </c>
      <c r="E595" s="522">
        <v>31.99</v>
      </c>
      <c r="F595" s="522"/>
      <c r="G595" s="333">
        <f t="shared" si="19"/>
        <v>6732.3599999999869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46187</v>
      </c>
      <c r="D596" s="299" t="s">
        <v>917</v>
      </c>
      <c r="E596" s="522">
        <v>102.17</v>
      </c>
      <c r="F596" s="522"/>
      <c r="G596" s="333">
        <f t="shared" si="19"/>
        <v>6764.3499999999867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1</v>
      </c>
      <c r="C597" s="298">
        <v>46187</v>
      </c>
      <c r="D597" s="299" t="s">
        <v>831</v>
      </c>
      <c r="E597" s="522">
        <v>21.86</v>
      </c>
      <c r="F597" s="522"/>
      <c r="G597" s="333">
        <f t="shared" si="19"/>
        <v>6866.5199999999868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1</v>
      </c>
      <c r="C598" s="298">
        <v>46187</v>
      </c>
      <c r="D598" s="299" t="s">
        <v>311</v>
      </c>
      <c r="E598" s="522">
        <v>102.56</v>
      </c>
      <c r="F598" s="522"/>
      <c r="G598" s="333">
        <f t="shared" si="19"/>
        <v>6888.3799999999865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1</v>
      </c>
      <c r="C599" s="298">
        <v>46187</v>
      </c>
      <c r="D599" s="299" t="s">
        <v>329</v>
      </c>
      <c r="E599" s="522">
        <v>121.72</v>
      </c>
      <c r="F599" s="522"/>
      <c r="G599" s="333">
        <f t="shared" si="19"/>
        <v>6990.9399999999869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2</v>
      </c>
      <c r="C600" s="298">
        <v>46186</v>
      </c>
      <c r="D600" s="299" t="s">
        <v>308</v>
      </c>
      <c r="E600" s="522">
        <v>143.91999999999999</v>
      </c>
      <c r="F600" s="522"/>
      <c r="G600" s="333">
        <f t="shared" si="19"/>
        <v>7112.6599999999871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2</v>
      </c>
      <c r="C601" s="298">
        <v>46186</v>
      </c>
      <c r="D601" s="299" t="s">
        <v>346</v>
      </c>
      <c r="E601" s="522">
        <v>11.95</v>
      </c>
      <c r="F601" s="522"/>
      <c r="G601" s="333">
        <f t="shared" si="19"/>
        <v>7256.5799999999872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4</v>
      </c>
      <c r="C602" s="298">
        <v>46186</v>
      </c>
      <c r="D602" s="299" t="s">
        <v>310</v>
      </c>
      <c r="E602" s="522">
        <v>47.29</v>
      </c>
      <c r="F602" s="522"/>
      <c r="G602" s="333">
        <f t="shared" si="19"/>
        <v>7268.529999999987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1</v>
      </c>
      <c r="C603" s="298">
        <v>46186</v>
      </c>
      <c r="D603" s="299" t="s">
        <v>306</v>
      </c>
      <c r="E603" s="522">
        <v>52.7</v>
      </c>
      <c r="F603" s="522"/>
      <c r="G603" s="333">
        <f t="shared" si="19"/>
        <v>7315.819999999987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8</v>
      </c>
      <c r="C604" s="298">
        <v>46186</v>
      </c>
      <c r="D604" s="299" t="s">
        <v>308</v>
      </c>
      <c r="E604" s="522">
        <v>22.26</v>
      </c>
      <c r="F604" s="522"/>
      <c r="G604" s="333">
        <f t="shared" si="19"/>
        <v>7368.5199999999868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8</v>
      </c>
      <c r="C605" s="298">
        <v>46186</v>
      </c>
      <c r="D605" s="299" t="s">
        <v>308</v>
      </c>
      <c r="E605" s="522">
        <v>28.16</v>
      </c>
      <c r="F605" s="522"/>
      <c r="G605" s="333">
        <f t="shared" si="19"/>
        <v>7390.779999999987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46186</v>
      </c>
      <c r="D606" s="299" t="s">
        <v>301</v>
      </c>
      <c r="E606" s="522">
        <v>32.049999999999997</v>
      </c>
      <c r="F606" s="522"/>
      <c r="G606" s="333">
        <f t="shared" si="19"/>
        <v>7418.9399999999869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5</v>
      </c>
      <c r="C607" s="298">
        <v>46186</v>
      </c>
      <c r="D607" s="299" t="s">
        <v>918</v>
      </c>
      <c r="E607" s="522">
        <v>24</v>
      </c>
      <c r="F607" s="522"/>
      <c r="G607" s="333">
        <f t="shared" si="19"/>
        <v>7450.989999999987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1</v>
      </c>
      <c r="C608" s="298">
        <v>46186</v>
      </c>
      <c r="D608" s="299" t="s">
        <v>306</v>
      </c>
      <c r="E608" s="522">
        <v>19.98</v>
      </c>
      <c r="F608" s="522"/>
      <c r="G608" s="333">
        <f t="shared" si="19"/>
        <v>7474.989999999987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6</v>
      </c>
      <c r="C609" s="298">
        <v>46186</v>
      </c>
      <c r="D609" s="299" t="s">
        <v>300</v>
      </c>
      <c r="E609" s="522">
        <v>60.07</v>
      </c>
      <c r="F609" s="522"/>
      <c r="G609" s="333">
        <f t="shared" si="19"/>
        <v>7494.9699999999866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287</v>
      </c>
      <c r="B610" s="330" t="s">
        <v>287</v>
      </c>
      <c r="C610" s="298">
        <v>46186</v>
      </c>
      <c r="D610" s="299" t="s">
        <v>915</v>
      </c>
      <c r="E610" s="522"/>
      <c r="F610" s="522">
        <v>319.49</v>
      </c>
      <c r="G610" s="333">
        <f t="shared" si="19"/>
        <v>7555.0399999999863</v>
      </c>
      <c r="H610" s="334" t="s">
        <v>298</v>
      </c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287</v>
      </c>
      <c r="B611" s="330" t="s">
        <v>287</v>
      </c>
      <c r="C611" s="298">
        <v>46186</v>
      </c>
      <c r="D611" s="299" t="s">
        <v>300</v>
      </c>
      <c r="E611" s="522">
        <v>319.49</v>
      </c>
      <c r="F611" s="522"/>
      <c r="G611" s="333">
        <f t="shared" si="19"/>
        <v>7235.5499999999865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6</v>
      </c>
      <c r="C612" s="298">
        <v>46186</v>
      </c>
      <c r="D612" s="299" t="s">
        <v>914</v>
      </c>
      <c r="E612" s="522">
        <v>-0.51</v>
      </c>
      <c r="F612" s="522"/>
      <c r="G612" s="333">
        <f t="shared" si="19"/>
        <v>7555.0399999999863</v>
      </c>
      <c r="H612" s="334" t="s">
        <v>298</v>
      </c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6</v>
      </c>
      <c r="C613" s="298">
        <v>46186</v>
      </c>
      <c r="D613" s="299" t="s">
        <v>319</v>
      </c>
      <c r="E613" s="522">
        <v>13.58</v>
      </c>
      <c r="F613" s="522"/>
      <c r="G613" s="333">
        <f t="shared" si="19"/>
        <v>7554.5299999999861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294</v>
      </c>
      <c r="B614" s="330">
        <v>24</v>
      </c>
      <c r="C614" s="298">
        <v>46186</v>
      </c>
      <c r="D614" s="299" t="s">
        <v>860</v>
      </c>
      <c r="E614" s="522">
        <v>109.5</v>
      </c>
      <c r="F614" s="522"/>
      <c r="G614" s="333">
        <f t="shared" si="19"/>
        <v>7568.109999999986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294</v>
      </c>
      <c r="B615" s="330">
        <v>19</v>
      </c>
      <c r="C615" s="298">
        <v>46186</v>
      </c>
      <c r="D615" s="299" t="s">
        <v>191</v>
      </c>
      <c r="E615" s="522">
        <v>200</v>
      </c>
      <c r="F615" s="522"/>
      <c r="G615" s="333">
        <f t="shared" si="19"/>
        <v>7677.609999999986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291</v>
      </c>
      <c r="B616" s="330">
        <v>38</v>
      </c>
      <c r="C616" s="298">
        <v>46186</v>
      </c>
      <c r="D616" s="299" t="s">
        <v>293</v>
      </c>
      <c r="E616" s="522"/>
      <c r="F616" s="522">
        <v>4597.82</v>
      </c>
      <c r="G616" s="333">
        <f t="shared" si="19"/>
        <v>7877.609999999986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46185</v>
      </c>
      <c r="D617" s="299" t="s">
        <v>916</v>
      </c>
      <c r="E617" s="522">
        <v>90.54</v>
      </c>
      <c r="F617" s="522"/>
      <c r="G617" s="333">
        <f t="shared" si="19"/>
        <v>3279.7899999999863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8</v>
      </c>
      <c r="C618" s="298">
        <v>46185</v>
      </c>
      <c r="D618" s="299" t="s">
        <v>916</v>
      </c>
      <c r="E618" s="522">
        <v>50</v>
      </c>
      <c r="F618" s="522"/>
      <c r="G618" s="333">
        <f t="shared" si="19"/>
        <v>3370.3299999999863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6</v>
      </c>
      <c r="C619" s="298">
        <v>46185</v>
      </c>
      <c r="D619" s="299" t="s">
        <v>300</v>
      </c>
      <c r="E619" s="522">
        <v>79.849999999999994</v>
      </c>
      <c r="F619" s="522"/>
      <c r="G619" s="333">
        <f t="shared" si="19"/>
        <v>3420.3299999999863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6</v>
      </c>
      <c r="C620" s="298">
        <v>46184</v>
      </c>
      <c r="D620" s="299" t="s">
        <v>360</v>
      </c>
      <c r="E620" s="522">
        <v>70</v>
      </c>
      <c r="F620" s="522"/>
      <c r="G620" s="333">
        <f t="shared" si="19"/>
        <v>3500.1799999999862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287</v>
      </c>
      <c r="B621" s="330" t="s">
        <v>287</v>
      </c>
      <c r="C621" s="298">
        <v>46184</v>
      </c>
      <c r="D621" s="299" t="s">
        <v>911</v>
      </c>
      <c r="E621" s="522">
        <v>2159</v>
      </c>
      <c r="F621" s="522">
        <v>2159</v>
      </c>
      <c r="G621" s="333">
        <f t="shared" si="19"/>
        <v>3570.1799999999862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294</v>
      </c>
      <c r="B622" s="330">
        <v>22</v>
      </c>
      <c r="C622" s="298">
        <v>46184</v>
      </c>
      <c r="D622" s="299" t="s">
        <v>352</v>
      </c>
      <c r="E622" s="522">
        <v>21.29</v>
      </c>
      <c r="F622" s="522"/>
      <c r="G622" s="333">
        <f t="shared" si="19"/>
        <v>3570.1799999999862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4</v>
      </c>
      <c r="C623" s="298">
        <v>46184</v>
      </c>
      <c r="D623" s="299" t="s">
        <v>296</v>
      </c>
      <c r="E623" s="522">
        <v>40.67</v>
      </c>
      <c r="F623" s="522"/>
      <c r="G623" s="333">
        <f t="shared" si="19"/>
        <v>3591.4699999999862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8</v>
      </c>
      <c r="C624" s="298">
        <v>46184</v>
      </c>
      <c r="D624" s="299" t="s">
        <v>319</v>
      </c>
      <c r="E624" s="522">
        <v>15.53</v>
      </c>
      <c r="F624" s="522"/>
      <c r="G624" s="333">
        <f t="shared" si="19"/>
        <v>3632.1399999999862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46184</v>
      </c>
      <c r="D625" s="299" t="s">
        <v>473</v>
      </c>
      <c r="E625" s="522">
        <v>83.89</v>
      </c>
      <c r="F625" s="522"/>
      <c r="G625" s="333">
        <f t="shared" ref="G625:G642" si="20">G626-E625+F625</f>
        <v>3647.6699999999864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294</v>
      </c>
      <c r="B626" s="330">
        <v>23</v>
      </c>
      <c r="C626" s="298">
        <v>46184</v>
      </c>
      <c r="D626" s="299" t="s">
        <v>67</v>
      </c>
      <c r="E626" s="522">
        <v>599.86</v>
      </c>
      <c r="F626" s="522"/>
      <c r="G626" s="333">
        <f t="shared" si="20"/>
        <v>3731.5599999999863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291</v>
      </c>
      <c r="B627" s="330">
        <v>41</v>
      </c>
      <c r="C627" s="298">
        <v>46184</v>
      </c>
      <c r="D627" s="299" t="s">
        <v>909</v>
      </c>
      <c r="E627" s="522"/>
      <c r="F627" s="522">
        <v>800</v>
      </c>
      <c r="G627" s="333">
        <f t="shared" si="20"/>
        <v>4331.4199999999864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291</v>
      </c>
      <c r="B628" s="330">
        <v>39</v>
      </c>
      <c r="C628" s="298">
        <v>46184</v>
      </c>
      <c r="D628" s="299" t="s">
        <v>292</v>
      </c>
      <c r="E628" s="522"/>
      <c r="F628" s="522">
        <v>2763.78</v>
      </c>
      <c r="G628" s="333">
        <f t="shared" si="20"/>
        <v>3531.4199999999864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287</v>
      </c>
      <c r="B629" s="330" t="s">
        <v>287</v>
      </c>
      <c r="C629" s="298">
        <v>46183</v>
      </c>
      <c r="D629" s="299" t="s">
        <v>910</v>
      </c>
      <c r="E629" s="522">
        <v>816.19</v>
      </c>
      <c r="F629" s="522">
        <v>816.19</v>
      </c>
      <c r="G629" s="333">
        <f t="shared" si="20"/>
        <v>767.639999999986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6</v>
      </c>
      <c r="C630" s="298">
        <v>46183</v>
      </c>
      <c r="D630" s="299" t="s">
        <v>412</v>
      </c>
      <c r="E630" s="522">
        <v>-3.99</v>
      </c>
      <c r="F630" s="522"/>
      <c r="G630" s="333">
        <f t="shared" si="20"/>
        <v>767.639999999986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46183</v>
      </c>
      <c r="D631" s="299" t="s">
        <v>907</v>
      </c>
      <c r="E631" s="522">
        <v>-0.03</v>
      </c>
      <c r="F631" s="522"/>
      <c r="G631" s="333">
        <f t="shared" si="20"/>
        <v>763.64999999998599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291</v>
      </c>
      <c r="B632" s="330">
        <v>40</v>
      </c>
      <c r="C632" s="298">
        <v>46183</v>
      </c>
      <c r="D632" s="299" t="s">
        <v>316</v>
      </c>
      <c r="E632" s="522"/>
      <c r="F632" s="522">
        <v>1250.17</v>
      </c>
      <c r="G632" s="333">
        <f t="shared" si="20"/>
        <v>763.61999999998602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46182</v>
      </c>
      <c r="D633" s="299" t="s">
        <v>353</v>
      </c>
      <c r="E633" s="522">
        <v>25.98</v>
      </c>
      <c r="F633" s="522"/>
      <c r="G633" s="333">
        <f t="shared" si="20"/>
        <v>-486.55000000001405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5</v>
      </c>
      <c r="C634" s="298">
        <v>46182</v>
      </c>
      <c r="D634" s="299" t="s">
        <v>854</v>
      </c>
      <c r="E634" s="522">
        <v>10.68</v>
      </c>
      <c r="F634" s="522"/>
      <c r="G634" s="333">
        <f t="shared" si="20"/>
        <v>-460.57000000001403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2</v>
      </c>
      <c r="C635" s="298">
        <v>46182</v>
      </c>
      <c r="D635" s="299" t="s">
        <v>301</v>
      </c>
      <c r="E635" s="522">
        <v>29.95</v>
      </c>
      <c r="F635" s="522"/>
      <c r="G635" s="333">
        <f t="shared" si="20"/>
        <v>-449.89000000001403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294</v>
      </c>
      <c r="B636" s="330">
        <v>22</v>
      </c>
      <c r="C636" s="298">
        <v>46182</v>
      </c>
      <c r="D636" s="299" t="s">
        <v>908</v>
      </c>
      <c r="E636" s="522">
        <v>5.31</v>
      </c>
      <c r="F636" s="522"/>
      <c r="G636" s="333">
        <f t="shared" si="20"/>
        <v>-419.94000000001404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46182</v>
      </c>
      <c r="D637" s="299" t="s">
        <v>435</v>
      </c>
      <c r="E637" s="522">
        <v>58.69</v>
      </c>
      <c r="F637" s="522"/>
      <c r="G637" s="333">
        <f t="shared" si="20"/>
        <v>-414.63000000001404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8</v>
      </c>
      <c r="C638" s="298">
        <v>46182</v>
      </c>
      <c r="D638" s="299" t="s">
        <v>435</v>
      </c>
      <c r="E638" s="522">
        <v>58.69</v>
      </c>
      <c r="F638" s="522"/>
      <c r="G638" s="333">
        <f t="shared" si="20"/>
        <v>-355.94000000001404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8</v>
      </c>
      <c r="C639" s="298">
        <v>46181</v>
      </c>
      <c r="D639" s="299" t="s">
        <v>319</v>
      </c>
      <c r="E639" s="522">
        <v>8.86</v>
      </c>
      <c r="F639" s="522"/>
      <c r="G639" s="333">
        <f t="shared" si="20"/>
        <v>-297.25000000001404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6</v>
      </c>
      <c r="C640" s="298">
        <v>46181</v>
      </c>
      <c r="D640" s="299" t="s">
        <v>397</v>
      </c>
      <c r="E640" s="522">
        <v>12.84</v>
      </c>
      <c r="F640" s="522"/>
      <c r="G640" s="333">
        <f t="shared" si="20"/>
        <v>-288.39000000001403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9</v>
      </c>
      <c r="C641" s="298">
        <v>46181</v>
      </c>
      <c r="D641" s="299" t="s">
        <v>58</v>
      </c>
      <c r="E641" s="522">
        <v>1231.68</v>
      </c>
      <c r="F641" s="522"/>
      <c r="G641" s="333">
        <f t="shared" si="20"/>
        <v>-275.55000000001405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4</v>
      </c>
      <c r="C642" s="298">
        <v>46180</v>
      </c>
      <c r="D642" s="299" t="s">
        <v>310</v>
      </c>
      <c r="E642" s="522">
        <v>47.6</v>
      </c>
      <c r="F642" s="522"/>
      <c r="G642" s="333">
        <f t="shared" si="20"/>
        <v>956.12999999998601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1</v>
      </c>
      <c r="C643" s="298">
        <v>46180</v>
      </c>
      <c r="D643" s="299" t="s">
        <v>368</v>
      </c>
      <c r="E643" s="522">
        <v>48.62</v>
      </c>
      <c r="F643" s="522"/>
      <c r="G643" s="333">
        <f t="shared" ref="G643:G653" si="21">G644-E643+F643</f>
        <v>1003.729999999986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8</v>
      </c>
      <c r="C644" s="298">
        <v>46180</v>
      </c>
      <c r="D644" s="299" t="s">
        <v>363</v>
      </c>
      <c r="E644" s="522">
        <v>6.37</v>
      </c>
      <c r="F644" s="522"/>
      <c r="G644" s="333">
        <f t="shared" si="21"/>
        <v>1052.349999999986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287</v>
      </c>
      <c r="B645" s="330" t="s">
        <v>287</v>
      </c>
      <c r="C645" s="298">
        <v>46180</v>
      </c>
      <c r="D645" s="299" t="s">
        <v>890</v>
      </c>
      <c r="E645" s="522">
        <v>313.77999999999997</v>
      </c>
      <c r="F645" s="522">
        <v>313.77999999999997</v>
      </c>
      <c r="G645" s="333">
        <f t="shared" si="21"/>
        <v>1058.7199999999859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6</v>
      </c>
      <c r="C646" s="298">
        <v>46180</v>
      </c>
      <c r="D646" s="299" t="s">
        <v>397</v>
      </c>
      <c r="E646" s="522">
        <v>10.86</v>
      </c>
      <c r="F646" s="522"/>
      <c r="G646" s="333">
        <f t="shared" si="21"/>
        <v>1058.7199999999859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14</v>
      </c>
      <c r="C647" s="298">
        <v>46179</v>
      </c>
      <c r="D647" s="299" t="s">
        <v>366</v>
      </c>
      <c r="E647" s="522">
        <v>66.67</v>
      </c>
      <c r="F647" s="522"/>
      <c r="G647" s="333">
        <f t="shared" si="21"/>
        <v>1069.5799999999858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5</v>
      </c>
      <c r="C648" s="298">
        <v>46179</v>
      </c>
      <c r="D648" s="299" t="s">
        <v>906</v>
      </c>
      <c r="E648" s="522">
        <v>20</v>
      </c>
      <c r="F648" s="522"/>
      <c r="G648" s="333">
        <f t="shared" si="21"/>
        <v>1136.2499999999859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1</v>
      </c>
      <c r="C649" s="298">
        <v>46179</v>
      </c>
      <c r="D649" s="299" t="s">
        <v>831</v>
      </c>
      <c r="E649" s="522">
        <v>54.06</v>
      </c>
      <c r="F649" s="522"/>
      <c r="G649" s="333">
        <f t="shared" si="21"/>
        <v>1156.2499999999859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6</v>
      </c>
      <c r="C650" s="298">
        <v>46179</v>
      </c>
      <c r="D650" s="299" t="s">
        <v>903</v>
      </c>
      <c r="E650" s="522">
        <v>19.98</v>
      </c>
      <c r="F650" s="522"/>
      <c r="G650" s="333">
        <f t="shared" si="21"/>
        <v>1210.3099999999858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6</v>
      </c>
      <c r="C651" s="298">
        <v>46179</v>
      </c>
      <c r="D651" s="299" t="s">
        <v>885</v>
      </c>
      <c r="E651" s="522">
        <v>100</v>
      </c>
      <c r="F651" s="522"/>
      <c r="G651" s="333">
        <f t="shared" si="21"/>
        <v>1230.2899999999859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8</v>
      </c>
      <c r="C652" s="298">
        <v>46178</v>
      </c>
      <c r="D652" s="299" t="s">
        <v>319</v>
      </c>
      <c r="E652" s="522">
        <v>179.72</v>
      </c>
      <c r="F652" s="522"/>
      <c r="G652" s="333">
        <f t="shared" si="21"/>
        <v>1330.2899999999859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4</v>
      </c>
      <c r="C653" s="298">
        <v>46178</v>
      </c>
      <c r="D653" s="299" t="s">
        <v>904</v>
      </c>
      <c r="E653" s="522">
        <v>41.26</v>
      </c>
      <c r="F653" s="522"/>
      <c r="G653" s="333">
        <f t="shared" si="21"/>
        <v>1510.0099999999859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46178</v>
      </c>
      <c r="D654" s="299" t="s">
        <v>358</v>
      </c>
      <c r="E654" s="522">
        <v>10.07</v>
      </c>
      <c r="F654" s="522"/>
      <c r="G654" s="333">
        <f t="shared" ref="G654:G666" si="22">G655-E654+F654</f>
        <v>1551.2699999999859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46178</v>
      </c>
      <c r="D655" s="299" t="s">
        <v>905</v>
      </c>
      <c r="E655" s="522">
        <v>11.75</v>
      </c>
      <c r="F655" s="522"/>
      <c r="G655" s="333">
        <f t="shared" si="22"/>
        <v>1561.3399999999858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335</v>
      </c>
      <c r="B656" s="330" t="s">
        <v>335</v>
      </c>
      <c r="C656" s="298">
        <v>46178</v>
      </c>
      <c r="D656" s="299" t="s">
        <v>447</v>
      </c>
      <c r="E656" s="522">
        <v>39.659999999999997</v>
      </c>
      <c r="F656" s="522"/>
      <c r="G656" s="333">
        <f t="shared" si="22"/>
        <v>1573.0899999999858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6</v>
      </c>
      <c r="C657" s="298">
        <v>46178</v>
      </c>
      <c r="D657" s="299" t="s">
        <v>300</v>
      </c>
      <c r="E657" s="522">
        <v>9.57</v>
      </c>
      <c r="F657" s="522"/>
      <c r="G657" s="333">
        <f t="shared" si="22"/>
        <v>1612.7499999999859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2</v>
      </c>
      <c r="C658" s="298">
        <v>46178</v>
      </c>
      <c r="D658" s="299" t="s">
        <v>376</v>
      </c>
      <c r="E658" s="522">
        <v>46.65</v>
      </c>
      <c r="F658" s="522"/>
      <c r="G658" s="333">
        <f t="shared" si="22"/>
        <v>1622.3199999999858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4</v>
      </c>
      <c r="C659" s="298">
        <v>46177</v>
      </c>
      <c r="D659" s="299" t="s">
        <v>296</v>
      </c>
      <c r="E659" s="522">
        <v>43.69</v>
      </c>
      <c r="F659" s="522"/>
      <c r="G659" s="333">
        <f t="shared" si="22"/>
        <v>1668.9699999999859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3</v>
      </c>
      <c r="C660" s="298">
        <v>46177</v>
      </c>
      <c r="D660" s="299" t="s">
        <v>334</v>
      </c>
      <c r="E660" s="522">
        <v>8.52</v>
      </c>
      <c r="F660" s="522"/>
      <c r="G660" s="333">
        <f t="shared" si="22"/>
        <v>1712.659999999986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294</v>
      </c>
      <c r="B661" s="330">
        <v>14</v>
      </c>
      <c r="C661" s="298">
        <v>46177</v>
      </c>
      <c r="D661" s="299" t="s">
        <v>367</v>
      </c>
      <c r="E661" s="522">
        <v>70.25</v>
      </c>
      <c r="F661" s="522"/>
      <c r="G661" s="333">
        <f t="shared" si="22"/>
        <v>1721.179999999986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46177</v>
      </c>
      <c r="D662" s="299" t="s">
        <v>386</v>
      </c>
      <c r="E662" s="522">
        <v>14.38</v>
      </c>
      <c r="F662" s="522"/>
      <c r="G662" s="333">
        <f t="shared" si="22"/>
        <v>1791.429999999986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294</v>
      </c>
      <c r="B663" s="330">
        <v>13</v>
      </c>
      <c r="C663" s="298">
        <v>46177</v>
      </c>
      <c r="D663" s="299" t="s">
        <v>902</v>
      </c>
      <c r="E663" s="522">
        <v>122.46</v>
      </c>
      <c r="F663" s="522"/>
      <c r="G663" s="333">
        <f t="shared" si="22"/>
        <v>1805.8099999999861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294</v>
      </c>
      <c r="B664" s="330">
        <v>17</v>
      </c>
      <c r="C664" s="298">
        <v>46177</v>
      </c>
      <c r="D664" s="299" t="s">
        <v>370</v>
      </c>
      <c r="E664" s="522">
        <v>99</v>
      </c>
      <c r="F664" s="522"/>
      <c r="G664" s="333">
        <f t="shared" si="22"/>
        <v>1928.2699999999861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294</v>
      </c>
      <c r="B665" s="330">
        <v>22</v>
      </c>
      <c r="C665" s="298">
        <v>46176</v>
      </c>
      <c r="D665" s="299" t="s">
        <v>861</v>
      </c>
      <c r="E665" s="522">
        <v>12.77</v>
      </c>
      <c r="F665" s="522"/>
      <c r="G665" s="333">
        <f t="shared" si="22"/>
        <v>2027.2699999999861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8</v>
      </c>
      <c r="C666" s="298">
        <v>46176</v>
      </c>
      <c r="D666" s="299" t="s">
        <v>319</v>
      </c>
      <c r="E666" s="522">
        <v>11.55</v>
      </c>
      <c r="F666" s="522"/>
      <c r="G666" s="333">
        <f t="shared" si="22"/>
        <v>2040.0399999999861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1</v>
      </c>
      <c r="C667" s="298">
        <v>46176</v>
      </c>
      <c r="D667" s="299" t="s">
        <v>306</v>
      </c>
      <c r="E667" s="522">
        <v>96.16</v>
      </c>
      <c r="F667" s="522"/>
      <c r="G667" s="333">
        <f t="shared" ref="G667:G725" si="23">G668-E667+F667</f>
        <v>2051.589999999986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2</v>
      </c>
      <c r="C668" s="298">
        <v>46175</v>
      </c>
      <c r="D668" s="299" t="s">
        <v>899</v>
      </c>
      <c r="E668" s="522">
        <v>21.38</v>
      </c>
      <c r="F668" s="522"/>
      <c r="G668" s="333">
        <f t="shared" si="23"/>
        <v>2147.7499999999859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46175</v>
      </c>
      <c r="D669" s="299" t="s">
        <v>386</v>
      </c>
      <c r="E669" s="522">
        <v>14.38</v>
      </c>
      <c r="F669" s="522"/>
      <c r="G669" s="333">
        <f t="shared" si="23"/>
        <v>2169.129999999986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6</v>
      </c>
      <c r="C670" s="298">
        <v>46175</v>
      </c>
      <c r="D670" s="299" t="s">
        <v>433</v>
      </c>
      <c r="E670" s="522">
        <v>-142</v>
      </c>
      <c r="F670" s="522"/>
      <c r="G670" s="333">
        <f t="shared" si="23"/>
        <v>2183.5099999999861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284</v>
      </c>
      <c r="B671" s="330">
        <v>36</v>
      </c>
      <c r="C671" s="298">
        <v>46175</v>
      </c>
      <c r="D671" s="299" t="s">
        <v>374</v>
      </c>
      <c r="E671" s="522">
        <v>50</v>
      </c>
      <c r="F671" s="522"/>
      <c r="G671" s="333">
        <f t="shared" si="23"/>
        <v>2041.5099999999861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294</v>
      </c>
      <c r="B672" s="330">
        <v>22</v>
      </c>
      <c r="C672" s="298">
        <v>46175</v>
      </c>
      <c r="D672" s="299" t="s">
        <v>375</v>
      </c>
      <c r="E672" s="522">
        <v>6.37</v>
      </c>
      <c r="F672" s="522"/>
      <c r="G672" s="333">
        <f t="shared" si="23"/>
        <v>2091.5099999999861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1</v>
      </c>
      <c r="C673" s="298">
        <v>46174</v>
      </c>
      <c r="D673" s="299" t="s">
        <v>306</v>
      </c>
      <c r="E673" s="522">
        <v>84.03</v>
      </c>
      <c r="F673" s="522"/>
      <c r="G673" s="333">
        <f t="shared" si="23"/>
        <v>2097.879999999986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3</v>
      </c>
      <c r="C674" s="298">
        <v>46174</v>
      </c>
      <c r="D674" s="299" t="s">
        <v>296</v>
      </c>
      <c r="E674" s="522">
        <v>10.31</v>
      </c>
      <c r="F674" s="522"/>
      <c r="G674" s="333">
        <f t="shared" si="23"/>
        <v>2181.9099999999862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46174</v>
      </c>
      <c r="D675" s="299" t="s">
        <v>301</v>
      </c>
      <c r="E675" s="522">
        <v>16.05</v>
      </c>
      <c r="F675" s="522"/>
      <c r="G675" s="333">
        <f t="shared" si="23"/>
        <v>2192.2199999999862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1</v>
      </c>
      <c r="C676" s="298">
        <v>46174</v>
      </c>
      <c r="D676" s="299" t="s">
        <v>457</v>
      </c>
      <c r="E676" s="522">
        <v>50.44</v>
      </c>
      <c r="F676" s="522"/>
      <c r="G676" s="333">
        <f t="shared" si="23"/>
        <v>2208.2699999999863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6</v>
      </c>
      <c r="C677" s="298">
        <v>46174</v>
      </c>
      <c r="D677" s="299" t="s">
        <v>898</v>
      </c>
      <c r="E677" s="522">
        <v>9.99</v>
      </c>
      <c r="F677" s="522"/>
      <c r="G677" s="333">
        <f t="shared" si="23"/>
        <v>2258.7099999999864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4</v>
      </c>
      <c r="C678" s="298">
        <v>46174</v>
      </c>
      <c r="D678" s="299" t="s">
        <v>310</v>
      </c>
      <c r="E678" s="522">
        <v>44.98</v>
      </c>
      <c r="F678" s="522"/>
      <c r="G678" s="333">
        <f t="shared" si="23"/>
        <v>2268.6999999999862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1</v>
      </c>
      <c r="C679" s="298">
        <v>46174</v>
      </c>
      <c r="D679" s="299" t="s">
        <v>311</v>
      </c>
      <c r="E679" s="522">
        <v>106.14</v>
      </c>
      <c r="F679" s="522"/>
      <c r="G679" s="333">
        <f t="shared" si="23"/>
        <v>2313.6799999999862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16</v>
      </c>
      <c r="C680" s="298">
        <v>46174</v>
      </c>
      <c r="D680" s="299" t="s">
        <v>624</v>
      </c>
      <c r="E680" s="522">
        <v>62.31</v>
      </c>
      <c r="F680" s="522"/>
      <c r="G680" s="333">
        <f t="shared" si="23"/>
        <v>2419.8199999999861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3</v>
      </c>
      <c r="C681" s="298">
        <v>46174</v>
      </c>
      <c r="D681" s="299" t="s">
        <v>351</v>
      </c>
      <c r="E681" s="522">
        <v>8.1</v>
      </c>
      <c r="F681" s="522"/>
      <c r="G681" s="333">
        <f t="shared" si="23"/>
        <v>2482.129999999986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287</v>
      </c>
      <c r="B682" s="330" t="s">
        <v>287</v>
      </c>
      <c r="C682" s="298">
        <v>46174</v>
      </c>
      <c r="D682" s="299" t="s">
        <v>888</v>
      </c>
      <c r="E682" s="522">
        <v>320</v>
      </c>
      <c r="F682" s="522">
        <v>320</v>
      </c>
      <c r="G682" s="333">
        <f t="shared" si="23"/>
        <v>2490.2299999999859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6</v>
      </c>
      <c r="C683" s="298">
        <v>46174</v>
      </c>
      <c r="D683" s="299" t="s">
        <v>889</v>
      </c>
      <c r="E683" s="522">
        <v>20</v>
      </c>
      <c r="F683" s="522"/>
      <c r="G683" s="333">
        <f t="shared" si="23"/>
        <v>2490.2299999999859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284</v>
      </c>
      <c r="B684" s="330">
        <v>37</v>
      </c>
      <c r="C684" s="298">
        <v>46173</v>
      </c>
      <c r="D684" s="299" t="s">
        <v>895</v>
      </c>
      <c r="E684" s="522">
        <v>1160.3599999999999</v>
      </c>
      <c r="F684" s="522"/>
      <c r="G684" s="333">
        <f t="shared" si="23"/>
        <v>2510.2299999999859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286</v>
      </c>
      <c r="B685" s="330">
        <v>25</v>
      </c>
      <c r="C685" s="298">
        <v>46173</v>
      </c>
      <c r="D685" s="298" t="s">
        <v>204</v>
      </c>
      <c r="E685" s="331">
        <v>350</v>
      </c>
      <c r="F685" s="522"/>
      <c r="G685" s="333">
        <f t="shared" si="23"/>
        <v>3670.5899999999856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286</v>
      </c>
      <c r="B686" s="330">
        <v>26</v>
      </c>
      <c r="C686" s="298">
        <v>46173</v>
      </c>
      <c r="D686" s="298" t="s">
        <v>205</v>
      </c>
      <c r="E686" s="331">
        <v>320</v>
      </c>
      <c r="F686" s="522"/>
      <c r="G686" s="333">
        <f t="shared" si="23"/>
        <v>4020.5899999999856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286</v>
      </c>
      <c r="B687" s="330">
        <v>27</v>
      </c>
      <c r="C687" s="298">
        <v>46173</v>
      </c>
      <c r="D687" s="298" t="s">
        <v>206</v>
      </c>
      <c r="E687" s="331">
        <v>25</v>
      </c>
      <c r="F687" s="522"/>
      <c r="G687" s="333">
        <f t="shared" si="23"/>
        <v>4340.5899999999856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286</v>
      </c>
      <c r="B688" s="330">
        <v>28</v>
      </c>
      <c r="C688" s="298">
        <v>46173</v>
      </c>
      <c r="D688" s="298" t="s">
        <v>207</v>
      </c>
      <c r="E688" s="331">
        <v>25</v>
      </c>
      <c r="F688" s="522"/>
      <c r="G688" s="333">
        <f t="shared" si="23"/>
        <v>4365.5899999999856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286</v>
      </c>
      <c r="B689" s="330">
        <v>29</v>
      </c>
      <c r="C689" s="298">
        <v>46173</v>
      </c>
      <c r="D689" s="298" t="s">
        <v>208</v>
      </c>
      <c r="E689" s="331">
        <v>45</v>
      </c>
      <c r="F689" s="522"/>
      <c r="G689" s="333">
        <f t="shared" si="23"/>
        <v>4390.5899999999856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286</v>
      </c>
      <c r="B690" s="330">
        <v>30</v>
      </c>
      <c r="C690" s="298">
        <v>46173</v>
      </c>
      <c r="D690" s="298" t="s">
        <v>209</v>
      </c>
      <c r="E690" s="331">
        <v>400</v>
      </c>
      <c r="F690" s="522"/>
      <c r="G690" s="333">
        <f t="shared" si="23"/>
        <v>4435.5899999999856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286</v>
      </c>
      <c r="B691" s="330">
        <v>31</v>
      </c>
      <c r="C691" s="298">
        <v>46173</v>
      </c>
      <c r="D691" s="298" t="s">
        <v>210</v>
      </c>
      <c r="E691" s="331">
        <v>375</v>
      </c>
      <c r="F691" s="522"/>
      <c r="G691" s="333">
        <f t="shared" si="23"/>
        <v>4835.5899999999856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286</v>
      </c>
      <c r="B692" s="330">
        <v>32</v>
      </c>
      <c r="C692" s="298">
        <v>46173</v>
      </c>
      <c r="D692" s="298" t="s">
        <v>211</v>
      </c>
      <c r="E692" s="331">
        <v>100</v>
      </c>
      <c r="F692" s="522"/>
      <c r="G692" s="333">
        <f t="shared" si="23"/>
        <v>5210.5899999999856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286</v>
      </c>
      <c r="B693" s="330">
        <v>33</v>
      </c>
      <c r="C693" s="298">
        <v>46173</v>
      </c>
      <c r="D693" s="298" t="s">
        <v>212</v>
      </c>
      <c r="E693" s="331">
        <v>85</v>
      </c>
      <c r="F693" s="522"/>
      <c r="G693" s="333">
        <f t="shared" si="23"/>
        <v>5310.5899999999856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286</v>
      </c>
      <c r="B694" s="330">
        <v>34</v>
      </c>
      <c r="C694" s="298">
        <v>46173</v>
      </c>
      <c r="D694" s="298" t="s">
        <v>213</v>
      </c>
      <c r="E694" s="331">
        <v>230</v>
      </c>
      <c r="F694" s="522"/>
      <c r="G694" s="333">
        <f t="shared" si="23"/>
        <v>5395.5899999999856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286</v>
      </c>
      <c r="B695" s="330">
        <v>35</v>
      </c>
      <c r="C695" s="298">
        <v>46173</v>
      </c>
      <c r="D695" s="298" t="s">
        <v>214</v>
      </c>
      <c r="E695" s="331">
        <v>45</v>
      </c>
      <c r="F695" s="522"/>
      <c r="G695" s="333">
        <f t="shared" si="23"/>
        <v>5625.5899999999856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6</v>
      </c>
      <c r="C696" s="298">
        <v>46173</v>
      </c>
      <c r="D696" s="298" t="s">
        <v>885</v>
      </c>
      <c r="E696" s="522">
        <v>50</v>
      </c>
      <c r="F696" s="522"/>
      <c r="G696" s="333">
        <f t="shared" si="23"/>
        <v>5670.5899999999856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22</v>
      </c>
      <c r="C697" s="298">
        <v>46173</v>
      </c>
      <c r="D697" s="298" t="s">
        <v>835</v>
      </c>
      <c r="E697" s="522">
        <v>10.63</v>
      </c>
      <c r="F697" s="522"/>
      <c r="G697" s="333">
        <f t="shared" si="23"/>
        <v>5720.5899999999856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4</v>
      </c>
      <c r="C698" s="298">
        <v>46173</v>
      </c>
      <c r="D698" s="298" t="s">
        <v>363</v>
      </c>
      <c r="E698" s="522">
        <v>108.69</v>
      </c>
      <c r="F698" s="522"/>
      <c r="G698" s="333">
        <f t="shared" si="23"/>
        <v>5731.2199999999857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10</v>
      </c>
      <c r="C699" s="298">
        <v>46173</v>
      </c>
      <c r="D699" s="298" t="s">
        <v>176</v>
      </c>
      <c r="E699" s="522">
        <v>17.899999999999999</v>
      </c>
      <c r="F699" s="522"/>
      <c r="G699" s="333">
        <f t="shared" si="23"/>
        <v>5839.9099999999853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1</v>
      </c>
      <c r="C700" s="298">
        <v>46173</v>
      </c>
      <c r="D700" s="298" t="s">
        <v>445</v>
      </c>
      <c r="E700" s="522">
        <v>9.57</v>
      </c>
      <c r="F700" s="522"/>
      <c r="G700" s="333">
        <f t="shared" si="23"/>
        <v>5857.8099999999849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8</v>
      </c>
      <c r="C701" s="298">
        <v>46172</v>
      </c>
      <c r="D701" s="298" t="s">
        <v>319</v>
      </c>
      <c r="E701" s="522">
        <v>88.98</v>
      </c>
      <c r="F701" s="522"/>
      <c r="G701" s="333">
        <f t="shared" si="23"/>
        <v>5867.3799999999846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287</v>
      </c>
      <c r="B702" s="330" t="s">
        <v>287</v>
      </c>
      <c r="C702" s="298">
        <v>46172</v>
      </c>
      <c r="D702" s="298" t="s">
        <v>891</v>
      </c>
      <c r="E702" s="522">
        <v>219.38</v>
      </c>
      <c r="F702" s="522">
        <v>219.38</v>
      </c>
      <c r="G702" s="333">
        <f t="shared" si="23"/>
        <v>5956.3599999999842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287</v>
      </c>
      <c r="B703" s="330" t="s">
        <v>287</v>
      </c>
      <c r="C703" s="298">
        <v>46172</v>
      </c>
      <c r="D703" s="298" t="s">
        <v>890</v>
      </c>
      <c r="E703" s="522">
        <v>310.98</v>
      </c>
      <c r="F703" s="522">
        <v>310.98</v>
      </c>
      <c r="G703" s="333">
        <f t="shared" si="23"/>
        <v>5956.3599999999842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46172</v>
      </c>
      <c r="D704" s="298" t="s">
        <v>894</v>
      </c>
      <c r="E704" s="522">
        <v>130.68</v>
      </c>
      <c r="F704" s="522"/>
      <c r="G704" s="333">
        <f t="shared" si="23"/>
        <v>5956.3599999999842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2</v>
      </c>
      <c r="C705" s="298">
        <v>46172</v>
      </c>
      <c r="D705" s="298" t="s">
        <v>356</v>
      </c>
      <c r="E705" s="522">
        <v>49.99</v>
      </c>
      <c r="F705" s="522"/>
      <c r="G705" s="333">
        <f t="shared" si="23"/>
        <v>6087.0399999999845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46171</v>
      </c>
      <c r="D706" s="298" t="s">
        <v>296</v>
      </c>
      <c r="E706" s="522">
        <v>15.1</v>
      </c>
      <c r="F706" s="522"/>
      <c r="G706" s="333">
        <f t="shared" si="23"/>
        <v>6137.0299999999843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8</v>
      </c>
      <c r="C707" s="298">
        <v>46171</v>
      </c>
      <c r="D707" s="298" t="s">
        <v>295</v>
      </c>
      <c r="E707" s="522">
        <v>7.02</v>
      </c>
      <c r="F707" s="522"/>
      <c r="G707" s="333">
        <f t="shared" si="23"/>
        <v>6152.1299999999846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4</v>
      </c>
      <c r="C708" s="298">
        <v>46171</v>
      </c>
      <c r="D708" s="298" t="s">
        <v>295</v>
      </c>
      <c r="E708" s="522">
        <v>93.38</v>
      </c>
      <c r="F708" s="522"/>
      <c r="G708" s="333">
        <f t="shared" si="23"/>
        <v>6159.1499999999851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46171</v>
      </c>
      <c r="D709" s="298" t="s">
        <v>353</v>
      </c>
      <c r="E709" s="522">
        <v>18.98</v>
      </c>
      <c r="F709" s="522"/>
      <c r="G709" s="333">
        <f t="shared" si="23"/>
        <v>6252.5299999999852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294</v>
      </c>
      <c r="B710" s="330">
        <v>23</v>
      </c>
      <c r="C710" s="298">
        <v>46171</v>
      </c>
      <c r="D710" s="299" t="s">
        <v>67</v>
      </c>
      <c r="E710" s="522">
        <v>650.88</v>
      </c>
      <c r="F710" s="522"/>
      <c r="G710" s="333">
        <f t="shared" si="23"/>
        <v>6271.5099999999848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294</v>
      </c>
      <c r="B711" s="330">
        <v>20</v>
      </c>
      <c r="C711" s="298">
        <v>46171</v>
      </c>
      <c r="D711" s="299" t="s">
        <v>193</v>
      </c>
      <c r="E711" s="522">
        <v>600</v>
      </c>
      <c r="F711" s="522"/>
      <c r="G711" s="333">
        <f t="shared" si="23"/>
        <v>6922.3899999999849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291</v>
      </c>
      <c r="B712" s="330">
        <v>38</v>
      </c>
      <c r="C712" s="298">
        <v>46171</v>
      </c>
      <c r="D712" s="299" t="s">
        <v>293</v>
      </c>
      <c r="E712" s="522"/>
      <c r="F712" s="522">
        <v>4597.8100000000004</v>
      </c>
      <c r="G712" s="333">
        <f t="shared" si="23"/>
        <v>7522.3899999999849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294</v>
      </c>
      <c r="B713" s="330">
        <v>42</v>
      </c>
      <c r="C713" s="298">
        <v>46171</v>
      </c>
      <c r="D713" s="299" t="s">
        <v>200</v>
      </c>
      <c r="E713" s="522">
        <v>50.92</v>
      </c>
      <c r="F713" s="522"/>
      <c r="G713" s="333">
        <f t="shared" si="23"/>
        <v>2924.5799999999849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294</v>
      </c>
      <c r="B714" s="330">
        <v>43</v>
      </c>
      <c r="C714" s="298">
        <v>46171</v>
      </c>
      <c r="D714" s="299" t="s">
        <v>201</v>
      </c>
      <c r="E714" s="522">
        <v>42.84</v>
      </c>
      <c r="F714" s="522"/>
      <c r="G714" s="333">
        <f t="shared" si="23"/>
        <v>2975.499999999985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291</v>
      </c>
      <c r="B715" s="330">
        <v>39</v>
      </c>
      <c r="C715" s="298">
        <v>46170</v>
      </c>
      <c r="D715" s="299" t="s">
        <v>292</v>
      </c>
      <c r="E715" s="522"/>
      <c r="F715" s="522">
        <v>2763.79</v>
      </c>
      <c r="G715" s="333">
        <f t="shared" si="23"/>
        <v>3018.3399999999851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3</v>
      </c>
      <c r="C716" s="298">
        <v>46170</v>
      </c>
      <c r="D716" s="299" t="s">
        <v>884</v>
      </c>
      <c r="E716" s="522">
        <v>8.9499999999999993</v>
      </c>
      <c r="F716" s="522"/>
      <c r="G716" s="333">
        <f t="shared" si="23"/>
        <v>254.54999999998506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4</v>
      </c>
      <c r="C717" s="298">
        <v>46170</v>
      </c>
      <c r="D717" s="299" t="s">
        <v>884</v>
      </c>
      <c r="E717" s="522">
        <v>43.44</v>
      </c>
      <c r="F717" s="522"/>
      <c r="G717" s="333">
        <f t="shared" si="23"/>
        <v>263.49999999998505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6</v>
      </c>
      <c r="C718" s="298">
        <v>46170</v>
      </c>
      <c r="D718" s="299" t="s">
        <v>892</v>
      </c>
      <c r="E718" s="522">
        <v>30.89</v>
      </c>
      <c r="F718" s="522"/>
      <c r="G718" s="333">
        <f t="shared" si="23"/>
        <v>306.93999999998505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46170</v>
      </c>
      <c r="D719" s="299" t="s">
        <v>346</v>
      </c>
      <c r="E719" s="522">
        <v>32.659999999999997</v>
      </c>
      <c r="F719" s="522"/>
      <c r="G719" s="333">
        <f t="shared" si="23"/>
        <v>337.82999999998503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46170</v>
      </c>
      <c r="D720" s="299" t="s">
        <v>386</v>
      </c>
      <c r="E720" s="522">
        <v>9.09</v>
      </c>
      <c r="F720" s="522"/>
      <c r="G720" s="333">
        <f t="shared" si="23"/>
        <v>370.48999999998506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8</v>
      </c>
      <c r="C721" s="298">
        <v>46170</v>
      </c>
      <c r="D721" s="299" t="s">
        <v>846</v>
      </c>
      <c r="E721" s="522">
        <v>36.74</v>
      </c>
      <c r="F721" s="522"/>
      <c r="G721" s="333">
        <f t="shared" si="23"/>
        <v>379.57999999998503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5</v>
      </c>
      <c r="C722" s="298">
        <v>46170</v>
      </c>
      <c r="D722" s="299" t="s">
        <v>846</v>
      </c>
      <c r="E722" s="522">
        <v>11.2</v>
      </c>
      <c r="F722" s="522"/>
      <c r="G722" s="333">
        <f t="shared" si="23"/>
        <v>416.31999999998504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46169</v>
      </c>
      <c r="D723" s="299" t="s">
        <v>358</v>
      </c>
      <c r="E723" s="522">
        <v>11.29</v>
      </c>
      <c r="F723" s="522"/>
      <c r="G723" s="333">
        <f t="shared" si="23"/>
        <v>427.51999999998503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4</v>
      </c>
      <c r="C724" s="298">
        <v>46169</v>
      </c>
      <c r="D724" s="299" t="s">
        <v>363</v>
      </c>
      <c r="E724" s="522">
        <v>44.84</v>
      </c>
      <c r="F724" s="522"/>
      <c r="G724" s="333">
        <f t="shared" si="23"/>
        <v>438.80999999998505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7</v>
      </c>
      <c r="C725" s="298">
        <v>46169</v>
      </c>
      <c r="D725" s="299" t="s">
        <v>338</v>
      </c>
      <c r="E725" s="522">
        <v>139.88</v>
      </c>
      <c r="F725" s="522"/>
      <c r="G725" s="333">
        <f t="shared" si="23"/>
        <v>483.64999999998508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46169</v>
      </c>
      <c r="D726" s="299" t="s">
        <v>319</v>
      </c>
      <c r="E726" s="522">
        <v>46.84</v>
      </c>
      <c r="F726" s="522"/>
      <c r="G726" s="333">
        <f t="shared" ref="G726:G763" si="24">G727-E726+F726</f>
        <v>623.52999999998508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46169</v>
      </c>
      <c r="D727" s="299" t="s">
        <v>358</v>
      </c>
      <c r="E727" s="522">
        <v>9.4700000000000006</v>
      </c>
      <c r="F727" s="522"/>
      <c r="G727" s="333">
        <f t="shared" si="24"/>
        <v>670.36999999998511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8</v>
      </c>
      <c r="C728" s="298">
        <v>46168</v>
      </c>
      <c r="D728" s="299" t="s">
        <v>308</v>
      </c>
      <c r="E728" s="522">
        <v>47.99</v>
      </c>
      <c r="F728" s="522"/>
      <c r="G728" s="333">
        <f t="shared" si="24"/>
        <v>679.83999999998514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5</v>
      </c>
      <c r="C729" s="298">
        <v>46168</v>
      </c>
      <c r="D729" s="299" t="s">
        <v>872</v>
      </c>
      <c r="E729" s="522">
        <v>26</v>
      </c>
      <c r="F729" s="522"/>
      <c r="G729" s="333">
        <f t="shared" si="24"/>
        <v>727.82999999998515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4</v>
      </c>
      <c r="C730" s="298">
        <v>46168</v>
      </c>
      <c r="D730" s="299" t="s">
        <v>310</v>
      </c>
      <c r="E730" s="522">
        <v>50.15</v>
      </c>
      <c r="F730" s="522"/>
      <c r="G730" s="333">
        <f t="shared" si="24"/>
        <v>753.82999999998515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287</v>
      </c>
      <c r="B731" s="330" t="s">
        <v>287</v>
      </c>
      <c r="C731" s="298">
        <v>46168</v>
      </c>
      <c r="D731" s="299" t="s">
        <v>882</v>
      </c>
      <c r="E731" s="522">
        <v>400</v>
      </c>
      <c r="F731" s="522">
        <v>400</v>
      </c>
      <c r="G731" s="333">
        <f t="shared" si="24"/>
        <v>803.97999999998513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294</v>
      </c>
      <c r="B732" s="330">
        <v>22</v>
      </c>
      <c r="C732" s="298">
        <v>46168</v>
      </c>
      <c r="D732" s="299" t="s">
        <v>835</v>
      </c>
      <c r="E732" s="522">
        <v>15.96</v>
      </c>
      <c r="F732" s="522"/>
      <c r="G732" s="333">
        <f t="shared" si="24"/>
        <v>803.97999999998513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46168</v>
      </c>
      <c r="D733" s="299" t="s">
        <v>296</v>
      </c>
      <c r="E733" s="522">
        <v>15.1</v>
      </c>
      <c r="F733" s="522"/>
      <c r="G733" s="333">
        <f t="shared" si="24"/>
        <v>819.93999999998516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4</v>
      </c>
      <c r="C734" s="298">
        <v>46168</v>
      </c>
      <c r="D734" s="299" t="s">
        <v>296</v>
      </c>
      <c r="E734" s="522">
        <v>44.67</v>
      </c>
      <c r="F734" s="522"/>
      <c r="G734" s="333">
        <f t="shared" si="24"/>
        <v>835.03999999998518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1</v>
      </c>
      <c r="C735" s="298">
        <v>46168</v>
      </c>
      <c r="D735" s="299" t="s">
        <v>300</v>
      </c>
      <c r="E735" s="522">
        <v>32.99</v>
      </c>
      <c r="F735" s="522"/>
      <c r="G735" s="333">
        <f t="shared" si="24"/>
        <v>879.70999999998514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46168</v>
      </c>
      <c r="D736" s="299" t="s">
        <v>386</v>
      </c>
      <c r="E736" s="522">
        <v>14.39</v>
      </c>
      <c r="F736" s="522"/>
      <c r="G736" s="333">
        <f t="shared" si="24"/>
        <v>912.69999999998515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294</v>
      </c>
      <c r="B737" s="330">
        <v>12</v>
      </c>
      <c r="C737" s="298">
        <v>46167</v>
      </c>
      <c r="D737" s="299" t="s">
        <v>314</v>
      </c>
      <c r="E737" s="522">
        <v>204.48</v>
      </c>
      <c r="F737" s="522"/>
      <c r="G737" s="333">
        <f t="shared" si="24"/>
        <v>927.08999999998514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8</v>
      </c>
      <c r="C738" s="298">
        <v>46167</v>
      </c>
      <c r="D738" s="299" t="s">
        <v>319</v>
      </c>
      <c r="E738" s="522">
        <v>29.79</v>
      </c>
      <c r="F738" s="522"/>
      <c r="G738" s="333">
        <f t="shared" si="24"/>
        <v>1131.5699999999852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3</v>
      </c>
      <c r="C739" s="298">
        <v>46167</v>
      </c>
      <c r="D739" s="299" t="s">
        <v>348</v>
      </c>
      <c r="E739" s="522">
        <v>50</v>
      </c>
      <c r="F739" s="522"/>
      <c r="G739" s="333">
        <f t="shared" si="24"/>
        <v>1161.3599999999851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1</v>
      </c>
      <c r="C740" s="298">
        <v>46166</v>
      </c>
      <c r="D740" s="299" t="s">
        <v>329</v>
      </c>
      <c r="E740" s="522">
        <v>122.54</v>
      </c>
      <c r="F740" s="522"/>
      <c r="G740" s="333">
        <f t="shared" si="24"/>
        <v>1211.3599999999851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1</v>
      </c>
      <c r="C741" s="298">
        <v>46166</v>
      </c>
      <c r="D741" s="299" t="s">
        <v>311</v>
      </c>
      <c r="E741" s="522">
        <v>157.97</v>
      </c>
      <c r="F741" s="522"/>
      <c r="G741" s="333">
        <f t="shared" si="24"/>
        <v>1333.8999999999851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6</v>
      </c>
      <c r="C742" s="298">
        <v>46166</v>
      </c>
      <c r="D742" s="299" t="s">
        <v>300</v>
      </c>
      <c r="E742" s="522">
        <v>44.05</v>
      </c>
      <c r="F742" s="522"/>
      <c r="G742" s="333">
        <f t="shared" si="24"/>
        <v>1491.8699999999851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8</v>
      </c>
      <c r="C743" s="298">
        <v>46166</v>
      </c>
      <c r="D743" s="299" t="s">
        <v>319</v>
      </c>
      <c r="E743" s="522">
        <v>70.44</v>
      </c>
      <c r="F743" s="522"/>
      <c r="G743" s="333">
        <f t="shared" si="24"/>
        <v>1535.9199999999851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1</v>
      </c>
      <c r="C744" s="298">
        <v>46166</v>
      </c>
      <c r="D744" s="299" t="s">
        <v>329</v>
      </c>
      <c r="E744" s="522">
        <v>55.96</v>
      </c>
      <c r="F744" s="522"/>
      <c r="G744" s="333">
        <f t="shared" si="24"/>
        <v>1606.3599999999851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6</v>
      </c>
      <c r="C745" s="298">
        <v>46166</v>
      </c>
      <c r="D745" s="299" t="s">
        <v>883</v>
      </c>
      <c r="E745" s="522">
        <v>597.83000000000004</v>
      </c>
      <c r="F745" s="522"/>
      <c r="G745" s="333">
        <f t="shared" si="24"/>
        <v>1662.3199999999852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287</v>
      </c>
      <c r="B746" s="330" t="s">
        <v>287</v>
      </c>
      <c r="C746" s="298">
        <v>46166</v>
      </c>
      <c r="D746" s="299" t="s">
        <v>845</v>
      </c>
      <c r="E746" s="522">
        <v>69.2</v>
      </c>
      <c r="F746" s="522">
        <v>69.2</v>
      </c>
      <c r="G746" s="333">
        <f t="shared" si="24"/>
        <v>2260.1499999999851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1</v>
      </c>
      <c r="C747" s="298">
        <v>46165</v>
      </c>
      <c r="D747" s="299" t="s">
        <v>880</v>
      </c>
      <c r="E747" s="522">
        <v>94.76</v>
      </c>
      <c r="F747" s="522"/>
      <c r="G747" s="333">
        <f t="shared" si="24"/>
        <v>2260.1499999999851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1</v>
      </c>
      <c r="C748" s="298">
        <v>46165</v>
      </c>
      <c r="D748" s="299" t="s">
        <v>393</v>
      </c>
      <c r="E748" s="522">
        <v>34.869999999999997</v>
      </c>
      <c r="F748" s="522"/>
      <c r="G748" s="333">
        <f t="shared" si="24"/>
        <v>2354.9099999999853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8</v>
      </c>
      <c r="C749" s="298">
        <v>46165</v>
      </c>
      <c r="D749" s="299" t="s">
        <v>481</v>
      </c>
      <c r="E749" s="522">
        <v>80.48</v>
      </c>
      <c r="F749" s="522"/>
      <c r="G749" s="333">
        <f t="shared" si="24"/>
        <v>2389.7799999999852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5</v>
      </c>
      <c r="C750" s="298">
        <v>46165</v>
      </c>
      <c r="D750" s="299" t="s">
        <v>879</v>
      </c>
      <c r="E750" s="522">
        <v>25</v>
      </c>
      <c r="F750" s="522"/>
      <c r="G750" s="333">
        <f t="shared" si="24"/>
        <v>2470.2599999999852</v>
      </c>
      <c r="H750" s="334" t="s">
        <v>298</v>
      </c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6</v>
      </c>
      <c r="C751" s="298">
        <v>46165</v>
      </c>
      <c r="D751" s="299" t="s">
        <v>877</v>
      </c>
      <c r="E751" s="522">
        <v>50</v>
      </c>
      <c r="F751" s="522"/>
      <c r="G751" s="333">
        <f t="shared" si="24"/>
        <v>2495.2599999999852</v>
      </c>
      <c r="H751" s="334" t="s">
        <v>298</v>
      </c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2</v>
      </c>
      <c r="C752" s="298">
        <v>46165</v>
      </c>
      <c r="D752" s="299" t="s">
        <v>878</v>
      </c>
      <c r="E752" s="522">
        <v>25</v>
      </c>
      <c r="F752" s="522"/>
      <c r="G752" s="333">
        <f t="shared" si="24"/>
        <v>2545.2599999999852</v>
      </c>
      <c r="H752" s="334" t="s">
        <v>298</v>
      </c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46164</v>
      </c>
      <c r="D753" s="299" t="s">
        <v>881</v>
      </c>
      <c r="E753" s="522">
        <v>45.46</v>
      </c>
      <c r="F753" s="522"/>
      <c r="G753" s="333">
        <f t="shared" si="24"/>
        <v>2570.2599999999852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6</v>
      </c>
      <c r="C754" s="298">
        <v>46164</v>
      </c>
      <c r="D754" s="299" t="s">
        <v>873</v>
      </c>
      <c r="E754" s="522">
        <v>22</v>
      </c>
      <c r="F754" s="522"/>
      <c r="G754" s="333">
        <f t="shared" si="24"/>
        <v>2615.7199999999852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46164</v>
      </c>
      <c r="D755" s="299" t="s">
        <v>296</v>
      </c>
      <c r="E755" s="522">
        <v>14.57</v>
      </c>
      <c r="F755" s="522"/>
      <c r="G755" s="333">
        <f t="shared" si="24"/>
        <v>2637.7199999999852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3</v>
      </c>
      <c r="C756" s="298">
        <v>46163</v>
      </c>
      <c r="D756" s="299" t="s">
        <v>334</v>
      </c>
      <c r="E756" s="522">
        <v>9.01</v>
      </c>
      <c r="F756" s="522"/>
      <c r="G756" s="333">
        <f t="shared" si="24"/>
        <v>2652.2899999999854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8</v>
      </c>
      <c r="C757" s="298">
        <v>46163</v>
      </c>
      <c r="D757" s="299" t="s">
        <v>334</v>
      </c>
      <c r="E757" s="522">
        <v>6.8</v>
      </c>
      <c r="F757" s="522"/>
      <c r="G757" s="333">
        <f t="shared" si="24"/>
        <v>2661.2999999999856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46163</v>
      </c>
      <c r="D758" s="299" t="s">
        <v>358</v>
      </c>
      <c r="E758" s="522">
        <v>16.649999999999999</v>
      </c>
      <c r="F758" s="522"/>
      <c r="G758" s="333">
        <f t="shared" si="24"/>
        <v>2668.0999999999858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8</v>
      </c>
      <c r="C759" s="298">
        <v>46163</v>
      </c>
      <c r="D759" s="299" t="s">
        <v>846</v>
      </c>
      <c r="E759" s="522">
        <v>24.89</v>
      </c>
      <c r="F759" s="522"/>
      <c r="G759" s="333">
        <f t="shared" si="24"/>
        <v>2684.7499999999859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5</v>
      </c>
      <c r="C760" s="298">
        <v>46163</v>
      </c>
      <c r="D760" s="299" t="s">
        <v>846</v>
      </c>
      <c r="E760" s="522">
        <v>11.2</v>
      </c>
      <c r="F760" s="522"/>
      <c r="G760" s="333">
        <f t="shared" si="24"/>
        <v>2709.6399999999858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2</v>
      </c>
      <c r="C761" s="298">
        <v>46162</v>
      </c>
      <c r="D761" s="299" t="s">
        <v>296</v>
      </c>
      <c r="E761" s="522">
        <v>11.18</v>
      </c>
      <c r="F761" s="522"/>
      <c r="G761" s="333">
        <f t="shared" si="24"/>
        <v>2720.8399999999856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2</v>
      </c>
      <c r="C762" s="298">
        <v>46162</v>
      </c>
      <c r="D762" s="299" t="s">
        <v>386</v>
      </c>
      <c r="E762" s="522">
        <v>14.38</v>
      </c>
      <c r="F762" s="522"/>
      <c r="G762" s="333">
        <f t="shared" si="24"/>
        <v>2732.0199999999854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294</v>
      </c>
      <c r="B763" s="330">
        <v>22</v>
      </c>
      <c r="C763" s="298">
        <v>46162</v>
      </c>
      <c r="D763" s="299" t="s">
        <v>323</v>
      </c>
      <c r="E763" s="522">
        <v>20.22</v>
      </c>
      <c r="F763" s="522"/>
      <c r="G763" s="333">
        <f t="shared" si="24"/>
        <v>2746.3999999999855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5</v>
      </c>
      <c r="C764" s="298">
        <v>46162</v>
      </c>
      <c r="D764" s="299" t="s">
        <v>872</v>
      </c>
      <c r="E764" s="522">
        <v>30</v>
      </c>
      <c r="F764" s="522"/>
      <c r="G764" s="333">
        <f t="shared" ref="G764:G778" si="25">G765-E764+F764</f>
        <v>2766.6199999999853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46162</v>
      </c>
      <c r="D765" s="299" t="s">
        <v>874</v>
      </c>
      <c r="E765" s="522">
        <v>46.72</v>
      </c>
      <c r="F765" s="522"/>
      <c r="G765" s="333">
        <f t="shared" si="25"/>
        <v>2796.6199999999853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4</v>
      </c>
      <c r="C766" s="298">
        <v>46162</v>
      </c>
      <c r="D766" s="299" t="s">
        <v>310</v>
      </c>
      <c r="E766" s="522">
        <v>56.51</v>
      </c>
      <c r="F766" s="522"/>
      <c r="G766" s="333">
        <f t="shared" si="25"/>
        <v>2843.3399999999851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6</v>
      </c>
      <c r="C767" s="298">
        <v>46161</v>
      </c>
      <c r="D767" s="299" t="s">
        <v>871</v>
      </c>
      <c r="E767" s="522">
        <v>63.99</v>
      </c>
      <c r="F767" s="522"/>
      <c r="G767" s="333">
        <f t="shared" si="25"/>
        <v>2899.8499999999854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4</v>
      </c>
      <c r="C768" s="298">
        <v>46161</v>
      </c>
      <c r="D768" s="299" t="s">
        <v>296</v>
      </c>
      <c r="E768" s="522">
        <v>43.46</v>
      </c>
      <c r="F768" s="522"/>
      <c r="G768" s="333">
        <f t="shared" si="25"/>
        <v>2963.8399999999851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3</v>
      </c>
      <c r="C769" s="298">
        <v>46161</v>
      </c>
      <c r="D769" s="299" t="s">
        <v>296</v>
      </c>
      <c r="E769" s="522">
        <v>8.7200000000000006</v>
      </c>
      <c r="F769" s="522"/>
      <c r="G769" s="333">
        <f t="shared" si="25"/>
        <v>3007.2999999999852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2</v>
      </c>
      <c r="C770" s="298">
        <v>46161</v>
      </c>
      <c r="D770" s="299" t="s">
        <v>301</v>
      </c>
      <c r="E770" s="522">
        <v>30.9</v>
      </c>
      <c r="F770" s="522"/>
      <c r="G770" s="333">
        <f t="shared" si="25"/>
        <v>3016.019999999985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294</v>
      </c>
      <c r="B771" s="330">
        <v>22</v>
      </c>
      <c r="C771" s="298">
        <v>46161</v>
      </c>
      <c r="D771" s="299" t="s">
        <v>328</v>
      </c>
      <c r="E771" s="522">
        <v>7.46</v>
      </c>
      <c r="F771" s="522"/>
      <c r="G771" s="333">
        <f t="shared" si="25"/>
        <v>3046.9199999999851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46161</v>
      </c>
      <c r="D772" s="299" t="s">
        <v>869</v>
      </c>
      <c r="E772" s="522">
        <v>31.05</v>
      </c>
      <c r="F772" s="522"/>
      <c r="G772" s="333">
        <f t="shared" si="25"/>
        <v>3054.3799999999851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46161</v>
      </c>
      <c r="D773" s="299" t="s">
        <v>870</v>
      </c>
      <c r="E773" s="522">
        <v>54.41</v>
      </c>
      <c r="F773" s="522"/>
      <c r="G773" s="333">
        <f t="shared" si="25"/>
        <v>3085.4299999999853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8</v>
      </c>
      <c r="C774" s="298">
        <v>46161</v>
      </c>
      <c r="D774" s="299" t="s">
        <v>875</v>
      </c>
      <c r="E774" s="522">
        <v>20.49</v>
      </c>
      <c r="F774" s="522"/>
      <c r="G774" s="333">
        <f t="shared" si="25"/>
        <v>3139.8399999999851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294</v>
      </c>
      <c r="B775" s="330">
        <v>22</v>
      </c>
      <c r="C775" s="298">
        <v>46160</v>
      </c>
      <c r="D775" s="299" t="s">
        <v>401</v>
      </c>
      <c r="E775" s="522">
        <v>13.84</v>
      </c>
      <c r="F775" s="522"/>
      <c r="G775" s="333">
        <f t="shared" si="25"/>
        <v>3160.3299999999849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287</v>
      </c>
      <c r="B776" s="330" t="s">
        <v>287</v>
      </c>
      <c r="C776" s="298">
        <v>46160</v>
      </c>
      <c r="D776" s="299" t="s">
        <v>876</v>
      </c>
      <c r="E776" s="522">
        <v>138.44</v>
      </c>
      <c r="F776" s="522">
        <v>138.44</v>
      </c>
      <c r="G776" s="333">
        <f t="shared" si="25"/>
        <v>3174.1699999999851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46160</v>
      </c>
      <c r="D777" s="299" t="s">
        <v>353</v>
      </c>
      <c r="E777" s="522">
        <v>25.48</v>
      </c>
      <c r="F777" s="522"/>
      <c r="G777" s="333">
        <f t="shared" si="25"/>
        <v>3174.1699999999851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294</v>
      </c>
      <c r="B778" s="330">
        <v>17</v>
      </c>
      <c r="C778" s="298">
        <v>46160</v>
      </c>
      <c r="D778" s="299" t="s">
        <v>188</v>
      </c>
      <c r="E778" s="522">
        <v>42.65</v>
      </c>
      <c r="F778" s="522"/>
      <c r="G778" s="333">
        <f t="shared" si="25"/>
        <v>3199.6499999999851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294</v>
      </c>
      <c r="B779" s="330">
        <v>15</v>
      </c>
      <c r="C779" s="298">
        <v>46160</v>
      </c>
      <c r="D779" s="299" t="s">
        <v>185</v>
      </c>
      <c r="E779" s="522">
        <v>101.37</v>
      </c>
      <c r="F779" s="522"/>
      <c r="G779" s="333">
        <f t="shared" ref="G779:G859" si="26">G780-E779+F779</f>
        <v>3242.2999999999852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335</v>
      </c>
      <c r="B780" s="330" t="s">
        <v>335</v>
      </c>
      <c r="C780" s="298">
        <v>46160</v>
      </c>
      <c r="D780" s="299" t="s">
        <v>336</v>
      </c>
      <c r="E780" s="522">
        <v>93.13</v>
      </c>
      <c r="F780" s="522"/>
      <c r="G780" s="333">
        <f t="shared" si="26"/>
        <v>3343.6699999999851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294</v>
      </c>
      <c r="B781" s="330">
        <v>11</v>
      </c>
      <c r="C781" s="298">
        <v>46160</v>
      </c>
      <c r="D781" s="299" t="s">
        <v>178</v>
      </c>
      <c r="E781" s="522">
        <v>267.68</v>
      </c>
      <c r="F781" s="522"/>
      <c r="G781" s="333">
        <f t="shared" si="26"/>
        <v>3436.7999999999852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294</v>
      </c>
      <c r="B782" s="330">
        <v>23</v>
      </c>
      <c r="C782" s="298">
        <v>46160</v>
      </c>
      <c r="D782" s="299" t="s">
        <v>63</v>
      </c>
      <c r="E782" s="522">
        <v>529.46</v>
      </c>
      <c r="F782" s="522"/>
      <c r="G782" s="333">
        <f t="shared" si="26"/>
        <v>3704.479999999985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1</v>
      </c>
      <c r="C783" s="298">
        <v>46159</v>
      </c>
      <c r="D783" s="299" t="s">
        <v>311</v>
      </c>
      <c r="E783" s="522">
        <v>148.25</v>
      </c>
      <c r="F783" s="522"/>
      <c r="G783" s="333">
        <f t="shared" si="26"/>
        <v>4233.939999999985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1</v>
      </c>
      <c r="C784" s="298">
        <v>46159</v>
      </c>
      <c r="D784" s="299" t="s">
        <v>306</v>
      </c>
      <c r="E784" s="522">
        <v>90.2</v>
      </c>
      <c r="F784" s="522"/>
      <c r="G784" s="333">
        <f t="shared" si="26"/>
        <v>4382.189999999985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21</v>
      </c>
      <c r="C785" s="298">
        <v>46159</v>
      </c>
      <c r="D785" s="299" t="s">
        <v>194</v>
      </c>
      <c r="E785" s="522">
        <v>81</v>
      </c>
      <c r="F785" s="522"/>
      <c r="G785" s="333">
        <f t="shared" si="26"/>
        <v>4472.3899999999849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6</v>
      </c>
      <c r="C786" s="298">
        <v>46159</v>
      </c>
      <c r="D786" s="299" t="s">
        <v>300</v>
      </c>
      <c r="E786" s="522">
        <v>38.33</v>
      </c>
      <c r="F786" s="522"/>
      <c r="G786" s="333">
        <f t="shared" si="26"/>
        <v>4553.3899999999849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42</v>
      </c>
      <c r="C787" s="298">
        <v>46159</v>
      </c>
      <c r="D787" s="299" t="s">
        <v>333</v>
      </c>
      <c r="E787" s="522">
        <v>29.8</v>
      </c>
      <c r="F787" s="522"/>
      <c r="G787" s="333">
        <f t="shared" si="26"/>
        <v>4591.7199999999848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294</v>
      </c>
      <c r="B788" s="330">
        <v>43</v>
      </c>
      <c r="C788" s="298">
        <v>46159</v>
      </c>
      <c r="D788" s="299" t="s">
        <v>333</v>
      </c>
      <c r="E788" s="522">
        <v>22.35</v>
      </c>
      <c r="F788" s="522"/>
      <c r="G788" s="333">
        <f t="shared" si="26"/>
        <v>4621.519999999985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8</v>
      </c>
      <c r="C789" s="298">
        <v>46159</v>
      </c>
      <c r="D789" s="299" t="s">
        <v>319</v>
      </c>
      <c r="E789" s="522">
        <v>50.75</v>
      </c>
      <c r="F789" s="522"/>
      <c r="G789" s="333">
        <f t="shared" si="26"/>
        <v>4643.8699999999853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5</v>
      </c>
      <c r="C790" s="298">
        <v>46158</v>
      </c>
      <c r="D790" s="299" t="s">
        <v>340</v>
      </c>
      <c r="E790" s="522">
        <v>21.3</v>
      </c>
      <c r="F790" s="522"/>
      <c r="G790" s="333">
        <f t="shared" si="26"/>
        <v>4694.6199999999853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8</v>
      </c>
      <c r="C791" s="298">
        <v>46158</v>
      </c>
      <c r="D791" s="299" t="s">
        <v>319</v>
      </c>
      <c r="E791" s="522">
        <v>41.46</v>
      </c>
      <c r="F791" s="522"/>
      <c r="G791" s="333">
        <f t="shared" si="26"/>
        <v>4715.9199999999855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287</v>
      </c>
      <c r="B792" s="330" t="s">
        <v>287</v>
      </c>
      <c r="C792" s="298">
        <v>46158</v>
      </c>
      <c r="D792" s="299" t="s">
        <v>849</v>
      </c>
      <c r="E792" s="522">
        <v>95.85</v>
      </c>
      <c r="F792" s="522">
        <v>95.85</v>
      </c>
      <c r="G792" s="333">
        <f t="shared" si="26"/>
        <v>4757.3799999999856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287</v>
      </c>
      <c r="B793" s="330" t="s">
        <v>287</v>
      </c>
      <c r="C793" s="298">
        <v>46158</v>
      </c>
      <c r="D793" s="299" t="s">
        <v>847</v>
      </c>
      <c r="E793" s="522">
        <v>87.13</v>
      </c>
      <c r="F793" s="522">
        <v>87.13</v>
      </c>
      <c r="G793" s="333">
        <f t="shared" si="26"/>
        <v>4757.3799999999856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4</v>
      </c>
      <c r="C794" s="298">
        <v>46158</v>
      </c>
      <c r="D794" s="299" t="s">
        <v>310</v>
      </c>
      <c r="E794" s="522">
        <v>48.15</v>
      </c>
      <c r="F794" s="522"/>
      <c r="G794" s="333">
        <f t="shared" si="26"/>
        <v>4757.3799999999856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8</v>
      </c>
      <c r="C795" s="298">
        <v>46158</v>
      </c>
      <c r="D795" s="299" t="s">
        <v>308</v>
      </c>
      <c r="E795" s="522">
        <v>75.069999999999993</v>
      </c>
      <c r="F795" s="522"/>
      <c r="G795" s="333">
        <f t="shared" si="26"/>
        <v>4805.5299999999852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46158</v>
      </c>
      <c r="D796" s="299" t="s">
        <v>308</v>
      </c>
      <c r="E796" s="522">
        <v>75</v>
      </c>
      <c r="F796" s="522"/>
      <c r="G796" s="333">
        <f t="shared" si="26"/>
        <v>4880.5999999999849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3</v>
      </c>
      <c r="C797" s="298">
        <v>46158</v>
      </c>
      <c r="D797" s="299" t="s">
        <v>348</v>
      </c>
      <c r="E797" s="522">
        <v>8.3800000000000008</v>
      </c>
      <c r="F797" s="522"/>
      <c r="G797" s="333">
        <f t="shared" si="26"/>
        <v>4955.5999999999849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8</v>
      </c>
      <c r="C798" s="298">
        <v>46157</v>
      </c>
      <c r="D798" s="299" t="s">
        <v>319</v>
      </c>
      <c r="E798" s="522">
        <v>63.55</v>
      </c>
      <c r="F798" s="522"/>
      <c r="G798" s="333">
        <f t="shared" si="26"/>
        <v>4963.979999999985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4</v>
      </c>
      <c r="C799" s="298">
        <v>46157</v>
      </c>
      <c r="D799" s="299" t="s">
        <v>296</v>
      </c>
      <c r="E799" s="522">
        <v>45.1</v>
      </c>
      <c r="F799" s="522"/>
      <c r="G799" s="333">
        <f t="shared" si="26"/>
        <v>5027.5299999999852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46157</v>
      </c>
      <c r="D800" s="299" t="s">
        <v>296</v>
      </c>
      <c r="E800" s="522">
        <v>24.54</v>
      </c>
      <c r="F800" s="522"/>
      <c r="G800" s="333">
        <f t="shared" si="26"/>
        <v>5072.6299999999856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46157</v>
      </c>
      <c r="D801" s="299" t="s">
        <v>334</v>
      </c>
      <c r="E801" s="522">
        <v>14.28</v>
      </c>
      <c r="F801" s="522"/>
      <c r="G801" s="333">
        <f t="shared" si="26"/>
        <v>5097.1699999999855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287</v>
      </c>
      <c r="B802" s="330" t="s">
        <v>287</v>
      </c>
      <c r="C802" s="298">
        <v>46157</v>
      </c>
      <c r="D802" s="299" t="s">
        <v>506</v>
      </c>
      <c r="E802" s="522">
        <v>146.15</v>
      </c>
      <c r="F802" s="522">
        <v>146.15</v>
      </c>
      <c r="G802" s="333">
        <f t="shared" si="26"/>
        <v>5111.4499999999853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2</v>
      </c>
      <c r="C803" s="298">
        <v>46157</v>
      </c>
      <c r="D803" s="299" t="s">
        <v>868</v>
      </c>
      <c r="E803" s="522">
        <v>202.87</v>
      </c>
      <c r="F803" s="522"/>
      <c r="G803" s="333">
        <f>G804-E803+F803</f>
        <v>5111.4499999999853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6</v>
      </c>
      <c r="C804" s="298">
        <v>46157</v>
      </c>
      <c r="D804" s="299" t="s">
        <v>300</v>
      </c>
      <c r="E804" s="522">
        <v>14.9</v>
      </c>
      <c r="F804" s="522"/>
      <c r="G804" s="333">
        <f t="shared" si="26"/>
        <v>5314.3199999999852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291</v>
      </c>
      <c r="B805" s="330">
        <v>38</v>
      </c>
      <c r="C805" s="298">
        <v>46157</v>
      </c>
      <c r="D805" s="299" t="s">
        <v>293</v>
      </c>
      <c r="E805" s="522"/>
      <c r="F805" s="522">
        <v>4597.82</v>
      </c>
      <c r="G805" s="333">
        <f t="shared" si="26"/>
        <v>5329.2199999999848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8</v>
      </c>
      <c r="C806" s="298">
        <v>46156</v>
      </c>
      <c r="D806" s="299" t="s">
        <v>867</v>
      </c>
      <c r="E806" s="522">
        <v>34.96</v>
      </c>
      <c r="F806" s="522"/>
      <c r="G806" s="333">
        <f t="shared" si="26"/>
        <v>731.39999999998463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46156</v>
      </c>
      <c r="D807" s="299" t="s">
        <v>408</v>
      </c>
      <c r="E807" s="522">
        <v>23.9</v>
      </c>
      <c r="F807" s="522"/>
      <c r="G807" s="333">
        <f t="shared" si="26"/>
        <v>766.35999999998467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294</v>
      </c>
      <c r="B808" s="330">
        <v>24</v>
      </c>
      <c r="C808" s="298">
        <v>46156</v>
      </c>
      <c r="D808" s="299" t="s">
        <v>860</v>
      </c>
      <c r="E808" s="522">
        <v>109.92</v>
      </c>
      <c r="F808" s="522"/>
      <c r="G808" s="333">
        <f t="shared" si="26"/>
        <v>790.25999999998464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2</v>
      </c>
      <c r="C809" s="298">
        <v>46156</v>
      </c>
      <c r="D809" s="299" t="s">
        <v>334</v>
      </c>
      <c r="E809" s="522">
        <v>24.34</v>
      </c>
      <c r="F809" s="522"/>
      <c r="G809" s="333">
        <f t="shared" si="26"/>
        <v>900.1799999999846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8</v>
      </c>
      <c r="C810" s="298">
        <v>46156</v>
      </c>
      <c r="D810" s="299" t="s">
        <v>846</v>
      </c>
      <c r="E810" s="522">
        <v>24.89</v>
      </c>
      <c r="F810" s="522"/>
      <c r="G810" s="333">
        <f t="shared" si="26"/>
        <v>924.51999999998463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5</v>
      </c>
      <c r="C811" s="298">
        <v>46156</v>
      </c>
      <c r="D811" s="299" t="s">
        <v>846</v>
      </c>
      <c r="E811" s="522">
        <v>11.2</v>
      </c>
      <c r="F811" s="522"/>
      <c r="G811" s="333">
        <f t="shared" si="26"/>
        <v>949.40999999998462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46156</v>
      </c>
      <c r="D812" s="299" t="s">
        <v>324</v>
      </c>
      <c r="E812" s="522">
        <v>22.04</v>
      </c>
      <c r="F812" s="522"/>
      <c r="G812" s="333">
        <f t="shared" si="26"/>
        <v>960.60999999998467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291</v>
      </c>
      <c r="B813" s="330">
        <v>39</v>
      </c>
      <c r="C813" s="298">
        <v>46156</v>
      </c>
      <c r="D813" s="299" t="s">
        <v>292</v>
      </c>
      <c r="E813" s="522"/>
      <c r="F813" s="522">
        <v>2763.78</v>
      </c>
      <c r="G813" s="333">
        <f t="shared" si="26"/>
        <v>982.64999999998463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291</v>
      </c>
      <c r="B814" s="330">
        <v>41</v>
      </c>
      <c r="C814" s="298">
        <v>46156</v>
      </c>
      <c r="D814" s="299" t="s">
        <v>299</v>
      </c>
      <c r="E814" s="522"/>
      <c r="F814" s="522">
        <v>250</v>
      </c>
      <c r="G814" s="333">
        <f t="shared" si="26"/>
        <v>-1781.1300000000156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335</v>
      </c>
      <c r="B815" s="330" t="s">
        <v>335</v>
      </c>
      <c r="C815" s="298">
        <v>46156</v>
      </c>
      <c r="D815" s="299" t="s">
        <v>460</v>
      </c>
      <c r="E815" s="522"/>
      <c r="F815" s="522">
        <v>100</v>
      </c>
      <c r="G815" s="333">
        <f t="shared" si="26"/>
        <v>-2031.1300000000156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6</v>
      </c>
      <c r="C816" s="298">
        <v>46156</v>
      </c>
      <c r="D816" s="299" t="s">
        <v>300</v>
      </c>
      <c r="E816" s="522">
        <v>13.3</v>
      </c>
      <c r="F816" s="522"/>
      <c r="G816" s="333">
        <f t="shared" si="26"/>
        <v>-2131.1300000000156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2</v>
      </c>
      <c r="C817" s="298">
        <v>46155</v>
      </c>
      <c r="D817" s="299" t="s">
        <v>296</v>
      </c>
      <c r="E817" s="522">
        <v>14.67</v>
      </c>
      <c r="F817" s="522"/>
      <c r="G817" s="333">
        <f t="shared" si="26"/>
        <v>-2117.8300000000154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8</v>
      </c>
      <c r="C818" s="298">
        <v>46155</v>
      </c>
      <c r="D818" s="299" t="s">
        <v>319</v>
      </c>
      <c r="E818" s="522">
        <v>22.96</v>
      </c>
      <c r="F818" s="522"/>
      <c r="G818" s="333">
        <f t="shared" si="26"/>
        <v>-2103.1600000000153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287</v>
      </c>
      <c r="B819" s="330" t="s">
        <v>287</v>
      </c>
      <c r="C819" s="298">
        <v>46155</v>
      </c>
      <c r="D819" s="299" t="s">
        <v>855</v>
      </c>
      <c r="E819" s="522">
        <v>100</v>
      </c>
      <c r="F819" s="522">
        <v>100</v>
      </c>
      <c r="G819" s="333">
        <f t="shared" si="26"/>
        <v>-2080.2000000000153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4</v>
      </c>
      <c r="C820" s="298">
        <v>46154</v>
      </c>
      <c r="D820" s="299" t="s">
        <v>455</v>
      </c>
      <c r="E820" s="522">
        <v>43.14</v>
      </c>
      <c r="F820" s="522"/>
      <c r="G820" s="333">
        <f t="shared" si="26"/>
        <v>-2080.2000000000153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3</v>
      </c>
      <c r="C821" s="298">
        <v>46154</v>
      </c>
      <c r="D821" s="299" t="s">
        <v>455</v>
      </c>
      <c r="E821" s="522">
        <v>7.29</v>
      </c>
      <c r="F821" s="522"/>
      <c r="G821" s="333">
        <f t="shared" si="26"/>
        <v>-2037.0600000000154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294</v>
      </c>
      <c r="B822" s="330">
        <v>19</v>
      </c>
      <c r="C822" s="298">
        <v>46154</v>
      </c>
      <c r="D822" s="299" t="s">
        <v>191</v>
      </c>
      <c r="E822" s="522">
        <v>200</v>
      </c>
      <c r="F822" s="522"/>
      <c r="G822" s="333">
        <f t="shared" si="26"/>
        <v>-2029.7700000000154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6</v>
      </c>
      <c r="C823" s="298">
        <v>46154</v>
      </c>
      <c r="D823" s="299" t="s">
        <v>446</v>
      </c>
      <c r="E823" s="522">
        <v>-0.06</v>
      </c>
      <c r="F823" s="522"/>
      <c r="G823" s="333">
        <f t="shared" si="26"/>
        <v>-1829.7700000000154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46154</v>
      </c>
      <c r="D824" s="299" t="s">
        <v>301</v>
      </c>
      <c r="E824" s="522">
        <v>21.55</v>
      </c>
      <c r="F824" s="522"/>
      <c r="G824" s="333">
        <f t="shared" si="26"/>
        <v>-1829.8300000000154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3</v>
      </c>
      <c r="C825" s="298">
        <v>46153</v>
      </c>
      <c r="D825" s="299" t="s">
        <v>296</v>
      </c>
      <c r="E825" s="522">
        <v>4.79</v>
      </c>
      <c r="F825" s="522"/>
      <c r="G825" s="333">
        <f t="shared" si="26"/>
        <v>-1808.2800000000154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4</v>
      </c>
      <c r="C826" s="298">
        <v>46153</v>
      </c>
      <c r="D826" s="299" t="s">
        <v>296</v>
      </c>
      <c r="E826" s="522">
        <v>66.59</v>
      </c>
      <c r="F826" s="522"/>
      <c r="G826" s="333">
        <f t="shared" si="26"/>
        <v>-1803.4900000000155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287</v>
      </c>
      <c r="B827" s="330" t="s">
        <v>287</v>
      </c>
      <c r="C827" s="298">
        <v>46153</v>
      </c>
      <c r="D827" s="299" t="s">
        <v>843</v>
      </c>
      <c r="E827" s="522">
        <v>-51.06</v>
      </c>
      <c r="F827" s="522">
        <v>-51.06</v>
      </c>
      <c r="G827" s="333">
        <f t="shared" si="26"/>
        <v>-1736.9000000000156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22</v>
      </c>
      <c r="C828" s="298">
        <v>46153</v>
      </c>
      <c r="D828" s="299" t="s">
        <v>352</v>
      </c>
      <c r="E828" s="522">
        <v>21.29</v>
      </c>
      <c r="F828" s="522"/>
      <c r="G828" s="333">
        <f t="shared" si="26"/>
        <v>-1736.9000000000156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8</v>
      </c>
      <c r="C829" s="298">
        <v>46152</v>
      </c>
      <c r="D829" s="299" t="s">
        <v>319</v>
      </c>
      <c r="E829" s="522">
        <v>59.25</v>
      </c>
      <c r="F829" s="522"/>
      <c r="G829" s="333">
        <f t="shared" si="26"/>
        <v>-1715.6100000000156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1</v>
      </c>
      <c r="C830" s="298">
        <v>46152</v>
      </c>
      <c r="D830" s="299" t="s">
        <v>304</v>
      </c>
      <c r="E830" s="522">
        <v>145.94999999999999</v>
      </c>
      <c r="F830" s="522"/>
      <c r="G830" s="333">
        <f t="shared" si="26"/>
        <v>-1656.3600000000156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1</v>
      </c>
      <c r="C831" s="298">
        <v>46152</v>
      </c>
      <c r="D831" s="299" t="s">
        <v>311</v>
      </c>
      <c r="E831" s="522">
        <v>131.9</v>
      </c>
      <c r="F831" s="522"/>
      <c r="G831" s="333">
        <f t="shared" si="26"/>
        <v>-1510.4100000000155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46152</v>
      </c>
      <c r="D832" s="299" t="s">
        <v>850</v>
      </c>
      <c r="E832" s="522">
        <v>96.46</v>
      </c>
      <c r="F832" s="522"/>
      <c r="G832" s="333">
        <f t="shared" si="26"/>
        <v>-1378.5100000000155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7</v>
      </c>
      <c r="C833" s="298">
        <v>46152</v>
      </c>
      <c r="D833" s="299" t="s">
        <v>851</v>
      </c>
      <c r="E833" s="522">
        <v>162</v>
      </c>
      <c r="F833" s="522"/>
      <c r="G833" s="333">
        <f t="shared" si="26"/>
        <v>-1282.0500000000154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3</v>
      </c>
      <c r="C834" s="298">
        <v>46152</v>
      </c>
      <c r="D834" s="299" t="s">
        <v>348</v>
      </c>
      <c r="E834" s="522">
        <v>25</v>
      </c>
      <c r="F834" s="522"/>
      <c r="G834" s="333">
        <f t="shared" si="26"/>
        <v>-1120.0500000000154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46151</v>
      </c>
      <c r="D835" s="299" t="s">
        <v>852</v>
      </c>
      <c r="E835" s="522">
        <v>35.83</v>
      </c>
      <c r="F835" s="522"/>
      <c r="G835" s="333">
        <f t="shared" si="26"/>
        <v>-1095.0500000000154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4</v>
      </c>
      <c r="C836" s="298">
        <v>46151</v>
      </c>
      <c r="D836" s="299" t="s">
        <v>310</v>
      </c>
      <c r="E836" s="522">
        <v>50.58</v>
      </c>
      <c r="F836" s="522"/>
      <c r="G836" s="333">
        <f t="shared" si="26"/>
        <v>-1059.2200000000155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2</v>
      </c>
      <c r="C837" s="298">
        <v>46151</v>
      </c>
      <c r="D837" s="299" t="s">
        <v>853</v>
      </c>
      <c r="E837" s="522">
        <v>20.65</v>
      </c>
      <c r="F837" s="522"/>
      <c r="G837" s="333">
        <f t="shared" si="26"/>
        <v>-1008.6400000000156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8</v>
      </c>
      <c r="C838" s="298">
        <v>46151</v>
      </c>
      <c r="D838" s="299" t="s">
        <v>319</v>
      </c>
      <c r="E838" s="522">
        <v>38.770000000000003</v>
      </c>
      <c r="F838" s="522"/>
      <c r="G838" s="333">
        <f t="shared" si="26"/>
        <v>-987.99000000001558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287</v>
      </c>
      <c r="B839" s="330" t="s">
        <v>287</v>
      </c>
      <c r="C839" s="298">
        <v>46151</v>
      </c>
      <c r="D839" s="299" t="s">
        <v>843</v>
      </c>
      <c r="E839" s="522">
        <v>383.63</v>
      </c>
      <c r="F839" s="522">
        <v>383.63</v>
      </c>
      <c r="G839" s="333">
        <f t="shared" si="26"/>
        <v>-949.2200000000156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5</v>
      </c>
      <c r="C840" s="298">
        <v>46151</v>
      </c>
      <c r="D840" s="299" t="s">
        <v>854</v>
      </c>
      <c r="E840" s="522">
        <v>10.68</v>
      </c>
      <c r="F840" s="522"/>
      <c r="G840" s="333">
        <f t="shared" si="26"/>
        <v>-949.2200000000156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3</v>
      </c>
      <c r="C841" s="298">
        <v>46151</v>
      </c>
      <c r="D841" s="299" t="s">
        <v>348</v>
      </c>
      <c r="E841" s="522">
        <v>9.35</v>
      </c>
      <c r="F841" s="522"/>
      <c r="G841" s="333">
        <f t="shared" si="26"/>
        <v>-938.54000000001565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287</v>
      </c>
      <c r="B842" s="330" t="s">
        <v>287</v>
      </c>
      <c r="C842" s="298">
        <v>46151</v>
      </c>
      <c r="D842" s="299" t="s">
        <v>331</v>
      </c>
      <c r="E842" s="522">
        <v>-150.9</v>
      </c>
      <c r="F842" s="522">
        <v>-150.9</v>
      </c>
      <c r="G842" s="333">
        <f t="shared" si="26"/>
        <v>-929.19000000001563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287</v>
      </c>
      <c r="B843" s="330" t="s">
        <v>287</v>
      </c>
      <c r="C843" s="298">
        <v>46151</v>
      </c>
      <c r="D843" s="299" t="s">
        <v>847</v>
      </c>
      <c r="E843" s="522">
        <v>557.9</v>
      </c>
      <c r="F843" s="522">
        <v>557.9</v>
      </c>
      <c r="G843" s="333">
        <f t="shared" si="26"/>
        <v>-929.19000000001563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294</v>
      </c>
      <c r="B844" s="330">
        <v>18</v>
      </c>
      <c r="C844" s="298">
        <v>46150</v>
      </c>
      <c r="D844" s="299" t="s">
        <v>361</v>
      </c>
      <c r="E844" s="522">
        <v>400</v>
      </c>
      <c r="F844" s="522"/>
      <c r="G844" s="333">
        <f t="shared" si="26"/>
        <v>-929.19000000001574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287</v>
      </c>
      <c r="B845" s="330" t="s">
        <v>287</v>
      </c>
      <c r="C845" s="298">
        <v>46150</v>
      </c>
      <c r="D845" s="299" t="s">
        <v>842</v>
      </c>
      <c r="E845" s="522">
        <v>200</v>
      </c>
      <c r="F845" s="522">
        <v>200</v>
      </c>
      <c r="G845" s="333">
        <f t="shared" si="26"/>
        <v>-529.19000000001574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46150</v>
      </c>
      <c r="D846" s="299" t="s">
        <v>473</v>
      </c>
      <c r="E846" s="522">
        <v>52.78</v>
      </c>
      <c r="F846" s="522"/>
      <c r="G846" s="333">
        <f t="shared" si="26"/>
        <v>-529.19000000001574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287</v>
      </c>
      <c r="B847" s="330" t="s">
        <v>287</v>
      </c>
      <c r="C847" s="298">
        <v>46150</v>
      </c>
      <c r="D847" s="299" t="s">
        <v>848</v>
      </c>
      <c r="E847" s="522">
        <v>137.07</v>
      </c>
      <c r="F847" s="522">
        <v>137.07</v>
      </c>
      <c r="G847" s="333">
        <f t="shared" si="26"/>
        <v>-476.41000000001571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2</v>
      </c>
      <c r="C848" s="298">
        <v>46150</v>
      </c>
      <c r="D848" s="299" t="s">
        <v>358</v>
      </c>
      <c r="E848" s="522">
        <v>17.440000000000001</v>
      </c>
      <c r="F848" s="522"/>
      <c r="G848" s="333">
        <f t="shared" si="26"/>
        <v>-476.41000000001566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287</v>
      </c>
      <c r="B849" s="330" t="s">
        <v>287</v>
      </c>
      <c r="C849" s="298">
        <v>46150</v>
      </c>
      <c r="D849" s="299" t="s">
        <v>849</v>
      </c>
      <c r="E849" s="522">
        <v>359.81</v>
      </c>
      <c r="F849" s="522">
        <v>359.81</v>
      </c>
      <c r="G849" s="333">
        <f t="shared" si="26"/>
        <v>-458.97000000001566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8</v>
      </c>
      <c r="C850" s="298">
        <v>46149</v>
      </c>
      <c r="D850" s="299" t="s">
        <v>846</v>
      </c>
      <c r="E850" s="522">
        <v>23.7</v>
      </c>
      <c r="F850" s="522"/>
      <c r="G850" s="333">
        <f t="shared" si="26"/>
        <v>-458.97000000001566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46149</v>
      </c>
      <c r="D851" s="299" t="s">
        <v>371</v>
      </c>
      <c r="E851" s="522">
        <v>13.43</v>
      </c>
      <c r="F851" s="522"/>
      <c r="G851" s="333">
        <f t="shared" si="26"/>
        <v>-435.27000000001567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13</v>
      </c>
      <c r="C852" s="298">
        <v>46149</v>
      </c>
      <c r="D852" s="299" t="s">
        <v>182</v>
      </c>
      <c r="E852" s="522">
        <v>122.18</v>
      </c>
      <c r="F852" s="522"/>
      <c r="G852" s="333">
        <f t="shared" si="26"/>
        <v>-421.84000000001566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335</v>
      </c>
      <c r="B853" s="330" t="s">
        <v>335</v>
      </c>
      <c r="C853" s="298">
        <v>46149</v>
      </c>
      <c r="D853" s="299" t="s">
        <v>447</v>
      </c>
      <c r="E853" s="522">
        <v>43.62</v>
      </c>
      <c r="F853" s="522"/>
      <c r="G853" s="333">
        <f t="shared" si="26"/>
        <v>-299.66000000001566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9</v>
      </c>
      <c r="C854" s="298">
        <v>46149</v>
      </c>
      <c r="D854" s="299" t="s">
        <v>58</v>
      </c>
      <c r="E854" s="522">
        <v>1231.68</v>
      </c>
      <c r="F854" s="522"/>
      <c r="G854" s="333">
        <f t="shared" si="26"/>
        <v>-256.04000000001565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3</v>
      </c>
      <c r="C855" s="298">
        <v>46149</v>
      </c>
      <c r="D855" s="299" t="s">
        <v>309</v>
      </c>
      <c r="E855" s="522">
        <v>4.49</v>
      </c>
      <c r="F855" s="522"/>
      <c r="G855" s="333">
        <f t="shared" si="26"/>
        <v>975.63999999998441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5</v>
      </c>
      <c r="C856" s="298">
        <v>46149</v>
      </c>
      <c r="D856" s="299" t="s">
        <v>846</v>
      </c>
      <c r="E856" s="522">
        <v>19.2</v>
      </c>
      <c r="F856" s="522"/>
      <c r="G856" s="333">
        <f t="shared" si="26"/>
        <v>980.12999999998442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8</v>
      </c>
      <c r="C857" s="298">
        <v>46149</v>
      </c>
      <c r="D857" s="299" t="s">
        <v>846</v>
      </c>
      <c r="E857" s="522">
        <v>35</v>
      </c>
      <c r="F857" s="522"/>
      <c r="G857" s="333">
        <f t="shared" si="26"/>
        <v>999.32999999998447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8</v>
      </c>
      <c r="C858" s="298">
        <v>46149</v>
      </c>
      <c r="D858" s="299" t="s">
        <v>319</v>
      </c>
      <c r="E858" s="522">
        <v>15.93</v>
      </c>
      <c r="F858" s="522"/>
      <c r="G858" s="333">
        <f t="shared" si="26"/>
        <v>1034.3299999999845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46149</v>
      </c>
      <c r="D859" s="299" t="s">
        <v>296</v>
      </c>
      <c r="E859" s="522">
        <v>11.18</v>
      </c>
      <c r="F859" s="522"/>
      <c r="G859" s="333">
        <f t="shared" si="26"/>
        <v>1050.2599999999845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46149</v>
      </c>
      <c r="D860" s="299" t="s">
        <v>301</v>
      </c>
      <c r="E860" s="522">
        <v>16.05</v>
      </c>
      <c r="F860" s="522"/>
      <c r="G860" s="333">
        <f t="shared" ref="G860:G899" si="27">G861-E860+F860</f>
        <v>1061.4399999999846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5</v>
      </c>
      <c r="C861" s="298">
        <v>46148</v>
      </c>
      <c r="D861" s="299" t="s">
        <v>340</v>
      </c>
      <c r="E861" s="522">
        <v>47.93</v>
      </c>
      <c r="F861" s="522"/>
      <c r="G861" s="333">
        <f t="shared" si="27"/>
        <v>1077.4899999999845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294</v>
      </c>
      <c r="B862" s="330">
        <v>14</v>
      </c>
      <c r="C862" s="298">
        <v>46148</v>
      </c>
      <c r="D862" s="299" t="s">
        <v>366</v>
      </c>
      <c r="E862" s="522">
        <v>66.67</v>
      </c>
      <c r="F862" s="522"/>
      <c r="G862" s="333">
        <f t="shared" si="27"/>
        <v>1125.4199999999846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46148</v>
      </c>
      <c r="D863" s="299" t="s">
        <v>319</v>
      </c>
      <c r="E863" s="522">
        <v>19.14</v>
      </c>
      <c r="F863" s="522"/>
      <c r="G863" s="333">
        <f t="shared" si="27"/>
        <v>1192.0899999999847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4</v>
      </c>
      <c r="C864" s="298">
        <v>46148</v>
      </c>
      <c r="D864" s="299" t="s">
        <v>310</v>
      </c>
      <c r="E864" s="522">
        <v>103.69</v>
      </c>
      <c r="F864" s="522"/>
      <c r="G864" s="333">
        <f t="shared" si="27"/>
        <v>1211.2299999999848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287</v>
      </c>
      <c r="B865" s="330" t="s">
        <v>287</v>
      </c>
      <c r="C865" s="298">
        <v>46148</v>
      </c>
      <c r="D865" s="299" t="s">
        <v>843</v>
      </c>
      <c r="E865" s="522">
        <v>513.29999999999995</v>
      </c>
      <c r="F865" s="522">
        <v>513.29999999999995</v>
      </c>
      <c r="G865" s="333">
        <f t="shared" si="27"/>
        <v>1314.9199999999848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6</v>
      </c>
      <c r="C866" s="298">
        <v>46148</v>
      </c>
      <c r="D866" s="299" t="s">
        <v>300</v>
      </c>
      <c r="E866" s="522">
        <v>41.52</v>
      </c>
      <c r="F866" s="522"/>
      <c r="G866" s="333">
        <f t="shared" si="27"/>
        <v>1314.9199999999848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287</v>
      </c>
      <c r="B867" s="330" t="s">
        <v>287</v>
      </c>
      <c r="C867" s="298">
        <v>46148</v>
      </c>
      <c r="D867" s="299" t="s">
        <v>844</v>
      </c>
      <c r="E867" s="522">
        <v>500.5</v>
      </c>
      <c r="F867" s="522">
        <v>500.5</v>
      </c>
      <c r="G867" s="333">
        <f t="shared" si="27"/>
        <v>1356.4399999999848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287</v>
      </c>
      <c r="B868" s="330" t="s">
        <v>287</v>
      </c>
      <c r="C868" s="298">
        <v>46148</v>
      </c>
      <c r="D868" s="299" t="s">
        <v>845</v>
      </c>
      <c r="E868" s="522">
        <v>457.94</v>
      </c>
      <c r="F868" s="522">
        <v>457.94</v>
      </c>
      <c r="G868" s="333">
        <f t="shared" si="27"/>
        <v>1356.4399999999848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1</v>
      </c>
      <c r="C869" s="298">
        <v>46148</v>
      </c>
      <c r="D869" s="299" t="s">
        <v>306</v>
      </c>
      <c r="E869" s="522">
        <v>23.48</v>
      </c>
      <c r="F869" s="522"/>
      <c r="G869" s="333">
        <f t="shared" si="27"/>
        <v>1356.4399999999848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46147</v>
      </c>
      <c r="D870" s="299" t="s">
        <v>384</v>
      </c>
      <c r="E870" s="522">
        <v>59.03</v>
      </c>
      <c r="F870" s="522"/>
      <c r="G870" s="333">
        <f t="shared" si="27"/>
        <v>1379.9199999999848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2</v>
      </c>
      <c r="C871" s="298">
        <v>46147</v>
      </c>
      <c r="D871" s="299" t="s">
        <v>334</v>
      </c>
      <c r="E871" s="522">
        <v>11.06</v>
      </c>
      <c r="F871" s="522"/>
      <c r="G871" s="333">
        <f t="shared" si="27"/>
        <v>1438.9499999999848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46147</v>
      </c>
      <c r="D872" s="299" t="s">
        <v>296</v>
      </c>
      <c r="E872" s="522">
        <v>8.7200000000000006</v>
      </c>
      <c r="F872" s="522"/>
      <c r="G872" s="333">
        <f t="shared" si="27"/>
        <v>1450.0099999999848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4</v>
      </c>
      <c r="C873" s="298">
        <v>46147</v>
      </c>
      <c r="D873" s="299" t="s">
        <v>296</v>
      </c>
      <c r="E873" s="522">
        <v>42.88</v>
      </c>
      <c r="F873" s="522"/>
      <c r="G873" s="333">
        <f t="shared" si="27"/>
        <v>1458.7299999999848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6</v>
      </c>
      <c r="C874" s="298">
        <v>46147</v>
      </c>
      <c r="D874" s="299" t="s">
        <v>300</v>
      </c>
      <c r="E874" s="522">
        <v>17.03</v>
      </c>
      <c r="F874" s="522"/>
      <c r="G874" s="333">
        <f t="shared" si="27"/>
        <v>1501.6099999999849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294</v>
      </c>
      <c r="B875" s="330">
        <v>22</v>
      </c>
      <c r="C875" s="298">
        <v>46146</v>
      </c>
      <c r="D875" s="299" t="s">
        <v>835</v>
      </c>
      <c r="E875" s="522">
        <v>13.83</v>
      </c>
      <c r="F875" s="522"/>
      <c r="G875" s="333">
        <f t="shared" si="27"/>
        <v>1518.6399999999849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5</v>
      </c>
      <c r="C876" s="298">
        <v>46146</v>
      </c>
      <c r="D876" s="299" t="s">
        <v>340</v>
      </c>
      <c r="E876" s="522">
        <v>47.93</v>
      </c>
      <c r="F876" s="522"/>
      <c r="G876" s="333">
        <f t="shared" si="27"/>
        <v>1532.4699999999848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46146</v>
      </c>
      <c r="D877" s="299" t="s">
        <v>334</v>
      </c>
      <c r="E877" s="522">
        <v>11.06</v>
      </c>
      <c r="F877" s="522"/>
      <c r="G877" s="333">
        <f t="shared" si="27"/>
        <v>1580.3999999999849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294</v>
      </c>
      <c r="B878" s="330">
        <v>14</v>
      </c>
      <c r="C878" s="298">
        <v>46146</v>
      </c>
      <c r="D878" s="299" t="s">
        <v>367</v>
      </c>
      <c r="E878" s="522">
        <v>70.25</v>
      </c>
      <c r="F878" s="522"/>
      <c r="G878" s="333">
        <f t="shared" si="27"/>
        <v>1591.4599999999848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284</v>
      </c>
      <c r="B879" s="330">
        <v>36</v>
      </c>
      <c r="C879" s="298">
        <v>46146</v>
      </c>
      <c r="D879" s="299" t="s">
        <v>374</v>
      </c>
      <c r="E879" s="522">
        <v>50</v>
      </c>
      <c r="F879" s="522"/>
      <c r="G879" s="333">
        <f t="shared" si="27"/>
        <v>1661.7099999999848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294</v>
      </c>
      <c r="B880" s="330">
        <v>17</v>
      </c>
      <c r="C880" s="298">
        <v>46146</v>
      </c>
      <c r="D880" s="299" t="s">
        <v>370</v>
      </c>
      <c r="E880" s="522">
        <v>99</v>
      </c>
      <c r="F880" s="522"/>
      <c r="G880" s="333">
        <f t="shared" si="27"/>
        <v>1711.7099999999848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5</v>
      </c>
      <c r="C881" s="298">
        <v>46145</v>
      </c>
      <c r="D881" s="299" t="s">
        <v>834</v>
      </c>
      <c r="E881" s="522">
        <v>49.13</v>
      </c>
      <c r="F881" s="522"/>
      <c r="G881" s="333">
        <f t="shared" si="27"/>
        <v>1810.7099999999848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1</v>
      </c>
      <c r="C882" s="298">
        <v>46145</v>
      </c>
      <c r="D882" s="299" t="s">
        <v>831</v>
      </c>
      <c r="E882" s="522">
        <v>50</v>
      </c>
      <c r="F882" s="522"/>
      <c r="G882" s="333">
        <f t="shared" si="27"/>
        <v>1859.8399999999849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1</v>
      </c>
      <c r="C883" s="298">
        <v>46145</v>
      </c>
      <c r="D883" s="299" t="s">
        <v>311</v>
      </c>
      <c r="E883" s="522">
        <v>91.98</v>
      </c>
      <c r="F883" s="522"/>
      <c r="G883" s="333">
        <f t="shared" si="27"/>
        <v>1909.8399999999849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6</v>
      </c>
      <c r="C884" s="298">
        <v>46145</v>
      </c>
      <c r="D884" s="299" t="s">
        <v>832</v>
      </c>
      <c r="E884" s="522">
        <v>24.68</v>
      </c>
      <c r="F884" s="522"/>
      <c r="G884" s="333">
        <f t="shared" si="27"/>
        <v>2001.8199999999849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46145</v>
      </c>
      <c r="D885" s="299" t="s">
        <v>358</v>
      </c>
      <c r="E885" s="522">
        <v>2.4900000000000002</v>
      </c>
      <c r="F885" s="522"/>
      <c r="G885" s="333">
        <f t="shared" si="27"/>
        <v>2026.499999999985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294</v>
      </c>
      <c r="B886" s="330">
        <v>22</v>
      </c>
      <c r="C886" s="298">
        <v>46145</v>
      </c>
      <c r="D886" s="299" t="s">
        <v>861</v>
      </c>
      <c r="E886" s="522">
        <v>12.77</v>
      </c>
      <c r="F886" s="522"/>
      <c r="G886" s="333">
        <f t="shared" si="27"/>
        <v>2028.989999999985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46145</v>
      </c>
      <c r="D887" s="299" t="s">
        <v>458</v>
      </c>
      <c r="E887" s="522">
        <v>192.97</v>
      </c>
      <c r="F887" s="522"/>
      <c r="G887" s="333">
        <f t="shared" si="27"/>
        <v>2041.759999999985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3</v>
      </c>
      <c r="C888" s="298">
        <v>46145</v>
      </c>
      <c r="D888" s="299" t="s">
        <v>348</v>
      </c>
      <c r="E888" s="522">
        <v>9.35</v>
      </c>
      <c r="F888" s="522"/>
      <c r="G888" s="333">
        <f t="shared" si="27"/>
        <v>2234.729999999985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4</v>
      </c>
      <c r="C889" s="298">
        <v>46144</v>
      </c>
      <c r="D889" s="299" t="s">
        <v>310</v>
      </c>
      <c r="E889" s="522">
        <v>57.69</v>
      </c>
      <c r="F889" s="522"/>
      <c r="G889" s="333">
        <f t="shared" si="27"/>
        <v>2244.0799999999849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8</v>
      </c>
      <c r="C890" s="298">
        <v>46144</v>
      </c>
      <c r="D890" s="299" t="s">
        <v>310</v>
      </c>
      <c r="E890" s="522">
        <v>6.37</v>
      </c>
      <c r="F890" s="522"/>
      <c r="G890" s="333">
        <f t="shared" si="27"/>
        <v>2301.769999999985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22</v>
      </c>
      <c r="C891" s="298">
        <v>46144</v>
      </c>
      <c r="D891" s="299" t="s">
        <v>375</v>
      </c>
      <c r="E891" s="522">
        <v>6.37</v>
      </c>
      <c r="F891" s="522"/>
      <c r="G891" s="333">
        <f t="shared" si="27"/>
        <v>2308.1399999999849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6</v>
      </c>
      <c r="C892" s="298">
        <v>46144</v>
      </c>
      <c r="D892" s="299" t="s">
        <v>300</v>
      </c>
      <c r="E892" s="522">
        <v>41.51</v>
      </c>
      <c r="F892" s="522"/>
      <c r="G892" s="333">
        <f t="shared" si="27"/>
        <v>2314.5099999999848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7</v>
      </c>
      <c r="C893" s="298">
        <v>46144</v>
      </c>
      <c r="D893" s="299" t="s">
        <v>833</v>
      </c>
      <c r="E893" s="522">
        <v>74.53</v>
      </c>
      <c r="F893" s="522"/>
      <c r="G893" s="333">
        <f t="shared" si="27"/>
        <v>2356.019999999985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1</v>
      </c>
      <c r="C894" s="298">
        <v>46144</v>
      </c>
      <c r="D894" s="299" t="s">
        <v>306</v>
      </c>
      <c r="E894" s="522">
        <v>72.73</v>
      </c>
      <c r="F894" s="522"/>
      <c r="G894" s="333">
        <f t="shared" si="27"/>
        <v>2430.5499999999852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3</v>
      </c>
      <c r="C895" s="298">
        <v>46144</v>
      </c>
      <c r="D895" s="299" t="s">
        <v>348</v>
      </c>
      <c r="E895" s="522">
        <v>25</v>
      </c>
      <c r="F895" s="522"/>
      <c r="G895" s="333">
        <f t="shared" si="27"/>
        <v>2503.2799999999852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287</v>
      </c>
      <c r="B896" s="330" t="s">
        <v>287</v>
      </c>
      <c r="C896" s="298">
        <v>46144</v>
      </c>
      <c r="D896" s="299" t="s">
        <v>485</v>
      </c>
      <c r="E896" s="522">
        <v>121.4</v>
      </c>
      <c r="F896" s="522">
        <v>121.4</v>
      </c>
      <c r="G896" s="333">
        <f t="shared" si="27"/>
        <v>2528.2799999999852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3</v>
      </c>
      <c r="C897" s="298">
        <v>46144</v>
      </c>
      <c r="D897" s="299" t="s">
        <v>348</v>
      </c>
      <c r="E897" s="522">
        <v>9.73</v>
      </c>
      <c r="F897" s="522"/>
      <c r="G897" s="333">
        <f t="shared" si="27"/>
        <v>2528.2799999999852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46143</v>
      </c>
      <c r="D898" s="299" t="s">
        <v>358</v>
      </c>
      <c r="E898" s="522">
        <v>8.9700000000000006</v>
      </c>
      <c r="F898" s="522"/>
      <c r="G898" s="333">
        <f t="shared" si="27"/>
        <v>2538.0099999999852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s="540" customFormat="1" ht="12" customHeight="1" x14ac:dyDescent="0.3">
      <c r="A899" s="530" t="s">
        <v>284</v>
      </c>
      <c r="B899" s="531">
        <v>37</v>
      </c>
      <c r="C899" s="532">
        <v>46142</v>
      </c>
      <c r="D899" s="533" t="s">
        <v>285</v>
      </c>
      <c r="E899" s="534">
        <v>5616.82</v>
      </c>
      <c r="F899" s="534"/>
      <c r="G899" s="535">
        <f t="shared" si="27"/>
        <v>2546.979999999985</v>
      </c>
      <c r="H899" s="536"/>
      <c r="I899" s="537"/>
      <c r="J899" s="538"/>
      <c r="K899" s="539"/>
      <c r="L899" s="538"/>
      <c r="M899" s="539"/>
      <c r="N899" s="538"/>
      <c r="O899" s="539"/>
      <c r="P899" s="538"/>
      <c r="Q899" s="539"/>
      <c r="R899" s="538"/>
      <c r="S899" s="539"/>
      <c r="T899" s="538"/>
    </row>
    <row r="900" spans="1:20" ht="12" customHeight="1" x14ac:dyDescent="0.3">
      <c r="A900" s="329" t="s">
        <v>286</v>
      </c>
      <c r="B900" s="330">
        <v>25</v>
      </c>
      <c r="C900" s="298">
        <v>46142</v>
      </c>
      <c r="D900" s="298" t="s">
        <v>204</v>
      </c>
      <c r="E900" s="331">
        <v>350</v>
      </c>
      <c r="F900" s="331"/>
      <c r="G900" s="333">
        <f t="shared" ref="G900:G901" si="28">G901-E900+F900</f>
        <v>8163.7999999999847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286</v>
      </c>
      <c r="B901" s="330">
        <v>26</v>
      </c>
      <c r="C901" s="298">
        <v>46142</v>
      </c>
      <c r="D901" s="298" t="s">
        <v>205</v>
      </c>
      <c r="E901" s="331">
        <v>320</v>
      </c>
      <c r="F901" s="331"/>
      <c r="G901" s="333">
        <f t="shared" si="28"/>
        <v>8513.7999999999847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286</v>
      </c>
      <c r="B902" s="330">
        <v>27</v>
      </c>
      <c r="C902" s="298">
        <v>46142</v>
      </c>
      <c r="D902" s="298" t="s">
        <v>206</v>
      </c>
      <c r="E902" s="331">
        <v>25</v>
      </c>
      <c r="F902" s="331"/>
      <c r="G902" s="333">
        <f t="shared" ref="G902:G1153" si="29">G903-E902+F902</f>
        <v>8833.7999999999847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286</v>
      </c>
      <c r="B903" s="330">
        <v>28</v>
      </c>
      <c r="C903" s="298">
        <v>46142</v>
      </c>
      <c r="D903" s="298" t="s">
        <v>207</v>
      </c>
      <c r="E903" s="331">
        <v>25</v>
      </c>
      <c r="F903" s="331"/>
      <c r="G903" s="333">
        <f t="shared" si="29"/>
        <v>8858.7999999999847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286</v>
      </c>
      <c r="B904" s="330">
        <v>29</v>
      </c>
      <c r="C904" s="298">
        <v>46142</v>
      </c>
      <c r="D904" s="298" t="s">
        <v>208</v>
      </c>
      <c r="E904" s="331">
        <v>45</v>
      </c>
      <c r="F904" s="331"/>
      <c r="G904" s="333">
        <f t="shared" si="29"/>
        <v>8883.7999999999847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286</v>
      </c>
      <c r="B905" s="330">
        <v>30</v>
      </c>
      <c r="C905" s="298">
        <v>46142</v>
      </c>
      <c r="D905" s="298" t="s">
        <v>209</v>
      </c>
      <c r="E905" s="331">
        <v>400</v>
      </c>
      <c r="F905" s="331"/>
      <c r="G905" s="333">
        <f t="shared" si="29"/>
        <v>8928.7999999999847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286</v>
      </c>
      <c r="B906" s="330">
        <v>31</v>
      </c>
      <c r="C906" s="298">
        <v>46142</v>
      </c>
      <c r="D906" s="298" t="s">
        <v>210</v>
      </c>
      <c r="E906" s="331">
        <v>375</v>
      </c>
      <c r="F906" s="331"/>
      <c r="G906" s="333">
        <f t="shared" si="29"/>
        <v>9328.7999999999847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286</v>
      </c>
      <c r="B907" s="330">
        <v>32</v>
      </c>
      <c r="C907" s="298">
        <v>46142</v>
      </c>
      <c r="D907" s="298" t="s">
        <v>211</v>
      </c>
      <c r="E907" s="331">
        <v>100</v>
      </c>
      <c r="F907" s="331"/>
      <c r="G907" s="333">
        <f t="shared" si="29"/>
        <v>9703.7999999999847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286</v>
      </c>
      <c r="B908" s="330">
        <v>33</v>
      </c>
      <c r="C908" s="298">
        <v>46142</v>
      </c>
      <c r="D908" s="298" t="s">
        <v>212</v>
      </c>
      <c r="E908" s="331">
        <v>85</v>
      </c>
      <c r="F908" s="331"/>
      <c r="G908" s="333">
        <f t="shared" si="29"/>
        <v>9803.7999999999847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286</v>
      </c>
      <c r="B909" s="330">
        <v>34</v>
      </c>
      <c r="C909" s="298">
        <v>46142</v>
      </c>
      <c r="D909" s="298" t="s">
        <v>213</v>
      </c>
      <c r="E909" s="331">
        <v>230</v>
      </c>
      <c r="F909" s="331"/>
      <c r="G909" s="333">
        <f t="shared" si="29"/>
        <v>9888.7999999999847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286</v>
      </c>
      <c r="B910" s="330">
        <v>35</v>
      </c>
      <c r="C910" s="298">
        <v>46142</v>
      </c>
      <c r="D910" s="298" t="s">
        <v>214</v>
      </c>
      <c r="E910" s="331">
        <v>45</v>
      </c>
      <c r="F910" s="331"/>
      <c r="G910" s="333">
        <f t="shared" si="29"/>
        <v>10118.799999999985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287</v>
      </c>
      <c r="B911" s="330" t="s">
        <v>287</v>
      </c>
      <c r="C911" s="298">
        <v>46142</v>
      </c>
      <c r="D911" s="299" t="s">
        <v>288</v>
      </c>
      <c r="E911" s="331">
        <v>185.64</v>
      </c>
      <c r="F911" s="331">
        <v>185.64</v>
      </c>
      <c r="G911" s="333">
        <f t="shared" si="29"/>
        <v>10163.799999999985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6</v>
      </c>
      <c r="C912" s="298">
        <v>46142</v>
      </c>
      <c r="D912" s="299" t="s">
        <v>290</v>
      </c>
      <c r="E912" s="331">
        <v>30</v>
      </c>
      <c r="F912" s="331"/>
      <c r="G912" s="333">
        <f t="shared" si="29"/>
        <v>10163.799999999985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291</v>
      </c>
      <c r="B913" s="330">
        <v>39</v>
      </c>
      <c r="C913" s="298">
        <v>46142</v>
      </c>
      <c r="D913" s="299" t="s">
        <v>292</v>
      </c>
      <c r="E913" s="331"/>
      <c r="F913" s="331">
        <v>2763.78</v>
      </c>
      <c r="G913" s="333">
        <f t="shared" si="29"/>
        <v>10193.799999999985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291</v>
      </c>
      <c r="B914" s="330">
        <v>38</v>
      </c>
      <c r="C914" s="298">
        <v>46142</v>
      </c>
      <c r="D914" s="299" t="s">
        <v>293</v>
      </c>
      <c r="E914" s="331"/>
      <c r="F914" s="331">
        <v>4597.82</v>
      </c>
      <c r="G914" s="333">
        <f t="shared" si="29"/>
        <v>7430.019999999985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42</v>
      </c>
      <c r="C915" s="298">
        <v>46142</v>
      </c>
      <c r="D915" s="299" t="s">
        <v>200</v>
      </c>
      <c r="E915" s="331">
        <v>50.92</v>
      </c>
      <c r="F915" s="331"/>
      <c r="G915" s="333">
        <f t="shared" si="29"/>
        <v>2832.1999999999853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294</v>
      </c>
      <c r="B916" s="330">
        <v>43</v>
      </c>
      <c r="C916" s="298">
        <v>46142</v>
      </c>
      <c r="D916" s="299" t="s">
        <v>201</v>
      </c>
      <c r="E916" s="331">
        <v>50.92</v>
      </c>
      <c r="F916" s="331"/>
      <c r="G916" s="333">
        <f t="shared" si="29"/>
        <v>2883.1199999999853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4</v>
      </c>
      <c r="C917" s="298">
        <v>46142</v>
      </c>
      <c r="D917" s="299" t="s">
        <v>295</v>
      </c>
      <c r="E917" s="331">
        <v>35.799999999999997</v>
      </c>
      <c r="F917" s="331"/>
      <c r="G917" s="333">
        <f t="shared" si="29"/>
        <v>2934.0399999999854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10</v>
      </c>
      <c r="C918" s="298">
        <v>46142</v>
      </c>
      <c r="D918" s="299" t="s">
        <v>176</v>
      </c>
      <c r="E918" s="331">
        <v>17.899999999999999</v>
      </c>
      <c r="F918" s="331"/>
      <c r="G918" s="333">
        <f t="shared" si="29"/>
        <v>2969.8399999999856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46142</v>
      </c>
      <c r="D919" s="299" t="s">
        <v>296</v>
      </c>
      <c r="E919" s="331">
        <v>8.7200000000000006</v>
      </c>
      <c r="F919" s="331"/>
      <c r="G919" s="333">
        <f t="shared" si="29"/>
        <v>2987.7399999999857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46142</v>
      </c>
      <c r="D920" s="299" t="s">
        <v>297</v>
      </c>
      <c r="E920" s="331">
        <v>100</v>
      </c>
      <c r="F920" s="331"/>
      <c r="G920" s="333">
        <f t="shared" si="29"/>
        <v>2996.4599999999855</v>
      </c>
      <c r="H920" s="334" t="s">
        <v>298</v>
      </c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5</v>
      </c>
      <c r="C921" s="298">
        <v>46142</v>
      </c>
      <c r="D921" s="299" t="s">
        <v>297</v>
      </c>
      <c r="E921" s="331">
        <v>100</v>
      </c>
      <c r="F921" s="331"/>
      <c r="G921" s="333">
        <f t="shared" si="29"/>
        <v>3096.4599999999855</v>
      </c>
      <c r="H921" s="334" t="s">
        <v>298</v>
      </c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6</v>
      </c>
      <c r="C922" s="298">
        <v>46142</v>
      </c>
      <c r="D922" s="299" t="s">
        <v>297</v>
      </c>
      <c r="E922" s="331">
        <v>100</v>
      </c>
      <c r="F922" s="331"/>
      <c r="G922" s="333">
        <f t="shared" si="29"/>
        <v>3196.4599999999855</v>
      </c>
      <c r="H922" s="334" t="s">
        <v>298</v>
      </c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8</v>
      </c>
      <c r="C923" s="298">
        <v>46142</v>
      </c>
      <c r="D923" s="299" t="s">
        <v>297</v>
      </c>
      <c r="E923" s="331">
        <v>100</v>
      </c>
      <c r="F923" s="331"/>
      <c r="G923" s="333">
        <f t="shared" si="29"/>
        <v>3296.4599999999855</v>
      </c>
      <c r="H923" s="334" t="s">
        <v>298</v>
      </c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291</v>
      </c>
      <c r="B924" s="330">
        <v>41</v>
      </c>
      <c r="C924" s="298">
        <v>46142</v>
      </c>
      <c r="D924" s="299" t="s">
        <v>299</v>
      </c>
      <c r="E924" s="331"/>
      <c r="F924" s="331">
        <v>250</v>
      </c>
      <c r="G924" s="333">
        <f t="shared" si="29"/>
        <v>3396.4599999999855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6</v>
      </c>
      <c r="C925" s="298">
        <v>46142</v>
      </c>
      <c r="D925" s="299" t="s">
        <v>300</v>
      </c>
      <c r="E925" s="331">
        <v>42.44</v>
      </c>
      <c r="F925" s="331"/>
      <c r="G925" s="333">
        <f t="shared" si="29"/>
        <v>3146.4599999999855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46142</v>
      </c>
      <c r="D926" s="299" t="s">
        <v>300</v>
      </c>
      <c r="E926" s="331">
        <v>24.05</v>
      </c>
      <c r="F926" s="331"/>
      <c r="G926" s="333">
        <f t="shared" si="29"/>
        <v>3188.8999999999855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46141</v>
      </c>
      <c r="D927" s="299" t="s">
        <v>301</v>
      </c>
      <c r="E927" s="331">
        <v>31.8</v>
      </c>
      <c r="F927" s="331"/>
      <c r="G927" s="333">
        <f t="shared" si="29"/>
        <v>3212.9499999999857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6</v>
      </c>
      <c r="C928" s="298">
        <v>46141</v>
      </c>
      <c r="D928" s="299" t="s">
        <v>302</v>
      </c>
      <c r="E928" s="331">
        <v>100</v>
      </c>
      <c r="F928" s="331"/>
      <c r="G928" s="333">
        <f t="shared" si="29"/>
        <v>3244.7499999999859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6</v>
      </c>
      <c r="C929" s="298">
        <v>46141</v>
      </c>
      <c r="D929" s="299" t="s">
        <v>303</v>
      </c>
      <c r="E929" s="331">
        <v>75</v>
      </c>
      <c r="F929" s="331"/>
      <c r="G929" s="333">
        <f t="shared" si="29"/>
        <v>3344.7499999999859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1</v>
      </c>
      <c r="C930" s="298">
        <v>46141</v>
      </c>
      <c r="D930" s="299" t="s">
        <v>304</v>
      </c>
      <c r="E930" s="331">
        <v>52.5</v>
      </c>
      <c r="F930" s="331"/>
      <c r="G930" s="333">
        <f t="shared" si="29"/>
        <v>3419.7499999999859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6</v>
      </c>
      <c r="C931" s="298">
        <v>46141</v>
      </c>
      <c r="D931" s="299" t="s">
        <v>305</v>
      </c>
      <c r="E931" s="331">
        <v>-256</v>
      </c>
      <c r="F931" s="331"/>
      <c r="G931" s="333">
        <f t="shared" si="29"/>
        <v>3472.2499999999859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6</v>
      </c>
      <c r="C932" s="298">
        <v>46140</v>
      </c>
      <c r="D932" s="299" t="s">
        <v>300</v>
      </c>
      <c r="E932" s="331">
        <v>20.38</v>
      </c>
      <c r="F932" s="331"/>
      <c r="G932" s="333">
        <f t="shared" si="29"/>
        <v>3216.2499999999859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46140</v>
      </c>
      <c r="D933" s="299" t="s">
        <v>296</v>
      </c>
      <c r="E933" s="331">
        <v>15.41</v>
      </c>
      <c r="F933" s="331"/>
      <c r="G933" s="333">
        <f t="shared" si="29"/>
        <v>3236.629999999986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4</v>
      </c>
      <c r="C934" s="298">
        <v>46140</v>
      </c>
      <c r="D934" s="299" t="s">
        <v>296</v>
      </c>
      <c r="E934" s="331">
        <v>33.840000000000003</v>
      </c>
      <c r="F934" s="331"/>
      <c r="G934" s="333">
        <f t="shared" si="29"/>
        <v>3252.0399999999859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1</v>
      </c>
      <c r="C935" s="298">
        <v>46140</v>
      </c>
      <c r="D935" s="299" t="s">
        <v>306</v>
      </c>
      <c r="E935" s="331">
        <v>5.3</v>
      </c>
      <c r="F935" s="331"/>
      <c r="G935" s="333">
        <f t="shared" si="29"/>
        <v>3285.879999999986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5</v>
      </c>
      <c r="C936" s="298">
        <v>46140</v>
      </c>
      <c r="D936" s="299" t="s">
        <v>307</v>
      </c>
      <c r="E936" s="331">
        <v>500</v>
      </c>
      <c r="F936" s="331"/>
      <c r="G936" s="333">
        <f t="shared" si="29"/>
        <v>3291.1799999999862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8</v>
      </c>
      <c r="C937" s="298">
        <v>46140</v>
      </c>
      <c r="D937" s="299" t="s">
        <v>308</v>
      </c>
      <c r="E937" s="331">
        <v>47.99</v>
      </c>
      <c r="F937" s="331"/>
      <c r="G937" s="333">
        <f t="shared" si="29"/>
        <v>3791.1799999999862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3</v>
      </c>
      <c r="C938" s="298">
        <v>46139</v>
      </c>
      <c r="D938" s="299" t="s">
        <v>309</v>
      </c>
      <c r="E938" s="331">
        <v>13.11</v>
      </c>
      <c r="F938" s="331"/>
      <c r="G938" s="333">
        <f t="shared" si="29"/>
        <v>3839.169999999986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4</v>
      </c>
      <c r="C939" s="298">
        <v>46139</v>
      </c>
      <c r="D939" s="299" t="s">
        <v>310</v>
      </c>
      <c r="E939" s="331">
        <v>30.54</v>
      </c>
      <c r="F939" s="331"/>
      <c r="G939" s="333">
        <f t="shared" si="29"/>
        <v>3852.2799999999861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1</v>
      </c>
      <c r="C940" s="298">
        <v>46139</v>
      </c>
      <c r="D940" s="299" t="s">
        <v>311</v>
      </c>
      <c r="E940" s="331">
        <v>163.01</v>
      </c>
      <c r="F940" s="331"/>
      <c r="G940" s="333">
        <f t="shared" si="29"/>
        <v>3882.8199999999861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6</v>
      </c>
      <c r="C941" s="298">
        <v>46139</v>
      </c>
      <c r="D941" s="299" t="s">
        <v>312</v>
      </c>
      <c r="E941" s="331">
        <v>54.97</v>
      </c>
      <c r="F941" s="331"/>
      <c r="G941" s="333">
        <f t="shared" si="29"/>
        <v>4045.8299999999858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1</v>
      </c>
      <c r="C942" s="298">
        <v>46139</v>
      </c>
      <c r="D942" s="299" t="s">
        <v>306</v>
      </c>
      <c r="E942" s="331">
        <v>51.28</v>
      </c>
      <c r="F942" s="331"/>
      <c r="G942" s="333">
        <f t="shared" si="29"/>
        <v>4100.7999999999856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6</v>
      </c>
      <c r="C943" s="298">
        <v>46138</v>
      </c>
      <c r="D943" s="299" t="s">
        <v>312</v>
      </c>
      <c r="E943" s="331">
        <v>38.979999999999997</v>
      </c>
      <c r="F943" s="331"/>
      <c r="G943" s="333">
        <f t="shared" si="29"/>
        <v>4152.0799999999854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2</v>
      </c>
      <c r="C944" s="298">
        <v>46138</v>
      </c>
      <c r="D944" s="299" t="s">
        <v>313</v>
      </c>
      <c r="E944" s="331">
        <v>39.83</v>
      </c>
      <c r="F944" s="331"/>
      <c r="G944" s="333">
        <f t="shared" si="29"/>
        <v>4191.0599999999849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8</v>
      </c>
      <c r="C945" s="298">
        <v>46138</v>
      </c>
      <c r="D945" s="299" t="s">
        <v>313</v>
      </c>
      <c r="E945" s="331">
        <v>51.24</v>
      </c>
      <c r="F945" s="331"/>
      <c r="G945" s="333">
        <f t="shared" si="29"/>
        <v>4230.8899999999849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294</v>
      </c>
      <c r="B946" s="330">
        <v>12</v>
      </c>
      <c r="C946" s="298">
        <v>46137</v>
      </c>
      <c r="D946" s="299" t="s">
        <v>314</v>
      </c>
      <c r="E946" s="331">
        <v>214.74</v>
      </c>
      <c r="F946" s="331"/>
      <c r="G946" s="333">
        <f t="shared" si="29"/>
        <v>4282.1299999999846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287</v>
      </c>
      <c r="B947" s="330" t="s">
        <v>287</v>
      </c>
      <c r="C947" s="298">
        <v>46136</v>
      </c>
      <c r="D947" s="299" t="s">
        <v>315</v>
      </c>
      <c r="E947" s="331">
        <v>127.68</v>
      </c>
      <c r="F947" s="331">
        <v>127.68</v>
      </c>
      <c r="G947" s="333">
        <f t="shared" si="29"/>
        <v>4496.8699999999844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8</v>
      </c>
      <c r="C948" s="298">
        <v>46135</v>
      </c>
      <c r="D948" s="299" t="s">
        <v>863</v>
      </c>
      <c r="E948" s="331">
        <v>65</v>
      </c>
      <c r="F948" s="331"/>
      <c r="G948" s="333">
        <f t="shared" si="29"/>
        <v>4496.8699999999844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291</v>
      </c>
      <c r="B949" s="330">
        <v>40</v>
      </c>
      <c r="C949" s="298">
        <v>46134</v>
      </c>
      <c r="D949" s="299" t="s">
        <v>316</v>
      </c>
      <c r="E949" s="331"/>
      <c r="F949" s="331">
        <v>838.69</v>
      </c>
      <c r="G949" s="333">
        <f t="shared" si="29"/>
        <v>4561.8699999999844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46134</v>
      </c>
      <c r="D950" s="299" t="s">
        <v>317</v>
      </c>
      <c r="E950" s="331">
        <v>17.03</v>
      </c>
      <c r="F950" s="331"/>
      <c r="G950" s="333">
        <f t="shared" si="29"/>
        <v>3723.1799999999848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6</v>
      </c>
      <c r="C951" s="298">
        <v>46134</v>
      </c>
      <c r="D951" s="299" t="s">
        <v>312</v>
      </c>
      <c r="E951" s="331">
        <v>51.94</v>
      </c>
      <c r="F951" s="331"/>
      <c r="G951" s="333">
        <f t="shared" si="29"/>
        <v>3740.209999999985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1</v>
      </c>
      <c r="C952" s="298">
        <v>46134</v>
      </c>
      <c r="D952" s="299" t="s">
        <v>306</v>
      </c>
      <c r="E952" s="331">
        <v>226.7</v>
      </c>
      <c r="F952" s="331"/>
      <c r="G952" s="333">
        <f t="shared" si="29"/>
        <v>3792.1499999999851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46133</v>
      </c>
      <c r="D953" s="299" t="s">
        <v>318</v>
      </c>
      <c r="E953" s="331">
        <v>70</v>
      </c>
      <c r="F953" s="331"/>
      <c r="G953" s="333">
        <f t="shared" si="29"/>
        <v>4018.8499999999849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8</v>
      </c>
      <c r="C954" s="298">
        <v>46133</v>
      </c>
      <c r="D954" s="299" t="s">
        <v>319</v>
      </c>
      <c r="E954" s="331">
        <v>14.26</v>
      </c>
      <c r="F954" s="331"/>
      <c r="G954" s="333">
        <f t="shared" si="29"/>
        <v>4088.8499999999849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1</v>
      </c>
      <c r="C955" s="298">
        <v>46133</v>
      </c>
      <c r="D955" s="299" t="s">
        <v>320</v>
      </c>
      <c r="E955" s="331">
        <v>8.51</v>
      </c>
      <c r="F955" s="331"/>
      <c r="G955" s="333">
        <f t="shared" si="29"/>
        <v>4103.1099999999851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5</v>
      </c>
      <c r="C956" s="298">
        <v>46133</v>
      </c>
      <c r="D956" s="299" t="s">
        <v>321</v>
      </c>
      <c r="E956" s="331">
        <v>20</v>
      </c>
      <c r="F956" s="331"/>
      <c r="G956" s="333">
        <f t="shared" si="29"/>
        <v>4111.6199999999853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294</v>
      </c>
      <c r="B957" s="330">
        <v>23</v>
      </c>
      <c r="C957" s="298">
        <v>46133</v>
      </c>
      <c r="D957" s="299" t="s">
        <v>67</v>
      </c>
      <c r="E957" s="331">
        <v>650.88</v>
      </c>
      <c r="F957" s="331"/>
      <c r="G957" s="333">
        <f t="shared" si="29"/>
        <v>4131.6199999999853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6</v>
      </c>
      <c r="C958" s="298">
        <v>46133</v>
      </c>
      <c r="D958" s="299" t="s">
        <v>322</v>
      </c>
      <c r="E958" s="331">
        <v>15</v>
      </c>
      <c r="F958" s="331"/>
      <c r="G958" s="333">
        <f t="shared" si="29"/>
        <v>4782.4999999999854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5</v>
      </c>
      <c r="C959" s="298">
        <v>46133</v>
      </c>
      <c r="D959" s="299" t="s">
        <v>322</v>
      </c>
      <c r="E959" s="331">
        <v>250</v>
      </c>
      <c r="F959" s="331"/>
      <c r="G959" s="333">
        <f t="shared" si="29"/>
        <v>4797.4999999999854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294</v>
      </c>
      <c r="B960" s="330">
        <v>22</v>
      </c>
      <c r="C960" s="298">
        <v>46132</v>
      </c>
      <c r="D960" s="299" t="s">
        <v>323</v>
      </c>
      <c r="E960" s="331">
        <v>20.22</v>
      </c>
      <c r="F960" s="331"/>
      <c r="G960" s="333">
        <f t="shared" si="29"/>
        <v>5047.4999999999854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6</v>
      </c>
      <c r="C961" s="298">
        <v>46132</v>
      </c>
      <c r="D961" s="299" t="s">
        <v>403</v>
      </c>
      <c r="E961" s="331">
        <v>44</v>
      </c>
      <c r="F961" s="331"/>
      <c r="G961" s="333">
        <f t="shared" si="29"/>
        <v>5067.7199999999857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2</v>
      </c>
      <c r="C962" s="298">
        <v>46132</v>
      </c>
      <c r="D962" s="299" t="s">
        <v>324</v>
      </c>
      <c r="E962" s="331">
        <v>12.01</v>
      </c>
      <c r="F962" s="331"/>
      <c r="G962" s="333">
        <f t="shared" si="29"/>
        <v>5111.7199999999857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46132</v>
      </c>
      <c r="D963" s="299" t="s">
        <v>296</v>
      </c>
      <c r="E963" s="331">
        <v>12.21</v>
      </c>
      <c r="F963" s="331"/>
      <c r="G963" s="333">
        <f t="shared" si="29"/>
        <v>5123.7299999999859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46132</v>
      </c>
      <c r="D964" s="299" t="s">
        <v>325</v>
      </c>
      <c r="E964" s="331">
        <v>46.4</v>
      </c>
      <c r="F964" s="331"/>
      <c r="G964" s="333">
        <f t="shared" si="29"/>
        <v>5135.939999999986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46131</v>
      </c>
      <c r="D965" s="299" t="s">
        <v>326</v>
      </c>
      <c r="E965" s="331">
        <v>31.7</v>
      </c>
      <c r="F965" s="331"/>
      <c r="G965" s="333">
        <f t="shared" si="29"/>
        <v>5182.3399999999856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8</v>
      </c>
      <c r="C966" s="298">
        <v>46131</v>
      </c>
      <c r="D966" s="299" t="s">
        <v>327</v>
      </c>
      <c r="E966" s="331">
        <v>11.11</v>
      </c>
      <c r="F966" s="331"/>
      <c r="G966" s="333">
        <f t="shared" si="29"/>
        <v>5214.0399999999854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1</v>
      </c>
      <c r="C967" s="298">
        <v>46131</v>
      </c>
      <c r="D967" s="299" t="s">
        <v>306</v>
      </c>
      <c r="E967" s="331">
        <v>79.16</v>
      </c>
      <c r="F967" s="331"/>
      <c r="G967" s="333">
        <f t="shared" si="29"/>
        <v>5225.1499999999851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22</v>
      </c>
      <c r="C968" s="298">
        <v>46131</v>
      </c>
      <c r="D968" s="299" t="s">
        <v>328</v>
      </c>
      <c r="E968" s="331">
        <v>7.46</v>
      </c>
      <c r="F968" s="331"/>
      <c r="G968" s="333">
        <f t="shared" si="29"/>
        <v>5304.3099999999849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46131</v>
      </c>
      <c r="D969" s="299" t="s">
        <v>300</v>
      </c>
      <c r="E969" s="331">
        <v>13.83</v>
      </c>
      <c r="F969" s="331"/>
      <c r="G969" s="333">
        <f t="shared" si="29"/>
        <v>5311.769999999985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6</v>
      </c>
      <c r="C970" s="298">
        <v>46131</v>
      </c>
      <c r="D970" s="299" t="s">
        <v>300</v>
      </c>
      <c r="E970" s="331">
        <v>30</v>
      </c>
      <c r="F970" s="331"/>
      <c r="G970" s="333">
        <f t="shared" si="29"/>
        <v>5325.5999999999849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6</v>
      </c>
      <c r="C971" s="298">
        <v>46131</v>
      </c>
      <c r="D971" s="299" t="s">
        <v>300</v>
      </c>
      <c r="E971" s="331">
        <v>15.17</v>
      </c>
      <c r="F971" s="331"/>
      <c r="G971" s="333">
        <f t="shared" si="29"/>
        <v>5355.5999999999849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1</v>
      </c>
      <c r="C972" s="298">
        <v>46130</v>
      </c>
      <c r="D972" s="299" t="s">
        <v>329</v>
      </c>
      <c r="E972" s="331">
        <v>75.55</v>
      </c>
      <c r="F972" s="331"/>
      <c r="G972" s="333">
        <f t="shared" si="29"/>
        <v>5370.769999999985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46130</v>
      </c>
      <c r="D973" s="299" t="s">
        <v>330</v>
      </c>
      <c r="E973" s="331">
        <v>26</v>
      </c>
      <c r="F973" s="331"/>
      <c r="G973" s="333">
        <f t="shared" si="29"/>
        <v>5446.3199999999852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1</v>
      </c>
      <c r="C974" s="298">
        <v>46130</v>
      </c>
      <c r="D974" s="299" t="s">
        <v>311</v>
      </c>
      <c r="E974" s="331">
        <v>25.28</v>
      </c>
      <c r="F974" s="331"/>
      <c r="G974" s="333">
        <f t="shared" si="29"/>
        <v>5472.3199999999852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3</v>
      </c>
      <c r="C975" s="298">
        <v>46130</v>
      </c>
      <c r="D975" s="299" t="s">
        <v>296</v>
      </c>
      <c r="E975" s="331">
        <v>7.76</v>
      </c>
      <c r="F975" s="331"/>
      <c r="G975" s="333">
        <f t="shared" si="29"/>
        <v>5497.5999999999849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294</v>
      </c>
      <c r="B976" s="330">
        <v>22</v>
      </c>
      <c r="C976" s="298">
        <v>46130</v>
      </c>
      <c r="D976" s="299" t="s">
        <v>401</v>
      </c>
      <c r="E976" s="331">
        <v>13.84</v>
      </c>
      <c r="F976" s="331"/>
      <c r="G976" s="333">
        <f t="shared" si="29"/>
        <v>5505.3599999999851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287</v>
      </c>
      <c r="B977" s="330" t="s">
        <v>287</v>
      </c>
      <c r="C977" s="298">
        <v>46130</v>
      </c>
      <c r="D977" s="299" t="s">
        <v>331</v>
      </c>
      <c r="E977" s="331">
        <v>578.57000000000005</v>
      </c>
      <c r="F977" s="331">
        <v>578.57000000000005</v>
      </c>
      <c r="G977" s="333">
        <f t="shared" si="29"/>
        <v>5519.1999999999853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46129</v>
      </c>
      <c r="D978" s="299" t="s">
        <v>324</v>
      </c>
      <c r="E978" s="331">
        <v>12.84</v>
      </c>
      <c r="F978" s="331"/>
      <c r="G978" s="333">
        <f t="shared" si="29"/>
        <v>5519.1999999999853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2</v>
      </c>
      <c r="C979" s="298">
        <v>46129</v>
      </c>
      <c r="D979" s="299" t="s">
        <v>332</v>
      </c>
      <c r="E979" s="331">
        <v>59.71</v>
      </c>
      <c r="F979" s="331"/>
      <c r="G979" s="333">
        <f t="shared" si="29"/>
        <v>5532.0399999999854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294</v>
      </c>
      <c r="B980" s="330">
        <v>21</v>
      </c>
      <c r="C980" s="298">
        <v>46129</v>
      </c>
      <c r="D980" s="299" t="s">
        <v>194</v>
      </c>
      <c r="E980" s="331">
        <v>75.599999999999994</v>
      </c>
      <c r="F980" s="331"/>
      <c r="G980" s="333">
        <f t="shared" si="29"/>
        <v>5591.7499999999854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294</v>
      </c>
      <c r="B981" s="330">
        <v>43</v>
      </c>
      <c r="C981" s="298">
        <v>46129</v>
      </c>
      <c r="D981" s="299" t="s">
        <v>333</v>
      </c>
      <c r="E981" s="331">
        <v>22.35</v>
      </c>
      <c r="F981" s="331"/>
      <c r="G981" s="333">
        <f t="shared" si="29"/>
        <v>5667.3499999999858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42</v>
      </c>
      <c r="C982" s="298">
        <v>46129</v>
      </c>
      <c r="D982" s="299" t="s">
        <v>333</v>
      </c>
      <c r="E982" s="331">
        <v>37.25</v>
      </c>
      <c r="F982" s="331"/>
      <c r="G982" s="333">
        <f t="shared" si="29"/>
        <v>5689.6999999999862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8</v>
      </c>
      <c r="C983" s="298">
        <v>46129</v>
      </c>
      <c r="D983" s="299" t="s">
        <v>319</v>
      </c>
      <c r="E983" s="331">
        <v>35.119999999999997</v>
      </c>
      <c r="F983" s="331"/>
      <c r="G983" s="333">
        <f t="shared" si="29"/>
        <v>5726.9499999999862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3</v>
      </c>
      <c r="C984" s="298">
        <v>46129</v>
      </c>
      <c r="D984" s="299" t="s">
        <v>296</v>
      </c>
      <c r="E984" s="331">
        <v>8.7200000000000006</v>
      </c>
      <c r="F984" s="331"/>
      <c r="G984" s="333">
        <f t="shared" si="29"/>
        <v>5762.0699999999861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2</v>
      </c>
      <c r="C985" s="298">
        <v>46129</v>
      </c>
      <c r="D985" s="299" t="s">
        <v>334</v>
      </c>
      <c r="E985" s="331">
        <v>13.21</v>
      </c>
      <c r="F985" s="331"/>
      <c r="G985" s="333">
        <f t="shared" si="29"/>
        <v>5770.7899999999863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294</v>
      </c>
      <c r="B986" s="330">
        <v>17</v>
      </c>
      <c r="C986" s="298">
        <v>46129</v>
      </c>
      <c r="D986" s="299" t="s">
        <v>188</v>
      </c>
      <c r="E986" s="331">
        <v>42.65</v>
      </c>
      <c r="F986" s="331"/>
      <c r="G986" s="333">
        <f t="shared" si="29"/>
        <v>5783.9999999999864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335</v>
      </c>
      <c r="B987" s="330" t="s">
        <v>335</v>
      </c>
      <c r="C987" s="298">
        <v>46129</v>
      </c>
      <c r="D987" s="299" t="s">
        <v>336</v>
      </c>
      <c r="E987" s="331">
        <v>130.31</v>
      </c>
      <c r="F987" s="331"/>
      <c r="G987" s="333">
        <f t="shared" si="29"/>
        <v>5826.649999999986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294</v>
      </c>
      <c r="B988" s="330">
        <v>15</v>
      </c>
      <c r="C988" s="298">
        <v>46129</v>
      </c>
      <c r="D988" s="299" t="s">
        <v>185</v>
      </c>
      <c r="E988" s="331">
        <v>131.22999999999999</v>
      </c>
      <c r="F988" s="331"/>
      <c r="G988" s="333">
        <f t="shared" si="29"/>
        <v>5956.9599999999864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6</v>
      </c>
      <c r="C989" s="298">
        <v>46129</v>
      </c>
      <c r="D989" s="299" t="s">
        <v>337</v>
      </c>
      <c r="E989" s="331">
        <v>210</v>
      </c>
      <c r="F989" s="331"/>
      <c r="G989" s="333">
        <f t="shared" si="29"/>
        <v>6088.189999999986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294</v>
      </c>
      <c r="B990" s="330">
        <v>23</v>
      </c>
      <c r="C990" s="298">
        <v>46129</v>
      </c>
      <c r="D990" s="299" t="s">
        <v>63</v>
      </c>
      <c r="E990" s="331">
        <v>529.46</v>
      </c>
      <c r="F990" s="331"/>
      <c r="G990" s="333">
        <f t="shared" si="29"/>
        <v>6298.189999999986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7</v>
      </c>
      <c r="C991" s="298">
        <v>46129</v>
      </c>
      <c r="D991" s="299" t="s">
        <v>338</v>
      </c>
      <c r="E991" s="331">
        <v>32.78</v>
      </c>
      <c r="F991" s="331"/>
      <c r="G991" s="333">
        <f t="shared" si="29"/>
        <v>6827.649999999986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4</v>
      </c>
      <c r="C992" s="298">
        <v>46128</v>
      </c>
      <c r="D992" s="299" t="s">
        <v>310</v>
      </c>
      <c r="E992" s="331">
        <v>44.41</v>
      </c>
      <c r="F992" s="331"/>
      <c r="G992" s="333">
        <f t="shared" si="29"/>
        <v>6860.4299999999857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294</v>
      </c>
      <c r="B993" s="330">
        <v>16</v>
      </c>
      <c r="C993" s="298">
        <v>46128</v>
      </c>
      <c r="D993" s="299" t="s">
        <v>339</v>
      </c>
      <c r="E993" s="331">
        <v>15</v>
      </c>
      <c r="F993" s="331"/>
      <c r="G993" s="333">
        <f t="shared" si="29"/>
        <v>6904.8399999999856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46128</v>
      </c>
      <c r="D994" s="299" t="s">
        <v>301</v>
      </c>
      <c r="E994" s="331">
        <v>41.95</v>
      </c>
      <c r="F994" s="331"/>
      <c r="G994" s="333">
        <f t="shared" si="29"/>
        <v>6919.8399999999856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5</v>
      </c>
      <c r="C995" s="298">
        <v>46128</v>
      </c>
      <c r="D995" s="299" t="s">
        <v>340</v>
      </c>
      <c r="E995" s="331">
        <v>21.3</v>
      </c>
      <c r="F995" s="331"/>
      <c r="G995" s="333">
        <f t="shared" si="29"/>
        <v>6961.7899999999854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4</v>
      </c>
      <c r="C996" s="298">
        <v>46128</v>
      </c>
      <c r="D996" s="299" t="s">
        <v>296</v>
      </c>
      <c r="E996" s="331">
        <v>70.03</v>
      </c>
      <c r="F996" s="331"/>
      <c r="G996" s="333">
        <f t="shared" si="29"/>
        <v>6983.0899999999856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46128</v>
      </c>
      <c r="D997" s="299" t="s">
        <v>296</v>
      </c>
      <c r="E997" s="331">
        <v>11.48</v>
      </c>
      <c r="F997" s="331"/>
      <c r="G997" s="333">
        <f t="shared" si="29"/>
        <v>7053.1199999999853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6</v>
      </c>
      <c r="C998" s="298">
        <v>46128</v>
      </c>
      <c r="D998" s="299" t="s">
        <v>341</v>
      </c>
      <c r="E998" s="331">
        <v>26.61</v>
      </c>
      <c r="F998" s="331"/>
      <c r="G998" s="333">
        <f t="shared" si="29"/>
        <v>7064.5999999999849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6</v>
      </c>
      <c r="C999" s="298">
        <v>46128</v>
      </c>
      <c r="D999" s="299" t="s">
        <v>342</v>
      </c>
      <c r="E999" s="331">
        <v>42.59</v>
      </c>
      <c r="F999" s="331"/>
      <c r="G999" s="333">
        <f t="shared" si="29"/>
        <v>7091.2099999999846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6</v>
      </c>
      <c r="C1000" s="298">
        <v>46128</v>
      </c>
      <c r="D1000" s="299" t="s">
        <v>300</v>
      </c>
      <c r="E1000" s="331">
        <v>20.58</v>
      </c>
      <c r="F1000" s="331"/>
      <c r="G1000" s="333">
        <f t="shared" si="29"/>
        <v>7133.7999999999847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294</v>
      </c>
      <c r="B1001" s="330">
        <v>11</v>
      </c>
      <c r="C1001" s="298">
        <v>46128</v>
      </c>
      <c r="D1001" s="299" t="s">
        <v>178</v>
      </c>
      <c r="E1001" s="331">
        <v>267.91000000000003</v>
      </c>
      <c r="F1001" s="331"/>
      <c r="G1001" s="333">
        <f t="shared" si="29"/>
        <v>7154.3799999999846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291</v>
      </c>
      <c r="B1002" s="330">
        <v>41</v>
      </c>
      <c r="C1002" s="298">
        <v>46128</v>
      </c>
      <c r="D1002" s="299" t="s">
        <v>299</v>
      </c>
      <c r="E1002" s="331"/>
      <c r="F1002" s="331">
        <v>300</v>
      </c>
      <c r="G1002" s="333">
        <f t="shared" si="29"/>
        <v>7422.2899999999845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291</v>
      </c>
      <c r="B1003" s="330">
        <v>39</v>
      </c>
      <c r="C1003" s="298">
        <v>46128</v>
      </c>
      <c r="D1003" s="299" t="s">
        <v>292</v>
      </c>
      <c r="E1003" s="331"/>
      <c r="F1003" s="331">
        <v>2763.78</v>
      </c>
      <c r="G1003" s="333">
        <f t="shared" si="29"/>
        <v>7122.2899999999845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287</v>
      </c>
      <c r="B1004" s="330" t="s">
        <v>287</v>
      </c>
      <c r="C1004" s="298">
        <v>46127</v>
      </c>
      <c r="D1004" s="299" t="s">
        <v>343</v>
      </c>
      <c r="E1004" s="331">
        <v>93.71</v>
      </c>
      <c r="F1004" s="331">
        <v>93.71</v>
      </c>
      <c r="G1004" s="333">
        <f t="shared" si="29"/>
        <v>4358.5099999999848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6</v>
      </c>
      <c r="C1005" s="298">
        <v>46127</v>
      </c>
      <c r="D1005" s="299" t="s">
        <v>344</v>
      </c>
      <c r="E1005" s="331">
        <v>27</v>
      </c>
      <c r="F1005" s="331"/>
      <c r="G1005" s="333">
        <f t="shared" si="29"/>
        <v>4358.5099999999848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291</v>
      </c>
      <c r="B1006" s="330">
        <v>38</v>
      </c>
      <c r="C1006" s="298">
        <v>46127</v>
      </c>
      <c r="D1006" s="299" t="s">
        <v>293</v>
      </c>
      <c r="E1006" s="331"/>
      <c r="F1006" s="331">
        <v>4597.82</v>
      </c>
      <c r="G1006" s="333">
        <f t="shared" si="29"/>
        <v>4385.5099999999848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46127</v>
      </c>
      <c r="D1007" s="299" t="s">
        <v>296</v>
      </c>
      <c r="E1007" s="331">
        <v>14.67</v>
      </c>
      <c r="F1007" s="331"/>
      <c r="G1007" s="333">
        <f t="shared" si="29"/>
        <v>-212.31000000001481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46127</v>
      </c>
      <c r="D1008" s="299" t="s">
        <v>345</v>
      </c>
      <c r="E1008" s="331">
        <v>102.2</v>
      </c>
      <c r="F1008" s="331"/>
      <c r="G1008" s="333">
        <f t="shared" si="29"/>
        <v>-197.64000000001482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8</v>
      </c>
      <c r="C1009" s="298">
        <v>46126</v>
      </c>
      <c r="D1009" s="299" t="s">
        <v>319</v>
      </c>
      <c r="E1009" s="331">
        <v>15.53</v>
      </c>
      <c r="F1009" s="331"/>
      <c r="G1009" s="333">
        <f t="shared" si="29"/>
        <v>-95.440000000014805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294</v>
      </c>
      <c r="B1010" s="330">
        <v>24</v>
      </c>
      <c r="C1010" s="298">
        <v>46126</v>
      </c>
      <c r="D1010" s="299" t="s">
        <v>860</v>
      </c>
      <c r="E1010" s="331">
        <v>105.33</v>
      </c>
      <c r="F1010" s="331"/>
      <c r="G1010" s="333">
        <f t="shared" si="29"/>
        <v>-79.910000000014804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2</v>
      </c>
      <c r="C1011" s="298">
        <v>46125</v>
      </c>
      <c r="D1011" s="299" t="s">
        <v>346</v>
      </c>
      <c r="E1011" s="331">
        <v>11.64</v>
      </c>
      <c r="F1011" s="331"/>
      <c r="G1011" s="333">
        <f t="shared" si="29"/>
        <v>25.419999999985201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1</v>
      </c>
      <c r="C1012" s="298">
        <v>46125</v>
      </c>
      <c r="D1012" s="299" t="s">
        <v>306</v>
      </c>
      <c r="E1012" s="331">
        <v>50.71</v>
      </c>
      <c r="F1012" s="331"/>
      <c r="G1012" s="333">
        <f t="shared" si="29"/>
        <v>37.059999999985202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2</v>
      </c>
      <c r="C1013" s="298">
        <v>46125</v>
      </c>
      <c r="D1013" s="299" t="s">
        <v>334</v>
      </c>
      <c r="E1013" s="331">
        <v>11.06</v>
      </c>
      <c r="F1013" s="331"/>
      <c r="G1013" s="333">
        <f t="shared" si="29"/>
        <v>87.769999999985203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4</v>
      </c>
      <c r="C1014" s="298">
        <v>46125</v>
      </c>
      <c r="D1014" s="299" t="s">
        <v>295</v>
      </c>
      <c r="E1014" s="331">
        <v>35.979999999999997</v>
      </c>
      <c r="F1014" s="331"/>
      <c r="G1014" s="333">
        <f t="shared" si="29"/>
        <v>98.829999999985205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8</v>
      </c>
      <c r="C1015" s="298">
        <v>46125</v>
      </c>
      <c r="D1015" s="299" t="s">
        <v>347</v>
      </c>
      <c r="E1015" s="331">
        <v>7.83</v>
      </c>
      <c r="F1015" s="331"/>
      <c r="G1015" s="333">
        <f t="shared" si="29"/>
        <v>134.80999999998519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3</v>
      </c>
      <c r="C1016" s="298">
        <v>46125</v>
      </c>
      <c r="D1016" s="299" t="s">
        <v>348</v>
      </c>
      <c r="E1016" s="331">
        <v>4.1900000000000004</v>
      </c>
      <c r="F1016" s="331"/>
      <c r="G1016" s="333">
        <f t="shared" si="29"/>
        <v>142.63999999998521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8</v>
      </c>
      <c r="C1017" s="298">
        <v>46125</v>
      </c>
      <c r="D1017" s="299" t="s">
        <v>349</v>
      </c>
      <c r="E1017" s="331">
        <v>39.25</v>
      </c>
      <c r="F1017" s="331"/>
      <c r="G1017" s="333">
        <f t="shared" si="29"/>
        <v>146.8299999999852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287</v>
      </c>
      <c r="B1018" s="330" t="s">
        <v>287</v>
      </c>
      <c r="C1018" s="298">
        <v>46125</v>
      </c>
      <c r="D1018" s="299" t="s">
        <v>350</v>
      </c>
      <c r="E1018" s="331">
        <v>318.36</v>
      </c>
      <c r="F1018" s="331">
        <v>318.36</v>
      </c>
      <c r="G1018" s="333">
        <f t="shared" si="29"/>
        <v>186.0799999999852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19</v>
      </c>
      <c r="C1019" s="298">
        <v>46125</v>
      </c>
      <c r="D1019" s="299" t="s">
        <v>191</v>
      </c>
      <c r="E1019" s="331">
        <v>200</v>
      </c>
      <c r="F1019" s="331"/>
      <c r="G1019" s="333">
        <f t="shared" si="29"/>
        <v>186.0799999999852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1</v>
      </c>
      <c r="C1020" s="298">
        <v>46124</v>
      </c>
      <c r="D1020" s="299" t="s">
        <v>304</v>
      </c>
      <c r="E1020" s="331">
        <v>136.05000000000001</v>
      </c>
      <c r="F1020" s="331"/>
      <c r="G1020" s="333">
        <f t="shared" si="29"/>
        <v>386.0799999999852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3</v>
      </c>
      <c r="C1021" s="298">
        <v>46124</v>
      </c>
      <c r="D1021" s="299" t="s">
        <v>348</v>
      </c>
      <c r="E1021" s="331">
        <v>13.09</v>
      </c>
      <c r="F1021" s="331"/>
      <c r="G1021" s="333">
        <f t="shared" si="29"/>
        <v>522.12999999998522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8</v>
      </c>
      <c r="C1022" s="298">
        <v>46124</v>
      </c>
      <c r="D1022" s="299" t="s">
        <v>319</v>
      </c>
      <c r="E1022" s="331">
        <v>24.47</v>
      </c>
      <c r="F1022" s="331"/>
      <c r="G1022" s="333">
        <f t="shared" si="29"/>
        <v>535.21999999998525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8</v>
      </c>
      <c r="C1023" s="298">
        <v>46124</v>
      </c>
      <c r="D1023" s="299" t="s">
        <v>319</v>
      </c>
      <c r="E1023" s="331">
        <v>14.29</v>
      </c>
      <c r="F1023" s="331"/>
      <c r="G1023" s="333">
        <f t="shared" si="29"/>
        <v>559.68999999998528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294</v>
      </c>
      <c r="B1024" s="330">
        <v>22</v>
      </c>
      <c r="C1024" s="298">
        <v>46124</v>
      </c>
      <c r="D1024" s="299" t="s">
        <v>835</v>
      </c>
      <c r="E1024" s="331">
        <v>9.57</v>
      </c>
      <c r="F1024" s="331"/>
      <c r="G1024" s="333">
        <f t="shared" si="29"/>
        <v>573.97999999998524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3</v>
      </c>
      <c r="C1025" s="298">
        <v>46124</v>
      </c>
      <c r="D1025" s="299" t="s">
        <v>351</v>
      </c>
      <c r="E1025" s="331">
        <v>25</v>
      </c>
      <c r="F1025" s="331"/>
      <c r="G1025" s="333">
        <f t="shared" si="29"/>
        <v>583.54999999998529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294</v>
      </c>
      <c r="B1026" s="330">
        <v>22</v>
      </c>
      <c r="C1026" s="298">
        <v>46123</v>
      </c>
      <c r="D1026" s="299" t="s">
        <v>352</v>
      </c>
      <c r="E1026" s="331">
        <v>19.16</v>
      </c>
      <c r="F1026" s="331"/>
      <c r="G1026" s="333">
        <f t="shared" si="29"/>
        <v>608.54999999998529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2</v>
      </c>
      <c r="C1027" s="298">
        <v>46123</v>
      </c>
      <c r="D1027" s="299" t="s">
        <v>301</v>
      </c>
      <c r="E1027" s="331">
        <v>20.91</v>
      </c>
      <c r="F1027" s="331"/>
      <c r="G1027" s="333">
        <f t="shared" si="29"/>
        <v>627.70999999998526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46123</v>
      </c>
      <c r="D1028" s="299" t="s">
        <v>296</v>
      </c>
      <c r="E1028" s="331">
        <v>12.44</v>
      </c>
      <c r="F1028" s="331"/>
      <c r="G1028" s="333">
        <f t="shared" si="29"/>
        <v>648.61999999998523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2</v>
      </c>
      <c r="C1029" s="298">
        <v>46123</v>
      </c>
      <c r="D1029" s="299" t="s">
        <v>353</v>
      </c>
      <c r="E1029" s="331">
        <v>41.34</v>
      </c>
      <c r="F1029" s="331"/>
      <c r="G1029" s="333">
        <f t="shared" si="29"/>
        <v>661.05999999998528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6</v>
      </c>
      <c r="C1030" s="298">
        <v>46122</v>
      </c>
      <c r="D1030" s="299" t="s">
        <v>446</v>
      </c>
      <c r="E1030" s="331">
        <v>-0.04</v>
      </c>
      <c r="F1030" s="331"/>
      <c r="G1030" s="333">
        <f t="shared" si="29"/>
        <v>702.39999999998531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5</v>
      </c>
      <c r="C1031" s="298">
        <v>46122</v>
      </c>
      <c r="D1031" s="299" t="s">
        <v>354</v>
      </c>
      <c r="E1031" s="331">
        <v>372</v>
      </c>
      <c r="F1031" s="331"/>
      <c r="G1031" s="333">
        <f t="shared" si="29"/>
        <v>702.35999999998535</v>
      </c>
      <c r="H1031" s="334" t="s">
        <v>298</v>
      </c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46122</v>
      </c>
      <c r="D1032" s="299" t="s">
        <v>355</v>
      </c>
      <c r="E1032" s="331">
        <v>15.22</v>
      </c>
      <c r="F1032" s="331"/>
      <c r="G1032" s="333">
        <f t="shared" si="29"/>
        <v>1074.3599999999853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3</v>
      </c>
      <c r="C1033" s="298">
        <v>46122</v>
      </c>
      <c r="D1033" s="299" t="s">
        <v>296</v>
      </c>
      <c r="E1033" s="331">
        <v>9.5500000000000007</v>
      </c>
      <c r="F1033" s="331"/>
      <c r="G1033" s="333">
        <f t="shared" si="29"/>
        <v>1089.5799999999854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46122</v>
      </c>
      <c r="D1034" s="299" t="s">
        <v>356</v>
      </c>
      <c r="E1034" s="331">
        <v>52.65</v>
      </c>
      <c r="F1034" s="331"/>
      <c r="G1034" s="333">
        <f t="shared" si="29"/>
        <v>1099.1299999999853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1</v>
      </c>
      <c r="C1035" s="298">
        <v>46122</v>
      </c>
      <c r="D1035" s="299" t="s">
        <v>311</v>
      </c>
      <c r="E1035" s="331">
        <v>68.989999999999995</v>
      </c>
      <c r="F1035" s="331"/>
      <c r="G1035" s="333">
        <f t="shared" si="29"/>
        <v>1151.7799999999854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46122</v>
      </c>
      <c r="D1036" s="299" t="s">
        <v>324</v>
      </c>
      <c r="E1036" s="331">
        <v>17.37</v>
      </c>
      <c r="F1036" s="331"/>
      <c r="G1036" s="333">
        <f t="shared" si="29"/>
        <v>1220.7699999999854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8</v>
      </c>
      <c r="C1037" s="298">
        <v>46121</v>
      </c>
      <c r="D1037" s="299" t="s">
        <v>357</v>
      </c>
      <c r="E1037" s="331">
        <v>64.42</v>
      </c>
      <c r="F1037" s="331"/>
      <c r="G1037" s="333">
        <f t="shared" si="29"/>
        <v>1238.1399999999853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2</v>
      </c>
      <c r="C1038" s="298">
        <v>46121</v>
      </c>
      <c r="D1038" s="299" t="s">
        <v>358</v>
      </c>
      <c r="E1038" s="331">
        <v>9.4700000000000006</v>
      </c>
      <c r="F1038" s="331"/>
      <c r="G1038" s="333">
        <f t="shared" si="29"/>
        <v>1302.5599999999854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5</v>
      </c>
      <c r="C1039" s="298">
        <v>46121</v>
      </c>
      <c r="D1039" s="299" t="s">
        <v>854</v>
      </c>
      <c r="E1039" s="331">
        <v>10.68</v>
      </c>
      <c r="F1039" s="331"/>
      <c r="G1039" s="333">
        <f t="shared" si="29"/>
        <v>1312.0299999999854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7</v>
      </c>
      <c r="C1040" s="298">
        <v>46121</v>
      </c>
      <c r="D1040" s="299" t="s">
        <v>359</v>
      </c>
      <c r="E1040" s="331">
        <v>68.010000000000005</v>
      </c>
      <c r="F1040" s="331"/>
      <c r="G1040" s="333">
        <f t="shared" si="29"/>
        <v>1322.7099999999855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4</v>
      </c>
      <c r="C1041" s="298">
        <v>46121</v>
      </c>
      <c r="D1041" s="299" t="s">
        <v>310</v>
      </c>
      <c r="E1041" s="331">
        <v>40.85</v>
      </c>
      <c r="F1041" s="331"/>
      <c r="G1041" s="333">
        <f t="shared" si="29"/>
        <v>1390.7199999999855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6</v>
      </c>
      <c r="C1042" s="298">
        <v>46121</v>
      </c>
      <c r="D1042" s="299" t="s">
        <v>360</v>
      </c>
      <c r="E1042" s="331">
        <v>25</v>
      </c>
      <c r="F1042" s="331"/>
      <c r="G1042" s="333">
        <f t="shared" si="29"/>
        <v>1431.5699999999854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294</v>
      </c>
      <c r="B1043" s="330">
        <v>18</v>
      </c>
      <c r="C1043" s="298">
        <v>46120</v>
      </c>
      <c r="D1043" s="299" t="s">
        <v>361</v>
      </c>
      <c r="E1043" s="331">
        <v>400</v>
      </c>
      <c r="F1043" s="331"/>
      <c r="G1043" s="333">
        <f t="shared" si="29"/>
        <v>1456.5699999999854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335</v>
      </c>
      <c r="B1044" s="330" t="s">
        <v>335</v>
      </c>
      <c r="C1044" s="298">
        <v>46120</v>
      </c>
      <c r="D1044" s="299" t="s">
        <v>447</v>
      </c>
      <c r="E1044" s="331">
        <v>44.96</v>
      </c>
      <c r="F1044" s="331"/>
      <c r="G1044" s="333">
        <f t="shared" si="29"/>
        <v>1856.5699999999854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294</v>
      </c>
      <c r="B1045" s="330">
        <v>13</v>
      </c>
      <c r="C1045" s="298">
        <v>46120</v>
      </c>
      <c r="D1045" s="299" t="s">
        <v>182</v>
      </c>
      <c r="E1045" s="331">
        <v>104.98</v>
      </c>
      <c r="F1045" s="331"/>
      <c r="G1045" s="333">
        <f t="shared" si="29"/>
        <v>1901.5299999999854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2</v>
      </c>
      <c r="C1046" s="298">
        <v>46120</v>
      </c>
      <c r="D1046" s="299" t="s">
        <v>296</v>
      </c>
      <c r="E1046" s="331">
        <v>13.8</v>
      </c>
      <c r="F1046" s="331"/>
      <c r="G1046" s="333">
        <f t="shared" si="29"/>
        <v>2006.5099999999854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4</v>
      </c>
      <c r="C1047" s="298">
        <v>46120</v>
      </c>
      <c r="D1047" s="299" t="s">
        <v>295</v>
      </c>
      <c r="E1047" s="331">
        <v>37.92</v>
      </c>
      <c r="F1047" s="331"/>
      <c r="G1047" s="333">
        <f t="shared" si="29"/>
        <v>2020.3099999999854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6</v>
      </c>
      <c r="C1048" s="298">
        <v>46120</v>
      </c>
      <c r="D1048" s="299" t="s">
        <v>300</v>
      </c>
      <c r="E1048" s="331">
        <v>56.68</v>
      </c>
      <c r="F1048" s="331"/>
      <c r="G1048" s="333">
        <f t="shared" si="29"/>
        <v>2058.2299999999855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6</v>
      </c>
      <c r="C1049" s="298">
        <v>46120</v>
      </c>
      <c r="D1049" s="299" t="s">
        <v>362</v>
      </c>
      <c r="E1049" s="331">
        <v>29.26</v>
      </c>
      <c r="F1049" s="331"/>
      <c r="G1049" s="333">
        <f t="shared" si="29"/>
        <v>2114.9099999999853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294</v>
      </c>
      <c r="B1050" s="330">
        <v>9</v>
      </c>
      <c r="C1050" s="298">
        <v>46119</v>
      </c>
      <c r="D1050" s="299" t="s">
        <v>58</v>
      </c>
      <c r="E1050" s="331">
        <v>1281.53</v>
      </c>
      <c r="F1050" s="331"/>
      <c r="G1050" s="333">
        <f t="shared" si="29"/>
        <v>2144.1699999999855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4</v>
      </c>
      <c r="C1051" s="298">
        <v>46119</v>
      </c>
      <c r="D1051" s="299" t="s">
        <v>363</v>
      </c>
      <c r="E1051" s="331">
        <v>25.84</v>
      </c>
      <c r="F1051" s="331"/>
      <c r="G1051" s="333">
        <f t="shared" si="29"/>
        <v>3425.6999999999853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8</v>
      </c>
      <c r="C1052" s="298">
        <v>46119</v>
      </c>
      <c r="D1052" s="299" t="s">
        <v>319</v>
      </c>
      <c r="E1052" s="331">
        <v>12.05</v>
      </c>
      <c r="F1052" s="331"/>
      <c r="G1052" s="333">
        <f t="shared" si="29"/>
        <v>3451.5399999999854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4</v>
      </c>
      <c r="C1053" s="298">
        <v>46119</v>
      </c>
      <c r="D1053" s="299" t="s">
        <v>334</v>
      </c>
      <c r="E1053" s="331">
        <v>82.04</v>
      </c>
      <c r="F1053" s="331"/>
      <c r="G1053" s="333">
        <f t="shared" si="29"/>
        <v>3463.5899999999856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46119</v>
      </c>
      <c r="D1054" s="299" t="s">
        <v>364</v>
      </c>
      <c r="E1054" s="331">
        <v>22.92</v>
      </c>
      <c r="F1054" s="331"/>
      <c r="G1054" s="333">
        <f t="shared" si="29"/>
        <v>3545.6299999999856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5</v>
      </c>
      <c r="C1055" s="298">
        <v>46118</v>
      </c>
      <c r="D1055" s="299" t="s">
        <v>365</v>
      </c>
      <c r="E1055" s="331">
        <v>400</v>
      </c>
      <c r="F1055" s="331"/>
      <c r="G1055" s="333">
        <f t="shared" si="29"/>
        <v>3568.5499999999856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294</v>
      </c>
      <c r="B1056" s="330">
        <v>14</v>
      </c>
      <c r="C1056" s="298">
        <v>46118</v>
      </c>
      <c r="D1056" s="299" t="s">
        <v>366</v>
      </c>
      <c r="E1056" s="331">
        <v>66.67</v>
      </c>
      <c r="F1056" s="331"/>
      <c r="G1056" s="333">
        <f t="shared" si="29"/>
        <v>3968.5499999999856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294</v>
      </c>
      <c r="B1057" s="330">
        <v>14</v>
      </c>
      <c r="C1057" s="298">
        <v>46118</v>
      </c>
      <c r="D1057" s="299" t="s">
        <v>367</v>
      </c>
      <c r="E1057" s="331">
        <v>70.25</v>
      </c>
      <c r="F1057" s="331"/>
      <c r="G1057" s="333">
        <f t="shared" si="29"/>
        <v>4035.2199999999857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1</v>
      </c>
      <c r="C1058" s="298">
        <v>46117</v>
      </c>
      <c r="D1058" s="299" t="s">
        <v>368</v>
      </c>
      <c r="E1058" s="331">
        <v>25.6</v>
      </c>
      <c r="F1058" s="331"/>
      <c r="G1058" s="333">
        <f t="shared" si="29"/>
        <v>4105.4699999999857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8</v>
      </c>
      <c r="C1059" s="298">
        <v>46117</v>
      </c>
      <c r="D1059" s="299" t="s">
        <v>319</v>
      </c>
      <c r="E1059" s="331">
        <v>8.56</v>
      </c>
      <c r="F1059" s="331"/>
      <c r="G1059" s="333">
        <f t="shared" si="29"/>
        <v>4131.0699999999861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6</v>
      </c>
      <c r="C1060" s="298">
        <v>46117</v>
      </c>
      <c r="D1060" s="299" t="s">
        <v>369</v>
      </c>
      <c r="E1060" s="331">
        <v>301.67</v>
      </c>
      <c r="F1060" s="331"/>
      <c r="G1060" s="333">
        <f t="shared" si="29"/>
        <v>4139.6299999999865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1</v>
      </c>
      <c r="C1061" s="298">
        <v>46116</v>
      </c>
      <c r="D1061" s="299" t="s">
        <v>306</v>
      </c>
      <c r="E1061" s="331">
        <v>176.85</v>
      </c>
      <c r="F1061" s="331"/>
      <c r="G1061" s="333">
        <f t="shared" si="29"/>
        <v>4441.2999999999865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1</v>
      </c>
      <c r="C1062" s="298">
        <v>46116</v>
      </c>
      <c r="D1062" s="299" t="s">
        <v>311</v>
      </c>
      <c r="E1062" s="331">
        <v>139.34</v>
      </c>
      <c r="F1062" s="331"/>
      <c r="G1062" s="333">
        <f t="shared" si="29"/>
        <v>4618.1499999999869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294</v>
      </c>
      <c r="B1063" s="330">
        <v>17</v>
      </c>
      <c r="C1063" s="298">
        <v>46116</v>
      </c>
      <c r="D1063" s="299" t="s">
        <v>370</v>
      </c>
      <c r="E1063" s="331">
        <v>99</v>
      </c>
      <c r="F1063" s="331"/>
      <c r="G1063" s="333">
        <f t="shared" si="29"/>
        <v>4757.489999999987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46116</v>
      </c>
      <c r="D1064" s="299" t="s">
        <v>371</v>
      </c>
      <c r="E1064" s="331">
        <v>34</v>
      </c>
      <c r="F1064" s="331"/>
      <c r="G1064" s="333">
        <f t="shared" si="29"/>
        <v>4856.489999999987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3</v>
      </c>
      <c r="C1065" s="298">
        <v>46116</v>
      </c>
      <c r="D1065" s="299" t="s">
        <v>348</v>
      </c>
      <c r="E1065" s="331">
        <v>10.24</v>
      </c>
      <c r="F1065" s="331"/>
      <c r="G1065" s="333">
        <f t="shared" si="29"/>
        <v>4890.489999999987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7</v>
      </c>
      <c r="C1066" s="298">
        <v>46115</v>
      </c>
      <c r="D1066" s="299" t="s">
        <v>372</v>
      </c>
      <c r="E1066" s="331">
        <v>100</v>
      </c>
      <c r="F1066" s="331"/>
      <c r="G1066" s="333">
        <f t="shared" si="29"/>
        <v>4900.7299999999868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6</v>
      </c>
      <c r="C1067" s="298">
        <v>46115</v>
      </c>
      <c r="D1067" s="299" t="s">
        <v>300</v>
      </c>
      <c r="E1067" s="331">
        <v>7.68</v>
      </c>
      <c r="F1067" s="331"/>
      <c r="G1067" s="333">
        <f t="shared" si="29"/>
        <v>5000.7299999999868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46115</v>
      </c>
      <c r="D1068" s="299" t="s">
        <v>296</v>
      </c>
      <c r="E1068" s="331">
        <v>8.7200000000000006</v>
      </c>
      <c r="F1068" s="331"/>
      <c r="G1068" s="333">
        <f t="shared" si="29"/>
        <v>5008.4099999999871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8</v>
      </c>
      <c r="C1069" s="298">
        <v>46114</v>
      </c>
      <c r="D1069" s="299" t="s">
        <v>373</v>
      </c>
      <c r="E1069" s="331">
        <v>81.739999999999995</v>
      </c>
      <c r="F1069" s="331"/>
      <c r="G1069" s="333">
        <f t="shared" si="29"/>
        <v>5017.1299999999874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284</v>
      </c>
      <c r="B1070" s="330">
        <v>36</v>
      </c>
      <c r="C1070" s="298">
        <v>46114</v>
      </c>
      <c r="D1070" s="299" t="s">
        <v>374</v>
      </c>
      <c r="E1070" s="331">
        <v>50</v>
      </c>
      <c r="F1070" s="331"/>
      <c r="G1070" s="333">
        <f t="shared" si="29"/>
        <v>5098.8699999999872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294</v>
      </c>
      <c r="B1071" s="330">
        <v>22</v>
      </c>
      <c r="C1071" s="298">
        <v>46114</v>
      </c>
      <c r="D1071" s="299" t="s">
        <v>375</v>
      </c>
      <c r="E1071" s="331">
        <v>6.37</v>
      </c>
      <c r="F1071" s="331"/>
      <c r="G1071" s="333">
        <f t="shared" si="29"/>
        <v>5148.8699999999872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2</v>
      </c>
      <c r="C1072" s="298">
        <v>46114</v>
      </c>
      <c r="D1072" s="299" t="s">
        <v>326</v>
      </c>
      <c r="E1072" s="331">
        <v>55.22</v>
      </c>
      <c r="F1072" s="331"/>
      <c r="G1072" s="333">
        <f t="shared" si="29"/>
        <v>5155.239999999987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8</v>
      </c>
      <c r="C1073" s="298">
        <v>46114</v>
      </c>
      <c r="D1073" s="299" t="s">
        <v>319</v>
      </c>
      <c r="E1073" s="331">
        <v>8.5</v>
      </c>
      <c r="F1073" s="331"/>
      <c r="G1073" s="333">
        <f t="shared" si="29"/>
        <v>5210.4599999999873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4</v>
      </c>
      <c r="C1074" s="298">
        <v>46114</v>
      </c>
      <c r="D1074" s="299" t="s">
        <v>334</v>
      </c>
      <c r="E1074" s="331">
        <v>38.99</v>
      </c>
      <c r="F1074" s="331"/>
      <c r="G1074" s="333">
        <f t="shared" si="29"/>
        <v>5218.9599999999873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291</v>
      </c>
      <c r="B1075" s="330">
        <v>39</v>
      </c>
      <c r="C1075" s="298">
        <v>46113</v>
      </c>
      <c r="D1075" s="299" t="s">
        <v>292</v>
      </c>
      <c r="E1075" s="331"/>
      <c r="F1075" s="331">
        <v>2763.78</v>
      </c>
      <c r="G1075" s="333">
        <f t="shared" si="29"/>
        <v>5257.9499999999871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4</v>
      </c>
      <c r="C1076" s="298">
        <v>46113</v>
      </c>
      <c r="D1076" s="299" t="s">
        <v>296</v>
      </c>
      <c r="E1076" s="331">
        <v>36.090000000000003</v>
      </c>
      <c r="F1076" s="331"/>
      <c r="G1076" s="333">
        <f t="shared" si="29"/>
        <v>2494.1699999999869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4</v>
      </c>
      <c r="C1077" s="298">
        <v>46113</v>
      </c>
      <c r="D1077" s="299" t="s">
        <v>310</v>
      </c>
      <c r="E1077" s="331">
        <v>80</v>
      </c>
      <c r="F1077" s="331"/>
      <c r="G1077" s="333">
        <f t="shared" si="29"/>
        <v>2530.259999999987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7</v>
      </c>
      <c r="C1078" s="298">
        <v>46113</v>
      </c>
      <c r="D1078" s="299" t="s">
        <v>320</v>
      </c>
      <c r="E1078" s="331">
        <v>47.84</v>
      </c>
      <c r="F1078" s="331"/>
      <c r="G1078" s="333">
        <f t="shared" si="29"/>
        <v>2610.259999999987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7</v>
      </c>
      <c r="C1079" s="298">
        <v>46113</v>
      </c>
      <c r="D1079" s="299" t="s">
        <v>320</v>
      </c>
      <c r="E1079" s="331">
        <v>21.25</v>
      </c>
      <c r="F1079" s="331"/>
      <c r="G1079" s="333">
        <f t="shared" si="29"/>
        <v>2658.0999999999872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2</v>
      </c>
      <c r="C1080" s="298">
        <v>46113</v>
      </c>
      <c r="D1080" s="299" t="s">
        <v>376</v>
      </c>
      <c r="E1080" s="331">
        <v>42.9</v>
      </c>
      <c r="F1080" s="331"/>
      <c r="G1080" s="333">
        <f t="shared" si="29"/>
        <v>2679.3499999999872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284</v>
      </c>
      <c r="B1081" s="330">
        <v>37</v>
      </c>
      <c r="C1081" s="298">
        <v>46112</v>
      </c>
      <c r="D1081" s="299" t="s">
        <v>377</v>
      </c>
      <c r="E1081" s="331">
        <v>4309.58</v>
      </c>
      <c r="F1081" s="331"/>
      <c r="G1081" s="333">
        <f t="shared" si="29"/>
        <v>2722.2499999999873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286</v>
      </c>
      <c r="B1082" s="330">
        <v>25</v>
      </c>
      <c r="C1082" s="298">
        <v>46112</v>
      </c>
      <c r="D1082" s="298" t="s">
        <v>204</v>
      </c>
      <c r="E1082" s="331">
        <v>350</v>
      </c>
      <c r="F1082" s="331"/>
      <c r="G1082" s="333">
        <f t="shared" si="29"/>
        <v>7031.8299999999872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286</v>
      </c>
      <c r="B1083" s="330">
        <v>26</v>
      </c>
      <c r="C1083" s="298">
        <v>46112</v>
      </c>
      <c r="D1083" s="298" t="s">
        <v>205</v>
      </c>
      <c r="E1083" s="331">
        <v>320</v>
      </c>
      <c r="F1083" s="331"/>
      <c r="G1083" s="333">
        <f t="shared" si="29"/>
        <v>7381.8299999999872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286</v>
      </c>
      <c r="B1084" s="330">
        <v>27</v>
      </c>
      <c r="C1084" s="298">
        <v>46112</v>
      </c>
      <c r="D1084" s="298" t="s">
        <v>206</v>
      </c>
      <c r="E1084" s="331">
        <v>25</v>
      </c>
      <c r="F1084" s="331"/>
      <c r="G1084" s="333">
        <f t="shared" si="29"/>
        <v>7701.8299999999872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286</v>
      </c>
      <c r="B1085" s="330">
        <v>28</v>
      </c>
      <c r="C1085" s="298">
        <v>46112</v>
      </c>
      <c r="D1085" s="298" t="s">
        <v>207</v>
      </c>
      <c r="E1085" s="331">
        <v>25</v>
      </c>
      <c r="F1085" s="331"/>
      <c r="G1085" s="333">
        <f t="shared" si="29"/>
        <v>7726.8299999999872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286</v>
      </c>
      <c r="B1086" s="330">
        <v>29</v>
      </c>
      <c r="C1086" s="298">
        <v>46112</v>
      </c>
      <c r="D1086" s="298" t="s">
        <v>208</v>
      </c>
      <c r="E1086" s="331">
        <v>45</v>
      </c>
      <c r="F1086" s="331"/>
      <c r="G1086" s="333">
        <f t="shared" si="29"/>
        <v>7751.8299999999872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286</v>
      </c>
      <c r="B1087" s="330">
        <v>30</v>
      </c>
      <c r="C1087" s="298">
        <v>46112</v>
      </c>
      <c r="D1087" s="298" t="s">
        <v>209</v>
      </c>
      <c r="E1087" s="331">
        <v>400</v>
      </c>
      <c r="F1087" s="331"/>
      <c r="G1087" s="333">
        <f t="shared" si="29"/>
        <v>7796.8299999999872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286</v>
      </c>
      <c r="B1088" s="330">
        <v>31</v>
      </c>
      <c r="C1088" s="298">
        <v>46112</v>
      </c>
      <c r="D1088" s="298" t="s">
        <v>210</v>
      </c>
      <c r="E1088" s="331">
        <v>375</v>
      </c>
      <c r="F1088" s="331"/>
      <c r="G1088" s="333">
        <f t="shared" si="29"/>
        <v>8196.8299999999872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286</v>
      </c>
      <c r="B1089" s="330">
        <v>32</v>
      </c>
      <c r="C1089" s="298">
        <v>46112</v>
      </c>
      <c r="D1089" s="298" t="s">
        <v>211</v>
      </c>
      <c r="E1089" s="331">
        <v>100</v>
      </c>
      <c r="F1089" s="331"/>
      <c r="G1089" s="333">
        <f t="shared" si="29"/>
        <v>8571.8299999999872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286</v>
      </c>
      <c r="B1090" s="330">
        <v>33</v>
      </c>
      <c r="C1090" s="298">
        <v>46112</v>
      </c>
      <c r="D1090" s="298" t="s">
        <v>212</v>
      </c>
      <c r="E1090" s="331">
        <v>85</v>
      </c>
      <c r="F1090" s="331"/>
      <c r="G1090" s="333">
        <f t="shared" si="29"/>
        <v>8671.8299999999872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286</v>
      </c>
      <c r="B1091" s="330">
        <v>34</v>
      </c>
      <c r="C1091" s="298">
        <v>46112</v>
      </c>
      <c r="D1091" s="298" t="s">
        <v>213</v>
      </c>
      <c r="E1091" s="331">
        <v>230</v>
      </c>
      <c r="F1091" s="331"/>
      <c r="G1091" s="333">
        <f t="shared" si="29"/>
        <v>8756.8299999999872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286</v>
      </c>
      <c r="B1092" s="330">
        <v>35</v>
      </c>
      <c r="C1092" s="298">
        <v>46112</v>
      </c>
      <c r="D1092" s="298" t="s">
        <v>214</v>
      </c>
      <c r="E1092" s="331">
        <v>45</v>
      </c>
      <c r="F1092" s="331"/>
      <c r="G1092" s="333">
        <f t="shared" si="29"/>
        <v>8986.8299999999872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6</v>
      </c>
      <c r="C1093" s="298">
        <v>46112</v>
      </c>
      <c r="D1093" s="298" t="s">
        <v>378</v>
      </c>
      <c r="E1093" s="331">
        <v>40</v>
      </c>
      <c r="F1093" s="331"/>
      <c r="G1093" s="333">
        <f t="shared" si="29"/>
        <v>9031.8299999999872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294</v>
      </c>
      <c r="B1094" s="330">
        <v>42</v>
      </c>
      <c r="C1094" s="298">
        <v>46112</v>
      </c>
      <c r="D1094" s="298" t="s">
        <v>200</v>
      </c>
      <c r="E1094" s="331">
        <v>59</v>
      </c>
      <c r="F1094" s="331"/>
      <c r="G1094" s="333">
        <f t="shared" si="29"/>
        <v>9071.8299999999872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294</v>
      </c>
      <c r="B1095" s="330">
        <v>43</v>
      </c>
      <c r="C1095" s="298">
        <v>46112</v>
      </c>
      <c r="D1095" s="298" t="s">
        <v>201</v>
      </c>
      <c r="E1095" s="331">
        <v>42.84</v>
      </c>
      <c r="F1095" s="331"/>
      <c r="G1095" s="333">
        <f t="shared" si="29"/>
        <v>9130.8299999999872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6</v>
      </c>
      <c r="C1096" s="298">
        <v>46112</v>
      </c>
      <c r="D1096" s="298" t="s">
        <v>300</v>
      </c>
      <c r="E1096" s="331">
        <v>57.21</v>
      </c>
      <c r="F1096" s="331"/>
      <c r="G1096" s="333">
        <f t="shared" si="29"/>
        <v>9173.6699999999873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8</v>
      </c>
      <c r="C1097" s="298">
        <v>46112</v>
      </c>
      <c r="D1097" s="298" t="s">
        <v>296</v>
      </c>
      <c r="E1097" s="331">
        <v>11.18</v>
      </c>
      <c r="F1097" s="331"/>
      <c r="G1097" s="333">
        <f t="shared" si="29"/>
        <v>9230.8799999999865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294</v>
      </c>
      <c r="B1098" s="330">
        <v>10</v>
      </c>
      <c r="C1098" s="298">
        <v>46112</v>
      </c>
      <c r="D1098" s="298" t="s">
        <v>176</v>
      </c>
      <c r="E1098" s="331">
        <v>17.899999999999999</v>
      </c>
      <c r="F1098" s="331"/>
      <c r="G1098" s="333">
        <f t="shared" si="29"/>
        <v>9242.0599999999868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2</v>
      </c>
      <c r="C1099" s="298">
        <v>46111</v>
      </c>
      <c r="D1099" s="298" t="s">
        <v>334</v>
      </c>
      <c r="E1099" s="331">
        <v>23.83</v>
      </c>
      <c r="F1099" s="331"/>
      <c r="G1099" s="333">
        <f t="shared" si="29"/>
        <v>9259.9599999999864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291</v>
      </c>
      <c r="B1100" s="330">
        <v>38</v>
      </c>
      <c r="C1100" s="298">
        <v>46111</v>
      </c>
      <c r="D1100" s="299" t="s">
        <v>293</v>
      </c>
      <c r="E1100" s="331"/>
      <c r="F1100" s="331">
        <v>4278.1400000000003</v>
      </c>
      <c r="G1100" s="333">
        <f t="shared" si="29"/>
        <v>9283.7899999999863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3</v>
      </c>
      <c r="C1101" s="298">
        <v>46111</v>
      </c>
      <c r="D1101" s="299" t="s">
        <v>351</v>
      </c>
      <c r="E1101" s="331">
        <v>30</v>
      </c>
      <c r="F1101" s="331"/>
      <c r="G1101" s="333">
        <f t="shared" si="29"/>
        <v>5005.649999999986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6</v>
      </c>
      <c r="C1102" s="298">
        <v>46111</v>
      </c>
      <c r="D1102" s="299" t="s">
        <v>300</v>
      </c>
      <c r="E1102" s="331">
        <v>15.96</v>
      </c>
      <c r="F1102" s="331"/>
      <c r="G1102" s="333">
        <f t="shared" si="29"/>
        <v>5035.649999999986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3</v>
      </c>
      <c r="C1103" s="298">
        <v>46111</v>
      </c>
      <c r="D1103" s="299" t="s">
        <v>379</v>
      </c>
      <c r="E1103" s="331">
        <v>18.96</v>
      </c>
      <c r="F1103" s="331"/>
      <c r="G1103" s="333">
        <f t="shared" si="29"/>
        <v>5051.609999999986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1</v>
      </c>
      <c r="C1104" s="298">
        <v>46110</v>
      </c>
      <c r="D1104" s="299" t="s">
        <v>311</v>
      </c>
      <c r="E1104" s="331">
        <v>144.22</v>
      </c>
      <c r="F1104" s="331"/>
      <c r="G1104" s="333">
        <f t="shared" si="29"/>
        <v>5070.5699999999861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7</v>
      </c>
      <c r="C1105" s="298">
        <v>46110</v>
      </c>
      <c r="D1105" s="299" t="s">
        <v>380</v>
      </c>
      <c r="E1105" s="331">
        <v>181.04</v>
      </c>
      <c r="F1105" s="331"/>
      <c r="G1105" s="333">
        <f t="shared" si="29"/>
        <v>5214.7899999999863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6</v>
      </c>
      <c r="C1106" s="298">
        <v>46110</v>
      </c>
      <c r="D1106" s="299" t="s">
        <v>381</v>
      </c>
      <c r="E1106" s="331">
        <v>196.9</v>
      </c>
      <c r="F1106" s="331"/>
      <c r="G1106" s="333">
        <f t="shared" si="29"/>
        <v>5395.8299999999863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3</v>
      </c>
      <c r="C1107" s="298">
        <v>46110</v>
      </c>
      <c r="D1107" s="299" t="s">
        <v>382</v>
      </c>
      <c r="E1107" s="331">
        <v>7.5</v>
      </c>
      <c r="F1107" s="331"/>
      <c r="G1107" s="333">
        <f t="shared" si="29"/>
        <v>5592.7299999999859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8</v>
      </c>
      <c r="C1108" s="298">
        <v>46109</v>
      </c>
      <c r="D1108" s="299" t="s">
        <v>319</v>
      </c>
      <c r="E1108" s="331">
        <v>11.7</v>
      </c>
      <c r="F1108" s="331"/>
      <c r="G1108" s="333">
        <f t="shared" si="29"/>
        <v>5600.2299999999859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2</v>
      </c>
      <c r="C1109" s="298">
        <v>46109</v>
      </c>
      <c r="D1109" s="299" t="s">
        <v>308</v>
      </c>
      <c r="E1109" s="331">
        <v>210.76</v>
      </c>
      <c r="F1109" s="331"/>
      <c r="G1109" s="333">
        <f t="shared" si="29"/>
        <v>5611.9299999999857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4</v>
      </c>
      <c r="C1110" s="298">
        <v>46109</v>
      </c>
      <c r="D1110" s="299" t="s">
        <v>310</v>
      </c>
      <c r="E1110" s="331">
        <v>46.9</v>
      </c>
      <c r="F1110" s="331"/>
      <c r="G1110" s="333">
        <f t="shared" si="29"/>
        <v>5822.689999999986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1</v>
      </c>
      <c r="C1111" s="298">
        <v>46109</v>
      </c>
      <c r="D1111" s="299" t="s">
        <v>329</v>
      </c>
      <c r="E1111" s="331">
        <v>179.1</v>
      </c>
      <c r="F1111" s="331"/>
      <c r="G1111" s="333">
        <f t="shared" si="29"/>
        <v>5869.5899999999856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8</v>
      </c>
      <c r="C1112" s="298">
        <v>46109</v>
      </c>
      <c r="D1112" s="299" t="s">
        <v>308</v>
      </c>
      <c r="E1112" s="331">
        <v>31.97</v>
      </c>
      <c r="F1112" s="331"/>
      <c r="G1112" s="333">
        <f t="shared" si="29"/>
        <v>6048.689999999986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8</v>
      </c>
      <c r="C1113" s="298">
        <v>46109</v>
      </c>
      <c r="D1113" s="299" t="s">
        <v>308</v>
      </c>
      <c r="E1113" s="331">
        <v>12.19</v>
      </c>
      <c r="F1113" s="331"/>
      <c r="G1113" s="333">
        <f t="shared" si="29"/>
        <v>6080.6599999999862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291</v>
      </c>
      <c r="B1114" s="330">
        <v>41</v>
      </c>
      <c r="C1114" s="298">
        <v>46108</v>
      </c>
      <c r="D1114" s="299" t="s">
        <v>383</v>
      </c>
      <c r="E1114" s="331"/>
      <c r="F1114" s="331">
        <v>400</v>
      </c>
      <c r="G1114" s="333">
        <f t="shared" si="29"/>
        <v>6092.8499999999858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2</v>
      </c>
      <c r="C1115" s="298">
        <v>46108</v>
      </c>
      <c r="D1115" s="299" t="s">
        <v>301</v>
      </c>
      <c r="E1115" s="331">
        <v>19.5</v>
      </c>
      <c r="F1115" s="331"/>
      <c r="G1115" s="333">
        <f t="shared" si="29"/>
        <v>5692.8499999999858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46108</v>
      </c>
      <c r="D1116" s="299" t="s">
        <v>296</v>
      </c>
      <c r="E1116" s="331">
        <v>11.48</v>
      </c>
      <c r="F1116" s="331"/>
      <c r="G1116" s="333">
        <f t="shared" si="29"/>
        <v>5712.3499999999858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8</v>
      </c>
      <c r="C1117" s="298">
        <v>46108</v>
      </c>
      <c r="D1117" s="299" t="s">
        <v>334</v>
      </c>
      <c r="E1117" s="331">
        <v>11.46</v>
      </c>
      <c r="F1117" s="331"/>
      <c r="G1117" s="333">
        <f t="shared" si="29"/>
        <v>5723.8299999999854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4</v>
      </c>
      <c r="C1118" s="298">
        <v>46108</v>
      </c>
      <c r="D1118" s="299" t="s">
        <v>334</v>
      </c>
      <c r="E1118" s="331">
        <v>38.21</v>
      </c>
      <c r="F1118" s="331"/>
      <c r="G1118" s="333">
        <f t="shared" si="29"/>
        <v>5735.2899999999854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2</v>
      </c>
      <c r="C1119" s="298">
        <v>46108</v>
      </c>
      <c r="D1119" s="299" t="s">
        <v>384</v>
      </c>
      <c r="E1119" s="331">
        <v>69.95</v>
      </c>
      <c r="F1119" s="331"/>
      <c r="G1119" s="333">
        <f t="shared" si="29"/>
        <v>5773.4999999999854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3</v>
      </c>
      <c r="C1120" s="298">
        <v>46108</v>
      </c>
      <c r="D1120" s="299" t="s">
        <v>348</v>
      </c>
      <c r="E1120" s="331">
        <v>10.78</v>
      </c>
      <c r="F1120" s="331"/>
      <c r="G1120" s="333">
        <f t="shared" si="29"/>
        <v>5843.4499999999853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6</v>
      </c>
      <c r="C1121" s="298">
        <v>46108</v>
      </c>
      <c r="D1121" s="299" t="s">
        <v>300</v>
      </c>
      <c r="E1121" s="331">
        <v>15.84</v>
      </c>
      <c r="F1121" s="331"/>
      <c r="G1121" s="333">
        <f t="shared" si="29"/>
        <v>5854.229999999985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8</v>
      </c>
      <c r="C1122" s="298">
        <v>46108</v>
      </c>
      <c r="D1122" s="299" t="s">
        <v>385</v>
      </c>
      <c r="E1122" s="331">
        <v>22.48</v>
      </c>
      <c r="F1122" s="331"/>
      <c r="G1122" s="333">
        <f t="shared" si="29"/>
        <v>5870.0699999999852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2</v>
      </c>
      <c r="C1123" s="298">
        <v>46107</v>
      </c>
      <c r="D1123" s="299" t="s">
        <v>358</v>
      </c>
      <c r="E1123" s="331">
        <v>11.17</v>
      </c>
      <c r="F1123" s="331"/>
      <c r="G1123" s="333">
        <f t="shared" si="29"/>
        <v>5892.5499999999847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46107</v>
      </c>
      <c r="D1124" s="299" t="s">
        <v>386</v>
      </c>
      <c r="E1124" s="331">
        <v>14.38</v>
      </c>
      <c r="F1124" s="331"/>
      <c r="G1124" s="333">
        <f t="shared" si="29"/>
        <v>5903.7199999999848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8</v>
      </c>
      <c r="C1125" s="298">
        <v>46107</v>
      </c>
      <c r="D1125" s="299" t="s">
        <v>387</v>
      </c>
      <c r="E1125" s="331">
        <v>45</v>
      </c>
      <c r="F1125" s="331"/>
      <c r="G1125" s="333">
        <f t="shared" si="29"/>
        <v>5918.0999999999849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46107</v>
      </c>
      <c r="D1126" s="299" t="s">
        <v>324</v>
      </c>
      <c r="E1126" s="331">
        <v>9.0299999999999994</v>
      </c>
      <c r="F1126" s="331"/>
      <c r="G1126" s="333">
        <f t="shared" si="29"/>
        <v>5963.0999999999849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2</v>
      </c>
      <c r="C1127" s="298">
        <v>46107</v>
      </c>
      <c r="D1127" s="299" t="s">
        <v>301</v>
      </c>
      <c r="E1127" s="331">
        <v>30</v>
      </c>
      <c r="F1127" s="331"/>
      <c r="G1127" s="333">
        <f t="shared" si="29"/>
        <v>5972.1299999999846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6</v>
      </c>
      <c r="C1128" s="298">
        <v>46106</v>
      </c>
      <c r="D1128" s="299" t="s">
        <v>388</v>
      </c>
      <c r="E1128" s="331">
        <v>12</v>
      </c>
      <c r="F1128" s="331"/>
      <c r="G1128" s="333">
        <f t="shared" si="29"/>
        <v>6002.1299999999846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6</v>
      </c>
      <c r="C1129" s="298">
        <v>46106</v>
      </c>
      <c r="D1129" s="299" t="s">
        <v>389</v>
      </c>
      <c r="E1129" s="331">
        <v>20</v>
      </c>
      <c r="F1129" s="331"/>
      <c r="G1129" s="333">
        <f t="shared" si="29"/>
        <v>6014.1299999999846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46106</v>
      </c>
      <c r="D1130" s="299" t="s">
        <v>296</v>
      </c>
      <c r="E1130" s="331">
        <v>21.05</v>
      </c>
      <c r="F1130" s="331"/>
      <c r="G1130" s="333">
        <f t="shared" si="29"/>
        <v>6034.1299999999846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4</v>
      </c>
      <c r="C1131" s="298">
        <v>46106</v>
      </c>
      <c r="D1131" s="299" t="s">
        <v>296</v>
      </c>
      <c r="E1131" s="331">
        <v>38.58</v>
      </c>
      <c r="F1131" s="331"/>
      <c r="G1131" s="333">
        <f t="shared" si="29"/>
        <v>6055.1799999999848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294</v>
      </c>
      <c r="B1132" s="330">
        <v>12</v>
      </c>
      <c r="C1132" s="298">
        <v>46106</v>
      </c>
      <c r="D1132" s="299" t="s">
        <v>314</v>
      </c>
      <c r="E1132" s="331">
        <v>204.47</v>
      </c>
      <c r="F1132" s="331"/>
      <c r="G1132" s="333">
        <f t="shared" si="29"/>
        <v>6093.7599999999848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294</v>
      </c>
      <c r="B1133" s="330">
        <v>24</v>
      </c>
      <c r="C1133" s="298">
        <v>46105</v>
      </c>
      <c r="D1133" s="299" t="s">
        <v>860</v>
      </c>
      <c r="E1133" s="331">
        <v>86.58</v>
      </c>
      <c r="F1133" s="331"/>
      <c r="G1133" s="333">
        <f t="shared" si="29"/>
        <v>6298.229999999985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6</v>
      </c>
      <c r="C1134" s="298">
        <v>46105</v>
      </c>
      <c r="D1134" s="299" t="s">
        <v>389</v>
      </c>
      <c r="E1134" s="331">
        <v>20</v>
      </c>
      <c r="F1134" s="331"/>
      <c r="G1134" s="333">
        <f t="shared" si="29"/>
        <v>6384.8099999999849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2</v>
      </c>
      <c r="C1135" s="298">
        <v>46105</v>
      </c>
      <c r="D1135" s="299" t="s">
        <v>390</v>
      </c>
      <c r="E1135" s="331">
        <v>15.29</v>
      </c>
      <c r="F1135" s="331"/>
      <c r="G1135" s="333">
        <f t="shared" si="29"/>
        <v>6404.8099999999849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8</v>
      </c>
      <c r="C1136" s="298">
        <v>46105</v>
      </c>
      <c r="D1136" s="299" t="s">
        <v>308</v>
      </c>
      <c r="E1136" s="331">
        <v>47.99</v>
      </c>
      <c r="F1136" s="331"/>
      <c r="G1136" s="333">
        <f t="shared" si="29"/>
        <v>6420.0999999999849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294</v>
      </c>
      <c r="B1137" s="330">
        <v>23</v>
      </c>
      <c r="C1137" s="298">
        <v>46104</v>
      </c>
      <c r="D1137" s="299" t="s">
        <v>67</v>
      </c>
      <c r="E1137" s="331">
        <v>650.88</v>
      </c>
      <c r="F1137" s="331"/>
      <c r="G1137" s="333">
        <f t="shared" si="29"/>
        <v>6468.0899999999847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2</v>
      </c>
      <c r="C1138" s="298">
        <v>46104</v>
      </c>
      <c r="D1138" s="299" t="s">
        <v>391</v>
      </c>
      <c r="E1138" s="331">
        <v>46</v>
      </c>
      <c r="F1138" s="331"/>
      <c r="G1138" s="333">
        <f t="shared" si="29"/>
        <v>7118.9699999999848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2</v>
      </c>
      <c r="C1139" s="298">
        <v>46103</v>
      </c>
      <c r="D1139" s="299" t="s">
        <v>392</v>
      </c>
      <c r="E1139" s="331">
        <v>24.81</v>
      </c>
      <c r="F1139" s="331"/>
      <c r="G1139" s="333">
        <f t="shared" si="29"/>
        <v>7164.9699999999848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4</v>
      </c>
      <c r="C1140" s="298">
        <v>46103</v>
      </c>
      <c r="D1140" s="299" t="s">
        <v>296</v>
      </c>
      <c r="E1140" s="331">
        <v>28.77</v>
      </c>
      <c r="F1140" s="331"/>
      <c r="G1140" s="333">
        <f t="shared" si="29"/>
        <v>7189.7799999999852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8</v>
      </c>
      <c r="C1141" s="298">
        <v>46103</v>
      </c>
      <c r="D1141" s="299" t="s">
        <v>296</v>
      </c>
      <c r="E1141" s="331">
        <v>11.9</v>
      </c>
      <c r="F1141" s="331"/>
      <c r="G1141" s="333">
        <f t="shared" si="29"/>
        <v>7218.5499999999856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1</v>
      </c>
      <c r="C1142" s="298">
        <v>46103</v>
      </c>
      <c r="D1142" s="299" t="s">
        <v>300</v>
      </c>
      <c r="E1142" s="331">
        <v>42.59</v>
      </c>
      <c r="F1142" s="331"/>
      <c r="G1142" s="333">
        <f t="shared" si="29"/>
        <v>7230.4499999999853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6</v>
      </c>
      <c r="C1143" s="298">
        <v>46103</v>
      </c>
      <c r="D1143" s="299" t="s">
        <v>300</v>
      </c>
      <c r="E1143" s="331">
        <v>17.579999999999998</v>
      </c>
      <c r="F1143" s="331"/>
      <c r="G1143" s="333">
        <f t="shared" si="29"/>
        <v>7273.0399999999854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1</v>
      </c>
      <c r="C1144" s="298">
        <v>46103</v>
      </c>
      <c r="D1144" s="299" t="s">
        <v>300</v>
      </c>
      <c r="E1144" s="331">
        <v>11.99</v>
      </c>
      <c r="F1144" s="331"/>
      <c r="G1144" s="333">
        <f t="shared" si="29"/>
        <v>7290.6199999999853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1</v>
      </c>
      <c r="C1145" s="298">
        <v>46103</v>
      </c>
      <c r="D1145" s="299" t="s">
        <v>311</v>
      </c>
      <c r="E1145" s="331">
        <v>81.31</v>
      </c>
      <c r="F1145" s="331"/>
      <c r="G1145" s="333">
        <f t="shared" si="29"/>
        <v>7302.6099999999851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1</v>
      </c>
      <c r="C1146" s="298">
        <v>46103</v>
      </c>
      <c r="D1146" s="299" t="s">
        <v>393</v>
      </c>
      <c r="E1146" s="331">
        <v>38.44</v>
      </c>
      <c r="F1146" s="331"/>
      <c r="G1146" s="333">
        <f t="shared" si="29"/>
        <v>7383.9199999999855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2</v>
      </c>
      <c r="C1147" s="298">
        <v>46103</v>
      </c>
      <c r="D1147" s="299" t="s">
        <v>394</v>
      </c>
      <c r="E1147" s="331">
        <v>35.700000000000003</v>
      </c>
      <c r="F1147" s="331"/>
      <c r="G1147" s="333">
        <f t="shared" si="29"/>
        <v>7422.3599999999851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6</v>
      </c>
      <c r="C1148" s="298">
        <v>46102</v>
      </c>
      <c r="D1148" s="299" t="s">
        <v>300</v>
      </c>
      <c r="E1148" s="331">
        <v>10.64</v>
      </c>
      <c r="F1148" s="331"/>
      <c r="G1148" s="333">
        <f t="shared" si="29"/>
        <v>7458.0599999999849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1</v>
      </c>
      <c r="C1149" s="298">
        <v>46102</v>
      </c>
      <c r="D1149" s="299" t="s">
        <v>300</v>
      </c>
      <c r="E1149" s="331">
        <v>28.69</v>
      </c>
      <c r="F1149" s="331"/>
      <c r="G1149" s="333">
        <f t="shared" si="29"/>
        <v>7468.6999999999853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3</v>
      </c>
      <c r="C1150" s="298">
        <v>46102</v>
      </c>
      <c r="D1150" s="299" t="s">
        <v>348</v>
      </c>
      <c r="E1150" s="331">
        <v>11.59</v>
      </c>
      <c r="F1150" s="331"/>
      <c r="G1150" s="333">
        <f t="shared" si="29"/>
        <v>7497.3899999999849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291</v>
      </c>
      <c r="B1151" s="330">
        <v>41</v>
      </c>
      <c r="C1151" s="298">
        <v>46102</v>
      </c>
      <c r="D1151" s="299" t="s">
        <v>383</v>
      </c>
      <c r="E1151" s="331"/>
      <c r="F1151" s="331">
        <v>400</v>
      </c>
      <c r="G1151" s="333">
        <f t="shared" si="29"/>
        <v>7508.979999999985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5</v>
      </c>
      <c r="C1152" s="298">
        <v>46102</v>
      </c>
      <c r="D1152" s="299" t="s">
        <v>395</v>
      </c>
      <c r="E1152" s="331">
        <v>170</v>
      </c>
      <c r="F1152" s="331"/>
      <c r="G1152" s="333">
        <f t="shared" si="29"/>
        <v>7108.979999999985</v>
      </c>
      <c r="H1152" s="334" t="s">
        <v>298</v>
      </c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5</v>
      </c>
      <c r="C1153" s="298">
        <v>46102</v>
      </c>
      <c r="D1153" s="299" t="s">
        <v>354</v>
      </c>
      <c r="E1153" s="331">
        <v>70</v>
      </c>
      <c r="F1153" s="331"/>
      <c r="G1153" s="333">
        <f t="shared" si="29"/>
        <v>7278.979999999985</v>
      </c>
      <c r="H1153" s="334" t="s">
        <v>298</v>
      </c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5</v>
      </c>
      <c r="C1154" s="298">
        <v>46102</v>
      </c>
      <c r="D1154" s="299" t="s">
        <v>396</v>
      </c>
      <c r="E1154" s="331">
        <v>40</v>
      </c>
      <c r="F1154" s="331"/>
      <c r="G1154" s="333">
        <f t="shared" ref="G1154:G1408" si="30">G1155-E1154+F1154</f>
        <v>7348.979999999985</v>
      </c>
      <c r="H1154" s="334" t="s">
        <v>298</v>
      </c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3</v>
      </c>
      <c r="C1155" s="298">
        <v>46102</v>
      </c>
      <c r="D1155" s="299" t="s">
        <v>348</v>
      </c>
      <c r="E1155" s="331">
        <v>25</v>
      </c>
      <c r="F1155" s="331"/>
      <c r="G1155" s="333">
        <f t="shared" si="30"/>
        <v>7388.979999999985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1</v>
      </c>
      <c r="C1156" s="298">
        <v>46102</v>
      </c>
      <c r="D1156" s="299" t="s">
        <v>304</v>
      </c>
      <c r="E1156" s="331">
        <v>65.19</v>
      </c>
      <c r="F1156" s="331"/>
      <c r="G1156" s="333">
        <f t="shared" si="30"/>
        <v>7413.979999999985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4</v>
      </c>
      <c r="C1157" s="298">
        <v>46102</v>
      </c>
      <c r="D1157" s="299" t="s">
        <v>310</v>
      </c>
      <c r="E1157" s="331">
        <v>37.450000000000003</v>
      </c>
      <c r="F1157" s="331"/>
      <c r="G1157" s="333">
        <f t="shared" si="30"/>
        <v>7479.1699999999846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8</v>
      </c>
      <c r="C1158" s="298">
        <v>46101</v>
      </c>
      <c r="D1158" s="299" t="s">
        <v>356</v>
      </c>
      <c r="E1158" s="331">
        <v>65.099999999999994</v>
      </c>
      <c r="F1158" s="331"/>
      <c r="G1158" s="333">
        <f t="shared" si="30"/>
        <v>7516.6199999999844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294</v>
      </c>
      <c r="B1159" s="330">
        <v>22</v>
      </c>
      <c r="C1159" s="298">
        <v>46101</v>
      </c>
      <c r="D1159" s="299" t="s">
        <v>323</v>
      </c>
      <c r="E1159" s="331">
        <v>20.22</v>
      </c>
      <c r="F1159" s="331"/>
      <c r="G1159" s="333">
        <f t="shared" si="30"/>
        <v>7581.7199999999848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6</v>
      </c>
      <c r="C1160" s="298">
        <v>46101</v>
      </c>
      <c r="D1160" s="299" t="s">
        <v>433</v>
      </c>
      <c r="E1160" s="331">
        <v>-73</v>
      </c>
      <c r="F1160" s="331"/>
      <c r="G1160" s="333">
        <f t="shared" si="30"/>
        <v>7601.939999999985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6</v>
      </c>
      <c r="C1161" s="298">
        <v>46101</v>
      </c>
      <c r="D1161" s="299" t="s">
        <v>300</v>
      </c>
      <c r="E1161" s="331">
        <v>34.68</v>
      </c>
      <c r="F1161" s="331"/>
      <c r="G1161" s="333">
        <f t="shared" si="30"/>
        <v>7528.939999999985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6</v>
      </c>
      <c r="C1162" s="298">
        <v>46101</v>
      </c>
      <c r="D1162" s="299" t="s">
        <v>397</v>
      </c>
      <c r="E1162" s="331">
        <v>10.63</v>
      </c>
      <c r="F1162" s="331"/>
      <c r="G1162" s="333">
        <f t="shared" si="30"/>
        <v>7563.6199999999853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5</v>
      </c>
      <c r="C1163" s="298">
        <v>46101</v>
      </c>
      <c r="D1163" s="299" t="s">
        <v>398</v>
      </c>
      <c r="E1163" s="331">
        <v>106.49</v>
      </c>
      <c r="F1163" s="331"/>
      <c r="G1163" s="333">
        <f t="shared" si="30"/>
        <v>7574.2499999999854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8</v>
      </c>
      <c r="C1164" s="298">
        <v>46100</v>
      </c>
      <c r="D1164" s="299" t="s">
        <v>357</v>
      </c>
      <c r="E1164" s="331">
        <v>16.739999999999998</v>
      </c>
      <c r="F1164" s="331"/>
      <c r="G1164" s="333">
        <f t="shared" si="30"/>
        <v>7680.7399999999852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8</v>
      </c>
      <c r="C1165" s="298">
        <v>46100</v>
      </c>
      <c r="D1165" s="299" t="s">
        <v>399</v>
      </c>
      <c r="E1165" s="331">
        <v>108.54</v>
      </c>
      <c r="F1165" s="331"/>
      <c r="G1165" s="333">
        <f t="shared" si="30"/>
        <v>7697.479999999985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294</v>
      </c>
      <c r="B1166" s="330">
        <v>22</v>
      </c>
      <c r="C1166" s="298">
        <v>46100</v>
      </c>
      <c r="D1166" s="299" t="s">
        <v>835</v>
      </c>
      <c r="E1166" s="331">
        <v>12.77</v>
      </c>
      <c r="F1166" s="331"/>
      <c r="G1166" s="333">
        <f t="shared" si="30"/>
        <v>7806.019999999985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8</v>
      </c>
      <c r="C1167" s="298">
        <v>46100</v>
      </c>
      <c r="D1167" s="299" t="s">
        <v>334</v>
      </c>
      <c r="E1167" s="331">
        <v>28.33</v>
      </c>
      <c r="F1167" s="331"/>
      <c r="G1167" s="333">
        <f t="shared" si="30"/>
        <v>7818.7899999999854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2</v>
      </c>
      <c r="C1168" s="298">
        <v>46100</v>
      </c>
      <c r="D1168" s="299" t="s">
        <v>358</v>
      </c>
      <c r="E1168" s="331">
        <v>17.45</v>
      </c>
      <c r="F1168" s="331"/>
      <c r="G1168" s="333">
        <f t="shared" si="30"/>
        <v>7847.1199999999853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22</v>
      </c>
      <c r="C1169" s="298">
        <v>46100</v>
      </c>
      <c r="D1169" s="299" t="s">
        <v>328</v>
      </c>
      <c r="E1169" s="331">
        <v>7.46</v>
      </c>
      <c r="F1169" s="331"/>
      <c r="G1169" s="333">
        <f t="shared" si="30"/>
        <v>7864.5699999999852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335</v>
      </c>
      <c r="B1170" s="330" t="s">
        <v>335</v>
      </c>
      <c r="C1170" s="298">
        <v>46100</v>
      </c>
      <c r="D1170" s="299" t="s">
        <v>336</v>
      </c>
      <c r="E1170" s="331">
        <v>172.29</v>
      </c>
      <c r="F1170" s="331"/>
      <c r="G1170" s="333">
        <f t="shared" si="30"/>
        <v>7872.0299999999852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294</v>
      </c>
      <c r="B1171" s="330">
        <v>15</v>
      </c>
      <c r="C1171" s="298">
        <v>46100</v>
      </c>
      <c r="D1171" s="299" t="s">
        <v>185</v>
      </c>
      <c r="E1171" s="331">
        <v>175.09</v>
      </c>
      <c r="F1171" s="331"/>
      <c r="G1171" s="333">
        <f t="shared" si="30"/>
        <v>8044.3199999999852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291</v>
      </c>
      <c r="B1172" s="330">
        <v>39</v>
      </c>
      <c r="C1172" s="298">
        <v>46100</v>
      </c>
      <c r="D1172" s="299" t="s">
        <v>292</v>
      </c>
      <c r="E1172" s="331"/>
      <c r="F1172" s="331">
        <v>2763.78</v>
      </c>
      <c r="G1172" s="333">
        <f t="shared" si="30"/>
        <v>8219.4099999999853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46099</v>
      </c>
      <c r="D1173" s="299" t="s">
        <v>400</v>
      </c>
      <c r="E1173" s="331">
        <v>47.46</v>
      </c>
      <c r="F1173" s="331"/>
      <c r="G1173" s="333">
        <f t="shared" si="30"/>
        <v>5455.6299999999856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8</v>
      </c>
      <c r="C1174" s="298">
        <v>46099</v>
      </c>
      <c r="D1174" s="299" t="s">
        <v>400</v>
      </c>
      <c r="E1174" s="331">
        <v>15.01</v>
      </c>
      <c r="F1174" s="331"/>
      <c r="G1174" s="333">
        <f t="shared" si="30"/>
        <v>5503.0899999999856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291</v>
      </c>
      <c r="B1175" s="330">
        <v>40</v>
      </c>
      <c r="C1175" s="298">
        <v>46099</v>
      </c>
      <c r="D1175" s="299" t="s">
        <v>316</v>
      </c>
      <c r="E1175" s="331"/>
      <c r="F1175" s="331">
        <v>838.67</v>
      </c>
      <c r="G1175" s="333">
        <f t="shared" si="30"/>
        <v>5518.0999999999858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2</v>
      </c>
      <c r="C1176" s="298">
        <v>46099</v>
      </c>
      <c r="D1176" s="299" t="s">
        <v>296</v>
      </c>
      <c r="E1176" s="331">
        <v>14.67</v>
      </c>
      <c r="F1176" s="331"/>
      <c r="G1176" s="333">
        <f t="shared" si="30"/>
        <v>4679.4299999999857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4</v>
      </c>
      <c r="C1177" s="298">
        <v>46099</v>
      </c>
      <c r="D1177" s="299" t="s">
        <v>296</v>
      </c>
      <c r="E1177" s="331">
        <v>40.22</v>
      </c>
      <c r="F1177" s="331"/>
      <c r="G1177" s="333">
        <f t="shared" si="30"/>
        <v>4694.0999999999858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8</v>
      </c>
      <c r="C1178" s="298">
        <v>46099</v>
      </c>
      <c r="D1178" s="299" t="s">
        <v>295</v>
      </c>
      <c r="E1178" s="331">
        <v>3.49</v>
      </c>
      <c r="F1178" s="331"/>
      <c r="G1178" s="333">
        <f t="shared" si="30"/>
        <v>4734.3199999999861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22</v>
      </c>
      <c r="C1179" s="298">
        <v>46099</v>
      </c>
      <c r="D1179" s="299" t="s">
        <v>401</v>
      </c>
      <c r="E1179" s="331">
        <v>13.84</v>
      </c>
      <c r="F1179" s="331"/>
      <c r="G1179" s="333">
        <f t="shared" si="30"/>
        <v>4737.8099999999858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294</v>
      </c>
      <c r="B1180" s="330">
        <v>17</v>
      </c>
      <c r="C1180" s="298">
        <v>46098</v>
      </c>
      <c r="D1180" s="299" t="s">
        <v>188</v>
      </c>
      <c r="E1180" s="331">
        <v>42.65</v>
      </c>
      <c r="F1180" s="331"/>
      <c r="G1180" s="333">
        <f t="shared" si="30"/>
        <v>4751.649999999986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294</v>
      </c>
      <c r="B1181" s="330">
        <v>23</v>
      </c>
      <c r="C1181" s="298">
        <v>46098</v>
      </c>
      <c r="D1181" s="299" t="s">
        <v>402</v>
      </c>
      <c r="E1181" s="331">
        <v>529.46</v>
      </c>
      <c r="F1181" s="331"/>
      <c r="G1181" s="333">
        <f t="shared" si="30"/>
        <v>4794.2999999999856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294</v>
      </c>
      <c r="B1182" s="330">
        <v>43</v>
      </c>
      <c r="C1182" s="298">
        <v>46098</v>
      </c>
      <c r="D1182" s="299" t="s">
        <v>333</v>
      </c>
      <c r="E1182" s="331">
        <v>22.35</v>
      </c>
      <c r="F1182" s="331"/>
      <c r="G1182" s="333">
        <f t="shared" si="30"/>
        <v>5323.7599999999857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294</v>
      </c>
      <c r="B1183" s="330">
        <v>42</v>
      </c>
      <c r="C1183" s="298">
        <v>46098</v>
      </c>
      <c r="D1183" s="299" t="s">
        <v>333</v>
      </c>
      <c r="E1183" s="331">
        <v>37.25</v>
      </c>
      <c r="F1183" s="331"/>
      <c r="G1183" s="333">
        <f t="shared" si="30"/>
        <v>5346.109999999986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8</v>
      </c>
      <c r="C1184" s="298">
        <v>46098</v>
      </c>
      <c r="D1184" s="299" t="s">
        <v>319</v>
      </c>
      <c r="E1184" s="331">
        <v>3.99</v>
      </c>
      <c r="F1184" s="331"/>
      <c r="G1184" s="333">
        <f t="shared" si="30"/>
        <v>5383.359999999986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8</v>
      </c>
      <c r="C1185" s="298">
        <v>46098</v>
      </c>
      <c r="D1185" s="299" t="s">
        <v>319</v>
      </c>
      <c r="E1185" s="331">
        <v>24.47</v>
      </c>
      <c r="F1185" s="331"/>
      <c r="G1185" s="333">
        <f t="shared" si="30"/>
        <v>5387.3499999999858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294</v>
      </c>
      <c r="B1186" s="330">
        <v>21</v>
      </c>
      <c r="C1186" s="298">
        <v>46098</v>
      </c>
      <c r="D1186" s="299" t="s">
        <v>194</v>
      </c>
      <c r="E1186" s="331">
        <v>75.599999999999994</v>
      </c>
      <c r="F1186" s="331"/>
      <c r="G1186" s="333">
        <f t="shared" si="30"/>
        <v>5411.8199999999861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5</v>
      </c>
      <c r="C1187" s="298">
        <v>46097</v>
      </c>
      <c r="D1187" s="299" t="s">
        <v>340</v>
      </c>
      <c r="E1187" s="331">
        <v>21.3</v>
      </c>
      <c r="F1187" s="331"/>
      <c r="G1187" s="333">
        <f t="shared" si="30"/>
        <v>5487.4199999999864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294</v>
      </c>
      <c r="B1188" s="330">
        <v>11</v>
      </c>
      <c r="C1188" s="298">
        <v>46097</v>
      </c>
      <c r="D1188" s="299" t="s">
        <v>178</v>
      </c>
      <c r="E1188" s="331">
        <v>267.91000000000003</v>
      </c>
      <c r="F1188" s="331"/>
      <c r="G1188" s="333">
        <f t="shared" si="30"/>
        <v>5508.7199999999866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287</v>
      </c>
      <c r="B1189" s="330" t="s">
        <v>287</v>
      </c>
      <c r="C1189" s="298">
        <v>46097</v>
      </c>
      <c r="D1189" s="299" t="s">
        <v>403</v>
      </c>
      <c r="E1189" s="331"/>
      <c r="F1189" s="331">
        <v>80</v>
      </c>
      <c r="G1189" s="333">
        <f t="shared" si="30"/>
        <v>5776.6299999999865</v>
      </c>
      <c r="H1189" s="334" t="s">
        <v>298</v>
      </c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287</v>
      </c>
      <c r="B1190" s="330" t="s">
        <v>287</v>
      </c>
      <c r="C1190" s="298">
        <v>46097</v>
      </c>
      <c r="D1190" s="299" t="s">
        <v>302</v>
      </c>
      <c r="E1190" s="331">
        <v>80</v>
      </c>
      <c r="F1190" s="331"/>
      <c r="G1190" s="333">
        <f t="shared" si="30"/>
        <v>5696.6299999999865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4</v>
      </c>
      <c r="C1191" s="298">
        <v>46097</v>
      </c>
      <c r="D1191" s="299" t="s">
        <v>310</v>
      </c>
      <c r="E1191" s="331">
        <v>42.47</v>
      </c>
      <c r="F1191" s="331"/>
      <c r="G1191" s="333">
        <f t="shared" si="30"/>
        <v>5776.6299999999865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2</v>
      </c>
      <c r="C1192" s="298">
        <v>46097</v>
      </c>
      <c r="D1192" s="299" t="s">
        <v>296</v>
      </c>
      <c r="E1192" s="331">
        <v>11.18</v>
      </c>
      <c r="F1192" s="331"/>
      <c r="G1192" s="333">
        <f t="shared" si="30"/>
        <v>5819.0999999999867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46096</v>
      </c>
      <c r="D1193" s="299" t="s">
        <v>404</v>
      </c>
      <c r="E1193" s="331">
        <v>38.67</v>
      </c>
      <c r="F1193" s="331"/>
      <c r="G1193" s="333">
        <f t="shared" si="30"/>
        <v>5830.279999999987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3</v>
      </c>
      <c r="C1194" s="298">
        <v>46096</v>
      </c>
      <c r="D1194" s="299" t="s">
        <v>348</v>
      </c>
      <c r="E1194" s="331">
        <v>7.11</v>
      </c>
      <c r="F1194" s="331"/>
      <c r="G1194" s="333">
        <f t="shared" si="30"/>
        <v>5868.9499999999871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1</v>
      </c>
      <c r="C1195" s="298">
        <v>46096</v>
      </c>
      <c r="D1195" s="299" t="s">
        <v>304</v>
      </c>
      <c r="E1195" s="331">
        <v>126.64</v>
      </c>
      <c r="F1195" s="331"/>
      <c r="G1195" s="333">
        <f t="shared" si="30"/>
        <v>5876.0599999999868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1</v>
      </c>
      <c r="C1196" s="298">
        <v>46096</v>
      </c>
      <c r="D1196" s="299" t="s">
        <v>311</v>
      </c>
      <c r="E1196" s="331">
        <v>125.2</v>
      </c>
      <c r="F1196" s="331"/>
      <c r="G1196" s="333">
        <f t="shared" si="30"/>
        <v>6002.6999999999871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1</v>
      </c>
      <c r="C1197" s="298">
        <v>46096</v>
      </c>
      <c r="D1197" s="299" t="s">
        <v>306</v>
      </c>
      <c r="E1197" s="331">
        <v>37.159999999999997</v>
      </c>
      <c r="F1197" s="331"/>
      <c r="G1197" s="333">
        <f t="shared" si="30"/>
        <v>6127.8999999999869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294</v>
      </c>
      <c r="B1198" s="330">
        <v>16</v>
      </c>
      <c r="C1198" s="298">
        <v>46096</v>
      </c>
      <c r="D1198" s="299" t="s">
        <v>405</v>
      </c>
      <c r="E1198" s="331">
        <v>713.06</v>
      </c>
      <c r="F1198" s="331"/>
      <c r="G1198" s="333">
        <f t="shared" si="30"/>
        <v>6165.0599999999868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5</v>
      </c>
      <c r="C1199" s="298">
        <v>46095</v>
      </c>
      <c r="D1199" s="299" t="s">
        <v>406</v>
      </c>
      <c r="E1199" s="331">
        <v>24</v>
      </c>
      <c r="F1199" s="331"/>
      <c r="G1199" s="333">
        <f t="shared" si="30"/>
        <v>6878.1199999999862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3</v>
      </c>
      <c r="C1200" s="298">
        <v>46095</v>
      </c>
      <c r="D1200" s="299" t="s">
        <v>348</v>
      </c>
      <c r="E1200" s="331">
        <v>14.58</v>
      </c>
      <c r="F1200" s="331"/>
      <c r="G1200" s="333">
        <f t="shared" si="30"/>
        <v>6902.1199999999862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291</v>
      </c>
      <c r="B1201" s="330">
        <v>41</v>
      </c>
      <c r="C1201" s="298">
        <v>46094</v>
      </c>
      <c r="D1201" s="299" t="s">
        <v>407</v>
      </c>
      <c r="E1201" s="331"/>
      <c r="F1201" s="331">
        <v>300</v>
      </c>
      <c r="G1201" s="333">
        <f t="shared" si="30"/>
        <v>6916.6999999999862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1</v>
      </c>
      <c r="C1202" s="298">
        <v>46094</v>
      </c>
      <c r="D1202" s="299" t="s">
        <v>311</v>
      </c>
      <c r="E1202" s="331">
        <v>17.71</v>
      </c>
      <c r="F1202" s="331"/>
      <c r="G1202" s="333">
        <f t="shared" si="30"/>
        <v>6616.6999999999862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4</v>
      </c>
      <c r="C1203" s="298">
        <v>46094</v>
      </c>
      <c r="D1203" s="299" t="s">
        <v>296</v>
      </c>
      <c r="E1203" s="331">
        <v>31.56</v>
      </c>
      <c r="F1203" s="331"/>
      <c r="G1203" s="333">
        <f t="shared" si="30"/>
        <v>6634.4099999999862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46094</v>
      </c>
      <c r="D1204" s="299" t="s">
        <v>296</v>
      </c>
      <c r="E1204" s="331">
        <v>34.79</v>
      </c>
      <c r="F1204" s="331"/>
      <c r="G1204" s="333">
        <f t="shared" si="30"/>
        <v>6665.9699999999866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2</v>
      </c>
      <c r="C1205" s="298">
        <v>46094</v>
      </c>
      <c r="D1205" s="299" t="s">
        <v>408</v>
      </c>
      <c r="E1205" s="331">
        <v>23.9</v>
      </c>
      <c r="F1205" s="331"/>
      <c r="G1205" s="333">
        <f t="shared" si="30"/>
        <v>6700.7599999999866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3</v>
      </c>
      <c r="C1206" s="298">
        <v>46094</v>
      </c>
      <c r="D1206" s="299" t="s">
        <v>348</v>
      </c>
      <c r="E1206" s="331">
        <v>7.26</v>
      </c>
      <c r="F1206" s="331"/>
      <c r="G1206" s="333">
        <f t="shared" si="30"/>
        <v>6724.6599999999862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5</v>
      </c>
      <c r="C1207" s="298">
        <v>46094</v>
      </c>
      <c r="D1207" s="299" t="s">
        <v>354</v>
      </c>
      <c r="E1207" s="331">
        <v>85</v>
      </c>
      <c r="F1207" s="331"/>
      <c r="G1207" s="333">
        <f t="shared" si="30"/>
        <v>6731.9199999999864</v>
      </c>
      <c r="H1207" s="334" t="s">
        <v>298</v>
      </c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8</v>
      </c>
      <c r="C1208" s="298">
        <v>46093</v>
      </c>
      <c r="D1208" s="299" t="s">
        <v>409</v>
      </c>
      <c r="E1208" s="331">
        <v>51.22</v>
      </c>
      <c r="F1208" s="331"/>
      <c r="G1208" s="333">
        <f t="shared" si="30"/>
        <v>6816.9199999999864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2</v>
      </c>
      <c r="C1209" s="298">
        <v>46093</v>
      </c>
      <c r="D1209" s="299" t="s">
        <v>410</v>
      </c>
      <c r="E1209" s="331">
        <v>57.43</v>
      </c>
      <c r="F1209" s="331"/>
      <c r="G1209" s="333">
        <f t="shared" si="30"/>
        <v>6868.1399999999867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2</v>
      </c>
      <c r="C1210" s="298">
        <v>46093</v>
      </c>
      <c r="D1210" s="299" t="s">
        <v>358</v>
      </c>
      <c r="E1210" s="331">
        <v>17.45</v>
      </c>
      <c r="F1210" s="331"/>
      <c r="G1210" s="333">
        <f t="shared" si="30"/>
        <v>6925.569999999987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8</v>
      </c>
      <c r="C1211" s="298">
        <v>46093</v>
      </c>
      <c r="D1211" s="299" t="s">
        <v>319</v>
      </c>
      <c r="E1211" s="331">
        <v>7.92</v>
      </c>
      <c r="F1211" s="331"/>
      <c r="G1211" s="333">
        <f t="shared" si="30"/>
        <v>6943.0199999999868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291</v>
      </c>
      <c r="B1212" s="330">
        <v>38</v>
      </c>
      <c r="C1212" s="298">
        <v>46093</v>
      </c>
      <c r="D1212" s="299" t="s">
        <v>293</v>
      </c>
      <c r="E1212" s="331"/>
      <c r="F1212" s="331">
        <v>4726.92</v>
      </c>
      <c r="G1212" s="333">
        <f t="shared" si="30"/>
        <v>6950.9399999999869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2</v>
      </c>
      <c r="C1213" s="298">
        <v>46093</v>
      </c>
      <c r="D1213" s="299" t="s">
        <v>386</v>
      </c>
      <c r="E1213" s="331">
        <v>15</v>
      </c>
      <c r="F1213" s="331"/>
      <c r="G1213" s="333">
        <f t="shared" si="30"/>
        <v>2224.0199999999868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6</v>
      </c>
      <c r="C1214" s="298">
        <v>46093</v>
      </c>
      <c r="D1214" s="299" t="s">
        <v>411</v>
      </c>
      <c r="E1214" s="331">
        <v>12</v>
      </c>
      <c r="F1214" s="331"/>
      <c r="G1214" s="333">
        <f t="shared" si="30"/>
        <v>2239.0199999999868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294</v>
      </c>
      <c r="B1215" s="330">
        <v>19</v>
      </c>
      <c r="C1215" s="298">
        <v>46093</v>
      </c>
      <c r="D1215" s="299" t="s">
        <v>191</v>
      </c>
      <c r="E1215" s="331">
        <v>200</v>
      </c>
      <c r="F1215" s="331"/>
      <c r="G1215" s="333">
        <f t="shared" si="30"/>
        <v>2251.0199999999868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6</v>
      </c>
      <c r="C1216" s="298">
        <v>46092</v>
      </c>
      <c r="D1216" s="299" t="s">
        <v>412</v>
      </c>
      <c r="E1216" s="331">
        <v>-10.050000000000001</v>
      </c>
      <c r="F1216" s="331"/>
      <c r="G1216" s="333">
        <f t="shared" si="30"/>
        <v>2451.0199999999868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6</v>
      </c>
      <c r="C1217" s="298">
        <v>46092</v>
      </c>
      <c r="D1217" s="299" t="s">
        <v>413</v>
      </c>
      <c r="E1217" s="331">
        <v>25</v>
      </c>
      <c r="F1217" s="331"/>
      <c r="G1217" s="333">
        <f t="shared" si="30"/>
        <v>2440.9699999999866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46092</v>
      </c>
      <c r="D1218" s="299" t="s">
        <v>301</v>
      </c>
      <c r="E1218" s="331">
        <v>-9</v>
      </c>
      <c r="F1218" s="331"/>
      <c r="G1218" s="333">
        <f t="shared" si="30"/>
        <v>2465.9699999999866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291</v>
      </c>
      <c r="B1219" s="330">
        <v>41</v>
      </c>
      <c r="C1219" s="298">
        <v>46092</v>
      </c>
      <c r="D1219" s="299" t="s">
        <v>407</v>
      </c>
      <c r="E1219" s="331"/>
      <c r="F1219" s="331">
        <v>500</v>
      </c>
      <c r="G1219" s="333">
        <f t="shared" si="30"/>
        <v>2456.9699999999866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2</v>
      </c>
      <c r="C1220" s="298">
        <v>46092</v>
      </c>
      <c r="D1220" s="299" t="s">
        <v>296</v>
      </c>
      <c r="E1220" s="331">
        <v>16.170000000000002</v>
      </c>
      <c r="F1220" s="331"/>
      <c r="G1220" s="333">
        <f t="shared" si="30"/>
        <v>1956.9699999999864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294</v>
      </c>
      <c r="B1221" s="330">
        <v>22</v>
      </c>
      <c r="C1221" s="298">
        <v>46092</v>
      </c>
      <c r="D1221" s="299" t="s">
        <v>352</v>
      </c>
      <c r="E1221" s="331">
        <v>19.16</v>
      </c>
      <c r="F1221" s="331"/>
      <c r="G1221" s="333">
        <f t="shared" si="30"/>
        <v>1973.1399999999865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335</v>
      </c>
      <c r="B1222" s="330" t="s">
        <v>335</v>
      </c>
      <c r="C1222" s="298">
        <v>46091</v>
      </c>
      <c r="D1222" s="299" t="s">
        <v>447</v>
      </c>
      <c r="E1222" s="331">
        <v>47.28</v>
      </c>
      <c r="F1222" s="331"/>
      <c r="G1222" s="333">
        <f t="shared" si="30"/>
        <v>1992.2999999999865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294</v>
      </c>
      <c r="B1223" s="330">
        <v>13</v>
      </c>
      <c r="C1223" s="298">
        <v>46091</v>
      </c>
      <c r="D1223" s="299" t="s">
        <v>182</v>
      </c>
      <c r="E1223" s="331">
        <v>134.93</v>
      </c>
      <c r="F1223" s="331"/>
      <c r="G1223" s="333">
        <f t="shared" si="30"/>
        <v>2039.5799999999865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8</v>
      </c>
      <c r="C1224" s="298">
        <v>46091</v>
      </c>
      <c r="D1224" s="299" t="s">
        <v>295</v>
      </c>
      <c r="E1224" s="331">
        <v>7.44</v>
      </c>
      <c r="F1224" s="331"/>
      <c r="G1224" s="333">
        <f t="shared" si="30"/>
        <v>2174.5099999999866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4</v>
      </c>
      <c r="C1225" s="298">
        <v>46091</v>
      </c>
      <c r="D1225" s="299" t="s">
        <v>295</v>
      </c>
      <c r="E1225" s="331">
        <v>29.53</v>
      </c>
      <c r="F1225" s="331"/>
      <c r="G1225" s="333">
        <f t="shared" si="30"/>
        <v>2181.9499999999866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4</v>
      </c>
      <c r="C1226" s="298">
        <v>46091</v>
      </c>
      <c r="D1226" s="299" t="s">
        <v>310</v>
      </c>
      <c r="E1226" s="331">
        <v>34.119999999999997</v>
      </c>
      <c r="F1226" s="331"/>
      <c r="G1226" s="333">
        <f t="shared" si="30"/>
        <v>2211.4799999999868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2</v>
      </c>
      <c r="C1227" s="298">
        <v>46091</v>
      </c>
      <c r="D1227" s="299" t="s">
        <v>414</v>
      </c>
      <c r="E1227" s="331">
        <v>18.57</v>
      </c>
      <c r="F1227" s="331"/>
      <c r="G1227" s="333">
        <f t="shared" si="30"/>
        <v>2245.5999999999867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294</v>
      </c>
      <c r="B1228" s="330">
        <v>16</v>
      </c>
      <c r="C1228" s="298">
        <v>46091</v>
      </c>
      <c r="D1228" s="299" t="s">
        <v>415</v>
      </c>
      <c r="E1228" s="331">
        <v>107</v>
      </c>
      <c r="F1228" s="331"/>
      <c r="G1228" s="333">
        <f t="shared" si="30"/>
        <v>2264.1699999999869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294</v>
      </c>
      <c r="B1229" s="330">
        <v>18</v>
      </c>
      <c r="C1229" s="298">
        <v>46090</v>
      </c>
      <c r="D1229" s="299" t="s">
        <v>361</v>
      </c>
      <c r="E1229" s="331">
        <v>400</v>
      </c>
      <c r="F1229" s="331"/>
      <c r="G1229" s="333">
        <f t="shared" si="30"/>
        <v>2371.1699999999869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4</v>
      </c>
      <c r="C1230" s="298">
        <v>46090</v>
      </c>
      <c r="D1230" s="299" t="s">
        <v>296</v>
      </c>
      <c r="E1230" s="331">
        <v>24.69</v>
      </c>
      <c r="F1230" s="331"/>
      <c r="G1230" s="333">
        <f t="shared" si="30"/>
        <v>2771.1699999999869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3</v>
      </c>
      <c r="C1231" s="298">
        <v>46090</v>
      </c>
      <c r="D1231" s="299" t="s">
        <v>416</v>
      </c>
      <c r="E1231" s="331">
        <v>4.59</v>
      </c>
      <c r="F1231" s="331"/>
      <c r="G1231" s="333">
        <f t="shared" si="30"/>
        <v>2795.8599999999869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294</v>
      </c>
      <c r="B1232" s="330">
        <v>9</v>
      </c>
      <c r="C1232" s="298">
        <v>46090</v>
      </c>
      <c r="D1232" s="299" t="s">
        <v>58</v>
      </c>
      <c r="E1232" s="331">
        <v>1281.53</v>
      </c>
      <c r="F1232" s="331"/>
      <c r="G1232" s="333">
        <f t="shared" si="30"/>
        <v>2800.4499999999871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7</v>
      </c>
      <c r="C1233" s="298">
        <v>46090</v>
      </c>
      <c r="D1233" s="299" t="s">
        <v>338</v>
      </c>
      <c r="E1233" s="331">
        <v>40.61</v>
      </c>
      <c r="F1233" s="331"/>
      <c r="G1233" s="333">
        <f t="shared" si="30"/>
        <v>4081.9799999999873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287</v>
      </c>
      <c r="B1234" s="330" t="s">
        <v>287</v>
      </c>
      <c r="C1234" s="298">
        <v>46090</v>
      </c>
      <c r="D1234" s="299" t="s">
        <v>417</v>
      </c>
      <c r="E1234" s="331">
        <v>380</v>
      </c>
      <c r="F1234" s="331">
        <v>380</v>
      </c>
      <c r="G1234" s="333">
        <f t="shared" si="30"/>
        <v>4122.5899999999874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2</v>
      </c>
      <c r="C1235" s="298">
        <v>46090</v>
      </c>
      <c r="D1235" s="299" t="s">
        <v>418</v>
      </c>
      <c r="E1235" s="331">
        <v>15</v>
      </c>
      <c r="F1235" s="331"/>
      <c r="G1235" s="333">
        <f t="shared" si="30"/>
        <v>4122.5899999999874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2</v>
      </c>
      <c r="C1236" s="298">
        <v>46090</v>
      </c>
      <c r="D1236" s="299" t="s">
        <v>386</v>
      </c>
      <c r="E1236" s="331">
        <v>15</v>
      </c>
      <c r="F1236" s="331"/>
      <c r="G1236" s="333">
        <f t="shared" si="30"/>
        <v>4137.5899999999874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6</v>
      </c>
      <c r="C1237" s="298">
        <v>46090</v>
      </c>
      <c r="D1237" s="299" t="s">
        <v>300</v>
      </c>
      <c r="E1237" s="331">
        <v>70.66</v>
      </c>
      <c r="F1237" s="331"/>
      <c r="G1237" s="333">
        <f t="shared" si="30"/>
        <v>4152.5899999999874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1</v>
      </c>
      <c r="C1238" s="298">
        <v>46089</v>
      </c>
      <c r="D1238" s="299" t="s">
        <v>311</v>
      </c>
      <c r="E1238" s="331">
        <v>109.77</v>
      </c>
      <c r="F1238" s="331"/>
      <c r="G1238" s="333">
        <f t="shared" si="30"/>
        <v>4223.2499999999873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6</v>
      </c>
      <c r="C1239" s="298">
        <v>46089</v>
      </c>
      <c r="D1239" s="299" t="s">
        <v>306</v>
      </c>
      <c r="E1239" s="331">
        <v>9.3800000000000008</v>
      </c>
      <c r="F1239" s="331"/>
      <c r="G1239" s="333">
        <f t="shared" si="30"/>
        <v>4333.0199999999877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3</v>
      </c>
      <c r="C1240" s="298">
        <v>46089</v>
      </c>
      <c r="D1240" s="299" t="s">
        <v>419</v>
      </c>
      <c r="E1240" s="331">
        <v>3.85</v>
      </c>
      <c r="F1240" s="331"/>
      <c r="G1240" s="333">
        <f t="shared" si="30"/>
        <v>4342.3999999999878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46089</v>
      </c>
      <c r="D1241" s="299" t="s">
        <v>404</v>
      </c>
      <c r="E1241" s="331">
        <v>88.54</v>
      </c>
      <c r="F1241" s="331"/>
      <c r="G1241" s="333">
        <f t="shared" si="30"/>
        <v>4346.2499999999882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2</v>
      </c>
      <c r="C1242" s="298">
        <v>46089</v>
      </c>
      <c r="D1242" s="299" t="s">
        <v>358</v>
      </c>
      <c r="E1242" s="331">
        <v>8.3800000000000008</v>
      </c>
      <c r="F1242" s="331"/>
      <c r="G1242" s="333">
        <f t="shared" si="30"/>
        <v>4434.7899999999881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2</v>
      </c>
      <c r="C1243" s="298">
        <v>46089</v>
      </c>
      <c r="D1243" s="299" t="s">
        <v>301</v>
      </c>
      <c r="E1243" s="331">
        <v>39.549999999999997</v>
      </c>
      <c r="F1243" s="331"/>
      <c r="G1243" s="333">
        <f t="shared" si="30"/>
        <v>4443.1699999999882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4</v>
      </c>
      <c r="C1244" s="298">
        <v>46089</v>
      </c>
      <c r="D1244" s="299" t="s">
        <v>420</v>
      </c>
      <c r="E1244" s="331">
        <v>31.68</v>
      </c>
      <c r="F1244" s="331"/>
      <c r="G1244" s="333">
        <f t="shared" si="30"/>
        <v>4482.7199999999884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8</v>
      </c>
      <c r="C1245" s="298">
        <v>46088</v>
      </c>
      <c r="D1245" s="299" t="s">
        <v>308</v>
      </c>
      <c r="E1245" s="331">
        <v>24.65</v>
      </c>
      <c r="F1245" s="331"/>
      <c r="G1245" s="333">
        <f t="shared" si="30"/>
        <v>4514.3999999999887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2</v>
      </c>
      <c r="C1246" s="298">
        <v>46088</v>
      </c>
      <c r="D1246" s="299" t="s">
        <v>346</v>
      </c>
      <c r="E1246" s="331">
        <v>11.04</v>
      </c>
      <c r="F1246" s="331"/>
      <c r="G1246" s="333">
        <f t="shared" si="30"/>
        <v>4539.0499999999884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8</v>
      </c>
      <c r="C1247" s="298">
        <v>46088</v>
      </c>
      <c r="D1247" s="299" t="s">
        <v>319</v>
      </c>
      <c r="E1247" s="331">
        <v>11.5</v>
      </c>
      <c r="F1247" s="331"/>
      <c r="G1247" s="333">
        <f t="shared" si="30"/>
        <v>4550.0899999999883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8</v>
      </c>
      <c r="C1248" s="298">
        <v>46088</v>
      </c>
      <c r="D1248" s="299" t="s">
        <v>296</v>
      </c>
      <c r="E1248" s="331">
        <v>12.44</v>
      </c>
      <c r="F1248" s="331"/>
      <c r="G1248" s="333">
        <f t="shared" si="30"/>
        <v>4561.5899999999883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4</v>
      </c>
      <c r="C1249" s="298">
        <v>46088</v>
      </c>
      <c r="D1249" s="299" t="s">
        <v>296</v>
      </c>
      <c r="E1249" s="331">
        <v>23.62</v>
      </c>
      <c r="F1249" s="331"/>
      <c r="G1249" s="333">
        <f t="shared" si="30"/>
        <v>4574.0299999999879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2</v>
      </c>
      <c r="C1250" s="298">
        <v>46088</v>
      </c>
      <c r="D1250" s="299" t="s">
        <v>301</v>
      </c>
      <c r="E1250" s="331">
        <v>36.049999999999997</v>
      </c>
      <c r="F1250" s="331"/>
      <c r="G1250" s="333">
        <f t="shared" si="30"/>
        <v>4597.6499999999878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294</v>
      </c>
      <c r="B1251" s="330">
        <v>14</v>
      </c>
      <c r="C1251" s="298">
        <v>46087</v>
      </c>
      <c r="D1251" s="299" t="s">
        <v>366</v>
      </c>
      <c r="E1251" s="331">
        <v>66.67</v>
      </c>
      <c r="F1251" s="331"/>
      <c r="G1251" s="333">
        <f t="shared" si="30"/>
        <v>4633.699999999988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2</v>
      </c>
      <c r="C1252" s="298">
        <v>46087</v>
      </c>
      <c r="D1252" s="299" t="s">
        <v>296</v>
      </c>
      <c r="E1252" s="331">
        <v>17.850000000000001</v>
      </c>
      <c r="F1252" s="331"/>
      <c r="G1252" s="333">
        <f t="shared" si="30"/>
        <v>4700.3699999999881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1</v>
      </c>
      <c r="C1253" s="298">
        <v>46087</v>
      </c>
      <c r="D1253" s="299" t="s">
        <v>304</v>
      </c>
      <c r="E1253" s="331">
        <v>112.13</v>
      </c>
      <c r="F1253" s="331"/>
      <c r="G1253" s="333">
        <f t="shared" si="30"/>
        <v>4718.2199999999884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3</v>
      </c>
      <c r="C1254" s="298">
        <v>46087</v>
      </c>
      <c r="D1254" s="299" t="s">
        <v>324</v>
      </c>
      <c r="E1254" s="331">
        <v>7.31</v>
      </c>
      <c r="F1254" s="331"/>
      <c r="G1254" s="333">
        <f t="shared" si="30"/>
        <v>4830.3499999999885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291</v>
      </c>
      <c r="B1255" s="330">
        <v>39</v>
      </c>
      <c r="C1255" s="298">
        <v>46086</v>
      </c>
      <c r="D1255" s="299" t="s">
        <v>292</v>
      </c>
      <c r="E1255" s="331"/>
      <c r="F1255" s="331">
        <v>2763.78</v>
      </c>
      <c r="G1255" s="333">
        <f t="shared" si="30"/>
        <v>4837.6599999999889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4</v>
      </c>
      <c r="C1256" s="298">
        <v>46086</v>
      </c>
      <c r="D1256" s="299" t="s">
        <v>295</v>
      </c>
      <c r="E1256" s="331">
        <v>31.52</v>
      </c>
      <c r="F1256" s="331"/>
      <c r="G1256" s="333">
        <f t="shared" si="30"/>
        <v>2073.8799999999892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2</v>
      </c>
      <c r="C1257" s="298">
        <v>46086</v>
      </c>
      <c r="D1257" s="299" t="s">
        <v>358</v>
      </c>
      <c r="E1257" s="331">
        <v>14.86</v>
      </c>
      <c r="F1257" s="331"/>
      <c r="G1257" s="333">
        <f t="shared" si="30"/>
        <v>2105.3999999999892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8</v>
      </c>
      <c r="C1258" s="298">
        <v>46086</v>
      </c>
      <c r="D1258" s="299" t="s">
        <v>409</v>
      </c>
      <c r="E1258" s="331">
        <v>44.99</v>
      </c>
      <c r="F1258" s="331"/>
      <c r="G1258" s="333">
        <f t="shared" si="30"/>
        <v>2120.2599999999893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2</v>
      </c>
      <c r="C1259" s="298">
        <v>46085</v>
      </c>
      <c r="D1259" s="299" t="s">
        <v>421</v>
      </c>
      <c r="E1259" s="331">
        <v>15</v>
      </c>
      <c r="F1259" s="331"/>
      <c r="G1259" s="333">
        <f t="shared" si="30"/>
        <v>2165.2499999999891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2</v>
      </c>
      <c r="C1260" s="298">
        <v>46085</v>
      </c>
      <c r="D1260" s="299" t="s">
        <v>296</v>
      </c>
      <c r="E1260" s="331">
        <v>10.84</v>
      </c>
      <c r="F1260" s="331"/>
      <c r="G1260" s="333">
        <f t="shared" si="30"/>
        <v>2180.2499999999891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294</v>
      </c>
      <c r="B1261" s="330">
        <v>14</v>
      </c>
      <c r="C1261" s="298">
        <v>46085</v>
      </c>
      <c r="D1261" s="299" t="s">
        <v>367</v>
      </c>
      <c r="E1261" s="331">
        <v>68.739999999999995</v>
      </c>
      <c r="F1261" s="331"/>
      <c r="G1261" s="333">
        <f t="shared" si="30"/>
        <v>2191.0899999999892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4</v>
      </c>
      <c r="C1262" s="298">
        <v>46085</v>
      </c>
      <c r="D1262" s="299" t="s">
        <v>310</v>
      </c>
      <c r="E1262" s="331">
        <v>30.67</v>
      </c>
      <c r="F1262" s="331"/>
      <c r="G1262" s="333">
        <f t="shared" si="30"/>
        <v>2259.829999999989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294</v>
      </c>
      <c r="B1263" s="330">
        <v>17</v>
      </c>
      <c r="C1263" s="298">
        <v>46085</v>
      </c>
      <c r="D1263" s="299" t="s">
        <v>370</v>
      </c>
      <c r="E1263" s="331">
        <v>99</v>
      </c>
      <c r="F1263" s="331"/>
      <c r="G1263" s="333">
        <f t="shared" si="30"/>
        <v>2290.4999999999891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294</v>
      </c>
      <c r="B1264" s="330">
        <v>21</v>
      </c>
      <c r="C1264" s="298">
        <v>46084</v>
      </c>
      <c r="D1264" s="299" t="s">
        <v>194</v>
      </c>
      <c r="E1264" s="331">
        <v>40.72</v>
      </c>
      <c r="F1264" s="331"/>
      <c r="G1264" s="333">
        <f t="shared" si="30"/>
        <v>2389.4999999999891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284</v>
      </c>
      <c r="B1265" s="330">
        <v>36</v>
      </c>
      <c r="C1265" s="298">
        <v>46084</v>
      </c>
      <c r="D1265" s="299" t="s">
        <v>374</v>
      </c>
      <c r="E1265" s="331">
        <v>50</v>
      </c>
      <c r="F1265" s="331"/>
      <c r="G1265" s="333">
        <f t="shared" si="30"/>
        <v>2430.2199999999889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46084</v>
      </c>
      <c r="D1266" s="299" t="s">
        <v>296</v>
      </c>
      <c r="E1266" s="331">
        <v>14.67</v>
      </c>
      <c r="F1266" s="331"/>
      <c r="G1266" s="333">
        <f t="shared" si="30"/>
        <v>2480.2199999999889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4</v>
      </c>
      <c r="C1267" s="298">
        <v>46084</v>
      </c>
      <c r="D1267" s="299" t="s">
        <v>296</v>
      </c>
      <c r="E1267" s="331">
        <v>27.42</v>
      </c>
      <c r="F1267" s="331"/>
      <c r="G1267" s="333">
        <f t="shared" si="30"/>
        <v>2494.889999999989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6</v>
      </c>
      <c r="C1268" s="298">
        <v>46084</v>
      </c>
      <c r="D1268" s="299" t="s">
        <v>422</v>
      </c>
      <c r="E1268" s="331">
        <v>106.27</v>
      </c>
      <c r="F1268" s="331"/>
      <c r="G1268" s="333">
        <f t="shared" si="30"/>
        <v>2522.309999999989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6</v>
      </c>
      <c r="C1269" s="298">
        <v>46084</v>
      </c>
      <c r="D1269" s="299" t="s">
        <v>422</v>
      </c>
      <c r="E1269" s="331">
        <v>-107</v>
      </c>
      <c r="F1269" s="331"/>
      <c r="G1269" s="333">
        <f t="shared" si="30"/>
        <v>2628.579999999989</v>
      </c>
      <c r="H1269" s="334" t="s">
        <v>298</v>
      </c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2</v>
      </c>
      <c r="C1270" s="298">
        <v>46083</v>
      </c>
      <c r="D1270" s="299" t="s">
        <v>301</v>
      </c>
      <c r="E1270" s="331">
        <v>20</v>
      </c>
      <c r="F1270" s="331"/>
      <c r="G1270" s="333">
        <f t="shared" si="30"/>
        <v>2521.579999999989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287</v>
      </c>
      <c r="B1271" s="330" t="s">
        <v>287</v>
      </c>
      <c r="C1271" s="298">
        <v>46083</v>
      </c>
      <c r="D1271" s="299" t="s">
        <v>288</v>
      </c>
      <c r="E1271" s="331">
        <v>185.64</v>
      </c>
      <c r="F1271" s="331">
        <v>185.64</v>
      </c>
      <c r="G1271" s="333">
        <f t="shared" si="30"/>
        <v>2541.579999999989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2</v>
      </c>
      <c r="C1272" s="298">
        <v>46083</v>
      </c>
      <c r="D1272" s="299" t="s">
        <v>424</v>
      </c>
      <c r="E1272" s="331">
        <v>70.12</v>
      </c>
      <c r="F1272" s="331"/>
      <c r="G1272" s="333">
        <f t="shared" si="30"/>
        <v>2541.579999999989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294</v>
      </c>
      <c r="B1273" s="330">
        <v>17</v>
      </c>
      <c r="C1273" s="298">
        <v>46083</v>
      </c>
      <c r="D1273" s="299" t="s">
        <v>188</v>
      </c>
      <c r="E1273" s="331">
        <v>41.44</v>
      </c>
      <c r="F1273" s="331"/>
      <c r="G1273" s="333">
        <f t="shared" si="30"/>
        <v>2611.6999999999889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8</v>
      </c>
      <c r="C1274" s="298">
        <v>46083</v>
      </c>
      <c r="D1274" s="299" t="s">
        <v>296</v>
      </c>
      <c r="E1274" s="331">
        <v>8.7200000000000006</v>
      </c>
      <c r="F1274" s="331"/>
      <c r="G1274" s="333">
        <f t="shared" si="30"/>
        <v>2653.139999999989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294</v>
      </c>
      <c r="B1275" s="330">
        <v>22</v>
      </c>
      <c r="C1275" s="298">
        <v>46082</v>
      </c>
      <c r="D1275" s="299" t="s">
        <v>375</v>
      </c>
      <c r="E1275" s="331">
        <v>6.37</v>
      </c>
      <c r="F1275" s="331"/>
      <c r="G1275" s="333">
        <f t="shared" si="30"/>
        <v>2661.8599999999888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2</v>
      </c>
      <c r="C1276" s="298">
        <v>46082</v>
      </c>
      <c r="D1276" s="299" t="s">
        <v>296</v>
      </c>
      <c r="E1276" s="331">
        <v>9.8699999999999992</v>
      </c>
      <c r="F1276" s="331"/>
      <c r="G1276" s="333">
        <f t="shared" si="30"/>
        <v>2668.2299999999886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1</v>
      </c>
      <c r="C1277" s="298">
        <v>46082</v>
      </c>
      <c r="D1277" s="299" t="s">
        <v>311</v>
      </c>
      <c r="E1277" s="331">
        <v>119.55</v>
      </c>
      <c r="F1277" s="331"/>
      <c r="G1277" s="333">
        <f t="shared" si="30"/>
        <v>2678.0999999999885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3</v>
      </c>
      <c r="C1278" s="298">
        <v>46082</v>
      </c>
      <c r="D1278" s="299" t="s">
        <v>348</v>
      </c>
      <c r="E1278" s="331">
        <v>25</v>
      </c>
      <c r="F1278" s="331"/>
      <c r="G1278" s="333">
        <f t="shared" si="30"/>
        <v>2797.6499999999887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1</v>
      </c>
      <c r="C1279" s="298">
        <v>46082</v>
      </c>
      <c r="D1279" s="299" t="s">
        <v>304</v>
      </c>
      <c r="E1279" s="331">
        <v>119.17</v>
      </c>
      <c r="F1279" s="331"/>
      <c r="G1279" s="333">
        <f t="shared" si="30"/>
        <v>2822.6499999999887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284</v>
      </c>
      <c r="B1280" s="330">
        <v>37</v>
      </c>
      <c r="C1280" s="298">
        <v>46081</v>
      </c>
      <c r="D1280" s="299" t="s">
        <v>425</v>
      </c>
      <c r="E1280" s="331">
        <v>3764.91</v>
      </c>
      <c r="F1280" s="331"/>
      <c r="G1280" s="333">
        <f t="shared" si="30"/>
        <v>2941.8199999999888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286</v>
      </c>
      <c r="B1281" s="330">
        <v>25</v>
      </c>
      <c r="C1281" s="298">
        <v>46081</v>
      </c>
      <c r="D1281" s="298" t="s">
        <v>204</v>
      </c>
      <c r="E1281" s="331">
        <v>350</v>
      </c>
      <c r="F1281" s="331"/>
      <c r="G1281" s="333">
        <f t="shared" si="30"/>
        <v>6706.7299999999886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286</v>
      </c>
      <c r="B1282" s="330">
        <v>26</v>
      </c>
      <c r="C1282" s="298">
        <v>46081</v>
      </c>
      <c r="D1282" s="298" t="s">
        <v>205</v>
      </c>
      <c r="E1282" s="331">
        <v>320</v>
      </c>
      <c r="F1282" s="331"/>
      <c r="G1282" s="333">
        <f t="shared" si="30"/>
        <v>7056.7299999999886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286</v>
      </c>
      <c r="B1283" s="330">
        <v>27</v>
      </c>
      <c r="C1283" s="298">
        <v>46081</v>
      </c>
      <c r="D1283" s="298" t="s">
        <v>206</v>
      </c>
      <c r="E1283" s="331">
        <v>25</v>
      </c>
      <c r="F1283" s="331"/>
      <c r="G1283" s="333">
        <f t="shared" si="30"/>
        <v>7376.7299999999886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286</v>
      </c>
      <c r="B1284" s="330">
        <v>28</v>
      </c>
      <c r="C1284" s="298">
        <v>46081</v>
      </c>
      <c r="D1284" s="298" t="s">
        <v>207</v>
      </c>
      <c r="E1284" s="331">
        <v>25</v>
      </c>
      <c r="F1284" s="331"/>
      <c r="G1284" s="333">
        <f t="shared" si="30"/>
        <v>7401.7299999999886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286</v>
      </c>
      <c r="B1285" s="330">
        <v>29</v>
      </c>
      <c r="C1285" s="298">
        <v>46081</v>
      </c>
      <c r="D1285" s="298" t="s">
        <v>208</v>
      </c>
      <c r="E1285" s="331">
        <v>45</v>
      </c>
      <c r="F1285" s="331"/>
      <c r="G1285" s="333">
        <f t="shared" si="30"/>
        <v>7426.7299999999886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286</v>
      </c>
      <c r="B1286" s="330">
        <v>30</v>
      </c>
      <c r="C1286" s="298">
        <v>46081</v>
      </c>
      <c r="D1286" s="298" t="s">
        <v>209</v>
      </c>
      <c r="E1286" s="331">
        <v>400</v>
      </c>
      <c r="F1286" s="331"/>
      <c r="G1286" s="333">
        <f t="shared" si="30"/>
        <v>7471.7299999999886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286</v>
      </c>
      <c r="B1287" s="330">
        <v>31</v>
      </c>
      <c r="C1287" s="298">
        <v>46081</v>
      </c>
      <c r="D1287" s="298" t="s">
        <v>210</v>
      </c>
      <c r="E1287" s="331">
        <v>375</v>
      </c>
      <c r="F1287" s="331"/>
      <c r="G1287" s="333">
        <f t="shared" si="30"/>
        <v>7871.7299999999886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286</v>
      </c>
      <c r="B1288" s="330">
        <v>32</v>
      </c>
      <c r="C1288" s="298">
        <v>46081</v>
      </c>
      <c r="D1288" s="298" t="s">
        <v>211</v>
      </c>
      <c r="E1288" s="331">
        <v>100</v>
      </c>
      <c r="F1288" s="331"/>
      <c r="G1288" s="333">
        <f t="shared" si="30"/>
        <v>8246.7299999999886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286</v>
      </c>
      <c r="B1289" s="330">
        <v>33</v>
      </c>
      <c r="C1289" s="298">
        <v>46081</v>
      </c>
      <c r="D1289" s="298" t="s">
        <v>212</v>
      </c>
      <c r="E1289" s="331">
        <v>85</v>
      </c>
      <c r="F1289" s="331"/>
      <c r="G1289" s="333">
        <f t="shared" si="30"/>
        <v>8346.7299999999886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286</v>
      </c>
      <c r="B1290" s="330">
        <v>34</v>
      </c>
      <c r="C1290" s="298">
        <v>46081</v>
      </c>
      <c r="D1290" s="298" t="s">
        <v>213</v>
      </c>
      <c r="E1290" s="331">
        <v>230</v>
      </c>
      <c r="F1290" s="331"/>
      <c r="G1290" s="333">
        <f t="shared" si="30"/>
        <v>8431.7299999999886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286</v>
      </c>
      <c r="B1291" s="330">
        <v>35</v>
      </c>
      <c r="C1291" s="298">
        <v>46081</v>
      </c>
      <c r="D1291" s="298" t="s">
        <v>214</v>
      </c>
      <c r="E1291" s="331">
        <v>45</v>
      </c>
      <c r="F1291" s="331"/>
      <c r="G1291" s="333">
        <f t="shared" si="30"/>
        <v>8661.7299999999886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294</v>
      </c>
      <c r="B1292" s="330">
        <v>42</v>
      </c>
      <c r="C1292" s="298">
        <v>46081</v>
      </c>
      <c r="D1292" s="298" t="s">
        <v>200</v>
      </c>
      <c r="E1292" s="331">
        <v>51.19</v>
      </c>
      <c r="F1292" s="331"/>
      <c r="G1292" s="333">
        <f t="shared" si="30"/>
        <v>8706.7299999999886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294</v>
      </c>
      <c r="B1293" s="330">
        <v>43</v>
      </c>
      <c r="C1293" s="298">
        <v>46081</v>
      </c>
      <c r="D1293" s="298" t="s">
        <v>201</v>
      </c>
      <c r="E1293" s="331">
        <v>37.17</v>
      </c>
      <c r="F1293" s="331"/>
      <c r="G1293" s="333">
        <f t="shared" si="30"/>
        <v>8757.9199999999892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294</v>
      </c>
      <c r="B1294" s="330">
        <v>10</v>
      </c>
      <c r="C1294" s="298">
        <v>46081</v>
      </c>
      <c r="D1294" s="298" t="s">
        <v>176</v>
      </c>
      <c r="E1294" s="331">
        <v>17.899999999999999</v>
      </c>
      <c r="F1294" s="331"/>
      <c r="G1294" s="333">
        <f t="shared" si="30"/>
        <v>8795.0899999999892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2</v>
      </c>
      <c r="C1295" s="298">
        <v>46080</v>
      </c>
      <c r="D1295" s="298" t="s">
        <v>358</v>
      </c>
      <c r="E1295" s="331">
        <v>11.17</v>
      </c>
      <c r="F1295" s="331"/>
      <c r="G1295" s="333">
        <f t="shared" si="30"/>
        <v>8812.9899999999889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2</v>
      </c>
      <c r="C1296" s="298">
        <v>46080</v>
      </c>
      <c r="D1296" s="299" t="s">
        <v>426</v>
      </c>
      <c r="E1296" s="331">
        <v>25</v>
      </c>
      <c r="F1296" s="331"/>
      <c r="G1296" s="333">
        <f t="shared" si="30"/>
        <v>8824.1599999999889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46080</v>
      </c>
      <c r="D1297" s="299" t="s">
        <v>358</v>
      </c>
      <c r="E1297" s="331">
        <v>22.84</v>
      </c>
      <c r="F1297" s="331"/>
      <c r="G1297" s="333">
        <f t="shared" si="30"/>
        <v>8849.1599999999889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6</v>
      </c>
      <c r="C1298" s="298">
        <v>46080</v>
      </c>
      <c r="D1298" s="299" t="s">
        <v>427</v>
      </c>
      <c r="E1298" s="331">
        <v>-88</v>
      </c>
      <c r="F1298" s="331"/>
      <c r="G1298" s="333">
        <f t="shared" si="30"/>
        <v>8871.9999999999891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291</v>
      </c>
      <c r="B1299" s="330">
        <v>38</v>
      </c>
      <c r="C1299" s="298">
        <v>46080</v>
      </c>
      <c r="D1299" s="299" t="s">
        <v>293</v>
      </c>
      <c r="E1299" s="331"/>
      <c r="F1299" s="331">
        <v>4278.1499999999996</v>
      </c>
      <c r="G1299" s="333">
        <f t="shared" si="30"/>
        <v>8783.9999999999891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6</v>
      </c>
      <c r="C1300" s="298">
        <v>46080</v>
      </c>
      <c r="D1300" s="299" t="s">
        <v>428</v>
      </c>
      <c r="E1300" s="331">
        <v>25.93</v>
      </c>
      <c r="F1300" s="331"/>
      <c r="G1300" s="333">
        <f t="shared" si="30"/>
        <v>4505.8499999999904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4</v>
      </c>
      <c r="C1301" s="298">
        <v>46079</v>
      </c>
      <c r="D1301" s="299" t="s">
        <v>310</v>
      </c>
      <c r="E1301" s="331">
        <v>29.84</v>
      </c>
      <c r="F1301" s="331"/>
      <c r="G1301" s="333">
        <f t="shared" si="30"/>
        <v>4531.7799999999907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5</v>
      </c>
      <c r="C1302" s="298">
        <v>46079</v>
      </c>
      <c r="D1302" s="299" t="s">
        <v>429</v>
      </c>
      <c r="E1302" s="331">
        <v>103.25</v>
      </c>
      <c r="F1302" s="331"/>
      <c r="G1302" s="333">
        <f t="shared" si="30"/>
        <v>4561.6199999999908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8</v>
      </c>
      <c r="C1303" s="298">
        <v>46079</v>
      </c>
      <c r="D1303" s="299" t="s">
        <v>357</v>
      </c>
      <c r="E1303" s="331">
        <v>26.02</v>
      </c>
      <c r="F1303" s="331"/>
      <c r="G1303" s="333">
        <f t="shared" si="30"/>
        <v>4664.8699999999908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294</v>
      </c>
      <c r="B1304" s="330">
        <v>24</v>
      </c>
      <c r="C1304" s="298">
        <v>46079</v>
      </c>
      <c r="D1304" s="299" t="s">
        <v>860</v>
      </c>
      <c r="E1304" s="331">
        <v>84.83</v>
      </c>
      <c r="F1304" s="331"/>
      <c r="G1304" s="333">
        <f t="shared" si="30"/>
        <v>4690.8899999999912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2</v>
      </c>
      <c r="C1305" s="298">
        <v>46079</v>
      </c>
      <c r="D1305" s="299" t="s">
        <v>296</v>
      </c>
      <c r="E1305" s="331">
        <v>17.87</v>
      </c>
      <c r="F1305" s="331"/>
      <c r="G1305" s="333">
        <f t="shared" si="30"/>
        <v>4775.7199999999912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5</v>
      </c>
      <c r="C1306" s="298">
        <v>46079</v>
      </c>
      <c r="D1306" s="299" t="s">
        <v>430</v>
      </c>
      <c r="E1306" s="331">
        <v>123.64</v>
      </c>
      <c r="F1306" s="331"/>
      <c r="G1306" s="333">
        <f t="shared" si="30"/>
        <v>4793.5899999999911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8</v>
      </c>
      <c r="C1307" s="298">
        <v>46078</v>
      </c>
      <c r="D1307" s="299" t="s">
        <v>319</v>
      </c>
      <c r="E1307" s="331">
        <v>18.5</v>
      </c>
      <c r="F1307" s="331"/>
      <c r="G1307" s="333">
        <f t="shared" si="30"/>
        <v>4917.2299999999914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4</v>
      </c>
      <c r="C1308" s="298">
        <v>46078</v>
      </c>
      <c r="D1308" s="299" t="s">
        <v>296</v>
      </c>
      <c r="E1308" s="331">
        <v>50.96</v>
      </c>
      <c r="F1308" s="331"/>
      <c r="G1308" s="333">
        <f t="shared" si="30"/>
        <v>4935.7299999999914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8</v>
      </c>
      <c r="C1309" s="298">
        <v>46078</v>
      </c>
      <c r="D1309" s="299" t="s">
        <v>296</v>
      </c>
      <c r="E1309" s="331">
        <v>11.28</v>
      </c>
      <c r="F1309" s="331"/>
      <c r="G1309" s="333">
        <f t="shared" si="30"/>
        <v>4986.6899999999914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294</v>
      </c>
      <c r="B1310" s="330">
        <v>12</v>
      </c>
      <c r="C1310" s="298">
        <v>46078</v>
      </c>
      <c r="D1310" s="299" t="s">
        <v>314</v>
      </c>
      <c r="E1310" s="331">
        <v>204.47</v>
      </c>
      <c r="F1310" s="331"/>
      <c r="G1310" s="333">
        <f t="shared" si="30"/>
        <v>4997.9699999999912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8</v>
      </c>
      <c r="C1311" s="298">
        <v>46078</v>
      </c>
      <c r="D1311" s="299" t="s">
        <v>308</v>
      </c>
      <c r="E1311" s="331">
        <v>47.99</v>
      </c>
      <c r="F1311" s="331"/>
      <c r="G1311" s="333">
        <f t="shared" si="30"/>
        <v>5202.4399999999914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1</v>
      </c>
      <c r="C1312" s="298">
        <v>46078</v>
      </c>
      <c r="D1312" s="299" t="s">
        <v>304</v>
      </c>
      <c r="E1312" s="331">
        <v>19.09</v>
      </c>
      <c r="F1312" s="331"/>
      <c r="G1312" s="333">
        <f t="shared" si="30"/>
        <v>5250.4299999999912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294</v>
      </c>
      <c r="B1313" s="330">
        <v>23</v>
      </c>
      <c r="C1313" s="298">
        <v>46076</v>
      </c>
      <c r="D1313" s="299" t="s">
        <v>67</v>
      </c>
      <c r="E1313" s="331">
        <v>650.88</v>
      </c>
      <c r="F1313" s="331"/>
      <c r="G1313" s="333">
        <f t="shared" si="30"/>
        <v>5269.5199999999913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6</v>
      </c>
      <c r="C1314" s="298">
        <v>46076</v>
      </c>
      <c r="D1314" s="299" t="s">
        <v>351</v>
      </c>
      <c r="E1314" s="331">
        <v>35</v>
      </c>
      <c r="F1314" s="331"/>
      <c r="G1314" s="333">
        <f t="shared" si="30"/>
        <v>5920.3999999999915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1</v>
      </c>
      <c r="C1315" s="298">
        <v>46076</v>
      </c>
      <c r="D1315" s="299" t="s">
        <v>306</v>
      </c>
      <c r="E1315" s="331">
        <v>128.97999999999999</v>
      </c>
      <c r="F1315" s="331"/>
      <c r="G1315" s="333">
        <f t="shared" si="30"/>
        <v>5955.3999999999915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1</v>
      </c>
      <c r="C1316" s="298">
        <v>46076</v>
      </c>
      <c r="D1316" s="299" t="s">
        <v>320</v>
      </c>
      <c r="E1316" s="331">
        <v>52.55</v>
      </c>
      <c r="F1316" s="331"/>
      <c r="G1316" s="333">
        <f t="shared" si="30"/>
        <v>6084.379999999991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3</v>
      </c>
      <c r="C1317" s="298">
        <v>46075</v>
      </c>
      <c r="D1317" s="299" t="s">
        <v>348</v>
      </c>
      <c r="E1317" s="331">
        <v>13.76</v>
      </c>
      <c r="F1317" s="331"/>
      <c r="G1317" s="333">
        <f t="shared" si="30"/>
        <v>6136.9299999999912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1</v>
      </c>
      <c r="C1318" s="298">
        <v>46075</v>
      </c>
      <c r="D1318" s="299" t="s">
        <v>311</v>
      </c>
      <c r="E1318" s="331">
        <v>187.64</v>
      </c>
      <c r="F1318" s="331"/>
      <c r="G1318" s="333">
        <f t="shared" si="30"/>
        <v>6150.6899999999914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1</v>
      </c>
      <c r="C1319" s="298">
        <v>46074</v>
      </c>
      <c r="D1319" s="299" t="s">
        <v>393</v>
      </c>
      <c r="E1319" s="331">
        <v>75.78</v>
      </c>
      <c r="F1319" s="331"/>
      <c r="G1319" s="333">
        <f t="shared" si="30"/>
        <v>6338.3299999999917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2</v>
      </c>
      <c r="C1320" s="298">
        <v>46074</v>
      </c>
      <c r="D1320" s="299" t="s">
        <v>392</v>
      </c>
      <c r="E1320" s="331">
        <v>27.41</v>
      </c>
      <c r="F1320" s="331"/>
      <c r="G1320" s="333">
        <f t="shared" si="30"/>
        <v>6414.1099999999915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4</v>
      </c>
      <c r="C1321" s="298">
        <v>46074</v>
      </c>
      <c r="D1321" s="299" t="s">
        <v>431</v>
      </c>
      <c r="E1321" s="331">
        <v>32.049999999999997</v>
      </c>
      <c r="F1321" s="331"/>
      <c r="G1321" s="333">
        <f t="shared" si="30"/>
        <v>6441.5199999999913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2</v>
      </c>
      <c r="C1322" s="298">
        <v>46074</v>
      </c>
      <c r="D1322" s="299" t="s">
        <v>358</v>
      </c>
      <c r="E1322" s="331">
        <v>9.4700000000000006</v>
      </c>
      <c r="F1322" s="331"/>
      <c r="G1322" s="333">
        <f t="shared" si="30"/>
        <v>6473.5699999999915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2</v>
      </c>
      <c r="C1323" s="298">
        <v>46073</v>
      </c>
      <c r="D1323" s="299" t="s">
        <v>296</v>
      </c>
      <c r="E1323" s="331">
        <v>14.47</v>
      </c>
      <c r="F1323" s="331"/>
      <c r="G1323" s="333">
        <f t="shared" si="30"/>
        <v>6483.0399999999918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3</v>
      </c>
      <c r="C1324" s="298">
        <v>46073</v>
      </c>
      <c r="D1324" s="299" t="s">
        <v>355</v>
      </c>
      <c r="E1324" s="331">
        <v>11.97</v>
      </c>
      <c r="F1324" s="331"/>
      <c r="G1324" s="333">
        <f t="shared" si="30"/>
        <v>6497.509999999992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4</v>
      </c>
      <c r="C1325" s="298">
        <v>46073</v>
      </c>
      <c r="D1325" s="299" t="s">
        <v>355</v>
      </c>
      <c r="E1325" s="331">
        <v>59.88</v>
      </c>
      <c r="F1325" s="331"/>
      <c r="G1325" s="333">
        <f t="shared" si="30"/>
        <v>6509.4799999999923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2</v>
      </c>
      <c r="C1326" s="298">
        <v>46073</v>
      </c>
      <c r="D1326" s="299" t="s">
        <v>418</v>
      </c>
      <c r="E1326" s="331">
        <v>19.57</v>
      </c>
      <c r="F1326" s="331"/>
      <c r="G1326" s="333">
        <f t="shared" si="30"/>
        <v>6569.3599999999924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294</v>
      </c>
      <c r="B1327" s="330">
        <v>22</v>
      </c>
      <c r="C1327" s="298">
        <v>46073</v>
      </c>
      <c r="D1327" s="299" t="s">
        <v>323</v>
      </c>
      <c r="E1327" s="331">
        <v>20.22</v>
      </c>
      <c r="F1327" s="331"/>
      <c r="G1327" s="333">
        <f t="shared" si="30"/>
        <v>6588.9299999999921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2</v>
      </c>
      <c r="C1328" s="298">
        <v>46073</v>
      </c>
      <c r="D1328" s="299" t="s">
        <v>358</v>
      </c>
      <c r="E1328" s="331">
        <v>5.3</v>
      </c>
      <c r="F1328" s="331"/>
      <c r="G1328" s="333">
        <f t="shared" si="30"/>
        <v>6609.1499999999924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3</v>
      </c>
      <c r="C1329" s="298">
        <v>46073</v>
      </c>
      <c r="D1329" s="299" t="s">
        <v>324</v>
      </c>
      <c r="E1329" s="331">
        <v>8.1300000000000008</v>
      </c>
      <c r="F1329" s="331"/>
      <c r="G1329" s="333">
        <f t="shared" si="30"/>
        <v>6614.4499999999925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4</v>
      </c>
      <c r="C1330" s="298">
        <v>46073</v>
      </c>
      <c r="D1330" s="299" t="s">
        <v>310</v>
      </c>
      <c r="E1330" s="331">
        <v>32.43</v>
      </c>
      <c r="F1330" s="331"/>
      <c r="G1330" s="333">
        <f t="shared" si="30"/>
        <v>6622.5799999999927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8</v>
      </c>
      <c r="C1331" s="298">
        <v>46073</v>
      </c>
      <c r="D1331" s="299" t="s">
        <v>432</v>
      </c>
      <c r="E1331" s="331">
        <v>98.65</v>
      </c>
      <c r="F1331" s="331"/>
      <c r="G1331" s="333">
        <f t="shared" si="30"/>
        <v>6655.0099999999929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6</v>
      </c>
      <c r="C1332" s="298">
        <v>46072</v>
      </c>
      <c r="D1332" s="299" t="s">
        <v>300</v>
      </c>
      <c r="E1332" s="331">
        <v>30.87</v>
      </c>
      <c r="F1332" s="331"/>
      <c r="G1332" s="333">
        <f t="shared" si="30"/>
        <v>6753.6599999999926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6</v>
      </c>
      <c r="C1333" s="298">
        <v>46072</v>
      </c>
      <c r="D1333" s="299" t="s">
        <v>300</v>
      </c>
      <c r="E1333" s="331">
        <v>15.96</v>
      </c>
      <c r="F1333" s="331"/>
      <c r="G1333" s="333">
        <f t="shared" si="30"/>
        <v>6784.5299999999925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2</v>
      </c>
      <c r="C1334" s="298">
        <v>46072</v>
      </c>
      <c r="D1334" s="299" t="s">
        <v>296</v>
      </c>
      <c r="E1334" s="331">
        <v>17.36</v>
      </c>
      <c r="F1334" s="331"/>
      <c r="G1334" s="333">
        <f t="shared" si="30"/>
        <v>6800.4899999999925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294</v>
      </c>
      <c r="B1335" s="330">
        <v>22</v>
      </c>
      <c r="C1335" s="298">
        <v>46072</v>
      </c>
      <c r="D1335" s="299" t="s">
        <v>328</v>
      </c>
      <c r="E1335" s="331">
        <v>7.46</v>
      </c>
      <c r="F1335" s="331"/>
      <c r="G1335" s="333">
        <f t="shared" si="30"/>
        <v>6817.8499999999922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291</v>
      </c>
      <c r="B1336" s="330">
        <v>39</v>
      </c>
      <c r="C1336" s="298">
        <v>46072</v>
      </c>
      <c r="D1336" s="299" t="s">
        <v>292</v>
      </c>
      <c r="E1336" s="331"/>
      <c r="F1336" s="331">
        <v>2763.77</v>
      </c>
      <c r="G1336" s="333">
        <f t="shared" si="30"/>
        <v>6825.3099999999922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335</v>
      </c>
      <c r="B1337" s="330" t="s">
        <v>335</v>
      </c>
      <c r="C1337" s="298">
        <v>46071</v>
      </c>
      <c r="D1337" s="299" t="s">
        <v>336</v>
      </c>
      <c r="E1337" s="331">
        <v>182.55</v>
      </c>
      <c r="F1337" s="331"/>
      <c r="G1337" s="333">
        <f t="shared" si="30"/>
        <v>4061.5399999999927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294</v>
      </c>
      <c r="B1338" s="330">
        <v>15</v>
      </c>
      <c r="C1338" s="298">
        <v>46071</v>
      </c>
      <c r="D1338" s="299" t="s">
        <v>185</v>
      </c>
      <c r="E1338" s="331">
        <v>188.16</v>
      </c>
      <c r="F1338" s="331"/>
      <c r="G1338" s="333">
        <f t="shared" si="30"/>
        <v>4244.0899999999929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291</v>
      </c>
      <c r="B1339" s="330">
        <v>40</v>
      </c>
      <c r="C1339" s="298">
        <v>46071</v>
      </c>
      <c r="D1339" s="299" t="s">
        <v>316</v>
      </c>
      <c r="E1339" s="331"/>
      <c r="F1339" s="331">
        <v>1281.58</v>
      </c>
      <c r="G1339" s="333">
        <f t="shared" si="30"/>
        <v>4432.2499999999927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6</v>
      </c>
      <c r="C1340" s="298">
        <v>46071</v>
      </c>
      <c r="D1340" s="299" t="s">
        <v>433</v>
      </c>
      <c r="E1340" s="331">
        <v>-146</v>
      </c>
      <c r="F1340" s="331"/>
      <c r="G1340" s="333">
        <f t="shared" si="30"/>
        <v>3150.6699999999933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2</v>
      </c>
      <c r="C1341" s="298">
        <v>46071</v>
      </c>
      <c r="D1341" s="299" t="s">
        <v>434</v>
      </c>
      <c r="E1341" s="331">
        <v>-13</v>
      </c>
      <c r="F1341" s="331"/>
      <c r="G1341" s="333">
        <f t="shared" si="30"/>
        <v>3004.6699999999933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335</v>
      </c>
      <c r="B1342" s="330" t="s">
        <v>335</v>
      </c>
      <c r="C1342" s="298">
        <v>46071</v>
      </c>
      <c r="D1342" s="299" t="s">
        <v>460</v>
      </c>
      <c r="E1342" s="331"/>
      <c r="F1342" s="331">
        <v>191</v>
      </c>
      <c r="G1342" s="333">
        <f t="shared" si="30"/>
        <v>2991.6699999999933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6</v>
      </c>
      <c r="C1343" s="298">
        <v>46071</v>
      </c>
      <c r="D1343" s="299" t="s">
        <v>300</v>
      </c>
      <c r="E1343" s="331">
        <v>43.63</v>
      </c>
      <c r="F1343" s="331"/>
      <c r="G1343" s="333">
        <f t="shared" si="30"/>
        <v>2800.6699999999933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6</v>
      </c>
      <c r="C1344" s="298">
        <v>46071</v>
      </c>
      <c r="D1344" s="299" t="s">
        <v>300</v>
      </c>
      <c r="E1344" s="331">
        <v>10.64</v>
      </c>
      <c r="F1344" s="331"/>
      <c r="G1344" s="333">
        <f t="shared" si="30"/>
        <v>2844.2999999999934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8</v>
      </c>
      <c r="C1345" s="298">
        <v>46071</v>
      </c>
      <c r="D1345" s="299" t="s">
        <v>296</v>
      </c>
      <c r="E1345" s="331">
        <v>14.87</v>
      </c>
      <c r="F1345" s="331"/>
      <c r="G1345" s="333">
        <f t="shared" si="30"/>
        <v>2854.9399999999932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2</v>
      </c>
      <c r="C1346" s="298">
        <v>46071</v>
      </c>
      <c r="D1346" s="299" t="s">
        <v>295</v>
      </c>
      <c r="E1346" s="331">
        <v>12.99</v>
      </c>
      <c r="F1346" s="331"/>
      <c r="G1346" s="333">
        <f t="shared" si="30"/>
        <v>2869.8099999999931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4</v>
      </c>
      <c r="C1347" s="298">
        <v>46071</v>
      </c>
      <c r="D1347" s="299" t="s">
        <v>295</v>
      </c>
      <c r="E1347" s="331">
        <v>29.47</v>
      </c>
      <c r="F1347" s="331"/>
      <c r="G1347" s="333">
        <f t="shared" si="30"/>
        <v>2882.7999999999929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294</v>
      </c>
      <c r="B1348" s="330">
        <v>22</v>
      </c>
      <c r="C1348" s="298">
        <v>46071</v>
      </c>
      <c r="D1348" s="299" t="s">
        <v>401</v>
      </c>
      <c r="E1348" s="331">
        <v>13.84</v>
      </c>
      <c r="F1348" s="331"/>
      <c r="G1348" s="333">
        <f t="shared" si="30"/>
        <v>2912.2699999999927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2</v>
      </c>
      <c r="C1349" s="298">
        <v>46071</v>
      </c>
      <c r="D1349" s="299" t="s">
        <v>435</v>
      </c>
      <c r="E1349" s="331">
        <v>64.569999999999993</v>
      </c>
      <c r="F1349" s="331"/>
      <c r="G1349" s="333">
        <f t="shared" si="30"/>
        <v>2926.1099999999929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294</v>
      </c>
      <c r="B1350" s="330">
        <v>21</v>
      </c>
      <c r="C1350" s="298">
        <v>46070</v>
      </c>
      <c r="D1350" s="299" t="s">
        <v>194</v>
      </c>
      <c r="E1350" s="331">
        <v>81</v>
      </c>
      <c r="F1350" s="331"/>
      <c r="G1350" s="333">
        <f t="shared" si="30"/>
        <v>2990.679999999993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2</v>
      </c>
      <c r="C1351" s="298">
        <v>46070</v>
      </c>
      <c r="D1351" s="299" t="s">
        <v>384</v>
      </c>
      <c r="E1351" s="331">
        <v>81.41</v>
      </c>
      <c r="F1351" s="331"/>
      <c r="G1351" s="333">
        <f t="shared" si="30"/>
        <v>3071.679999999993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6</v>
      </c>
      <c r="C1352" s="298">
        <v>46070</v>
      </c>
      <c r="D1352" s="299" t="s">
        <v>300</v>
      </c>
      <c r="E1352" s="331">
        <v>113.74</v>
      </c>
      <c r="F1352" s="331"/>
      <c r="G1352" s="333">
        <f t="shared" si="30"/>
        <v>3153.0899999999929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294</v>
      </c>
      <c r="B1353" s="330">
        <v>43</v>
      </c>
      <c r="C1353" s="298">
        <v>46070</v>
      </c>
      <c r="D1353" s="299" t="s">
        <v>333</v>
      </c>
      <c r="E1353" s="331">
        <v>29.8</v>
      </c>
      <c r="F1353" s="331"/>
      <c r="G1353" s="333">
        <f t="shared" si="30"/>
        <v>3266.8299999999927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294</v>
      </c>
      <c r="B1354" s="330">
        <v>42</v>
      </c>
      <c r="C1354" s="298">
        <v>46070</v>
      </c>
      <c r="D1354" s="299" t="s">
        <v>333</v>
      </c>
      <c r="E1354" s="331">
        <v>37.25</v>
      </c>
      <c r="F1354" s="331"/>
      <c r="G1354" s="333">
        <f t="shared" si="30"/>
        <v>3296.6299999999928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46070</v>
      </c>
      <c r="D1355" s="299" t="s">
        <v>424</v>
      </c>
      <c r="E1355" s="331">
        <v>7.97</v>
      </c>
      <c r="F1355" s="331"/>
      <c r="G1355" s="333">
        <f t="shared" si="30"/>
        <v>3333.8799999999928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294</v>
      </c>
      <c r="B1356" s="330">
        <v>17</v>
      </c>
      <c r="C1356" s="298">
        <v>46070</v>
      </c>
      <c r="D1356" s="299" t="s">
        <v>188</v>
      </c>
      <c r="E1356" s="331">
        <v>42.65</v>
      </c>
      <c r="F1356" s="331"/>
      <c r="G1356" s="333">
        <f t="shared" si="30"/>
        <v>3341.8499999999926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6</v>
      </c>
      <c r="C1357" s="298">
        <v>46070</v>
      </c>
      <c r="D1357" s="299" t="s">
        <v>436</v>
      </c>
      <c r="E1357" s="331">
        <v>40</v>
      </c>
      <c r="F1357" s="331"/>
      <c r="G1357" s="333">
        <f t="shared" si="30"/>
        <v>3384.4999999999927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294</v>
      </c>
      <c r="B1358" s="330">
        <v>11</v>
      </c>
      <c r="C1358" s="298">
        <v>46070</v>
      </c>
      <c r="D1358" s="299" t="s">
        <v>178</v>
      </c>
      <c r="E1358" s="331">
        <v>480.91</v>
      </c>
      <c r="F1358" s="331"/>
      <c r="G1358" s="333">
        <f t="shared" si="30"/>
        <v>3424.4999999999927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294</v>
      </c>
      <c r="B1359" s="330">
        <v>23</v>
      </c>
      <c r="C1359" s="298">
        <v>46070</v>
      </c>
      <c r="D1359" s="299" t="s">
        <v>63</v>
      </c>
      <c r="E1359" s="331">
        <v>529.46</v>
      </c>
      <c r="F1359" s="331"/>
      <c r="G1359" s="333">
        <f t="shared" si="30"/>
        <v>3905.4099999999926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2</v>
      </c>
      <c r="C1360" s="298">
        <v>46069</v>
      </c>
      <c r="D1360" s="299" t="s">
        <v>324</v>
      </c>
      <c r="E1360" s="331">
        <v>16.079999999999998</v>
      </c>
      <c r="F1360" s="331"/>
      <c r="G1360" s="333">
        <f t="shared" si="30"/>
        <v>4434.8699999999926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6</v>
      </c>
      <c r="C1361" s="298">
        <v>46069</v>
      </c>
      <c r="D1361" s="299" t="s">
        <v>300</v>
      </c>
      <c r="E1361" s="331">
        <v>21.17</v>
      </c>
      <c r="F1361" s="331"/>
      <c r="G1361" s="333">
        <f t="shared" si="30"/>
        <v>4450.9499999999925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6</v>
      </c>
      <c r="C1362" s="298">
        <v>46069</v>
      </c>
      <c r="D1362" s="299" t="s">
        <v>300</v>
      </c>
      <c r="E1362" s="331">
        <v>17.03</v>
      </c>
      <c r="F1362" s="331"/>
      <c r="G1362" s="333">
        <f t="shared" si="30"/>
        <v>4472.1199999999926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2</v>
      </c>
      <c r="C1363" s="298">
        <v>46069</v>
      </c>
      <c r="D1363" s="299" t="s">
        <v>296</v>
      </c>
      <c r="E1363" s="331">
        <v>18.309999999999999</v>
      </c>
      <c r="F1363" s="331"/>
      <c r="G1363" s="333">
        <f t="shared" si="30"/>
        <v>4489.1499999999924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2</v>
      </c>
      <c r="C1364" s="298">
        <v>46069</v>
      </c>
      <c r="D1364" s="299" t="s">
        <v>301</v>
      </c>
      <c r="E1364" s="331">
        <v>19.3</v>
      </c>
      <c r="F1364" s="331"/>
      <c r="G1364" s="333">
        <f t="shared" si="30"/>
        <v>4507.4599999999928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6</v>
      </c>
      <c r="C1365" s="298">
        <v>46069</v>
      </c>
      <c r="D1365" s="299" t="s">
        <v>397</v>
      </c>
      <c r="E1365" s="331">
        <v>24.67</v>
      </c>
      <c r="F1365" s="331"/>
      <c r="G1365" s="333">
        <f t="shared" si="30"/>
        <v>4526.7599999999929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287</v>
      </c>
      <c r="B1366" s="330" t="s">
        <v>287</v>
      </c>
      <c r="C1366" s="298">
        <v>46069</v>
      </c>
      <c r="D1366" s="299" t="s">
        <v>397</v>
      </c>
      <c r="E1366" s="331">
        <v>152.41999999999999</v>
      </c>
      <c r="F1366" s="331">
        <v>152.41999999999999</v>
      </c>
      <c r="G1366" s="333">
        <f t="shared" si="30"/>
        <v>4551.429999999993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6</v>
      </c>
      <c r="C1367" s="298">
        <v>46068</v>
      </c>
      <c r="D1367" s="299" t="s">
        <v>437</v>
      </c>
      <c r="E1367" s="331">
        <v>233.83</v>
      </c>
      <c r="F1367" s="331"/>
      <c r="G1367" s="333">
        <f t="shared" si="30"/>
        <v>4551.429999999993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46068</v>
      </c>
      <c r="D1368" s="299" t="s">
        <v>326</v>
      </c>
      <c r="E1368" s="331">
        <v>50.87</v>
      </c>
      <c r="F1368" s="331"/>
      <c r="G1368" s="333">
        <f t="shared" si="30"/>
        <v>4785.2599999999929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2</v>
      </c>
      <c r="C1369" s="298">
        <v>46068</v>
      </c>
      <c r="D1369" s="299" t="s">
        <v>438</v>
      </c>
      <c r="E1369" s="331">
        <v>16</v>
      </c>
      <c r="F1369" s="331"/>
      <c r="G1369" s="333">
        <f t="shared" si="30"/>
        <v>4836.1299999999928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2</v>
      </c>
      <c r="C1370" s="298">
        <v>46068</v>
      </c>
      <c r="D1370" s="299" t="s">
        <v>353</v>
      </c>
      <c r="E1370" s="331">
        <v>30</v>
      </c>
      <c r="F1370" s="331"/>
      <c r="G1370" s="333">
        <f t="shared" si="30"/>
        <v>4852.1299999999928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6</v>
      </c>
      <c r="C1371" s="298">
        <v>46068</v>
      </c>
      <c r="D1371" s="299" t="s">
        <v>306</v>
      </c>
      <c r="E1371" s="331">
        <v>76</v>
      </c>
      <c r="F1371" s="331"/>
      <c r="G1371" s="333">
        <f t="shared" si="30"/>
        <v>4882.1299999999928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3</v>
      </c>
      <c r="C1372" s="298">
        <v>46068</v>
      </c>
      <c r="D1372" s="299" t="s">
        <v>348</v>
      </c>
      <c r="E1372" s="331">
        <v>3.59</v>
      </c>
      <c r="F1372" s="331"/>
      <c r="G1372" s="333">
        <f t="shared" si="30"/>
        <v>4958.1299999999928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6</v>
      </c>
      <c r="C1373" s="298">
        <v>46068</v>
      </c>
      <c r="D1373" s="299" t="s">
        <v>439</v>
      </c>
      <c r="E1373" s="331">
        <v>70</v>
      </c>
      <c r="F1373" s="331"/>
      <c r="G1373" s="333">
        <f t="shared" si="30"/>
        <v>4961.719999999993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8</v>
      </c>
      <c r="C1374" s="298">
        <v>46068</v>
      </c>
      <c r="D1374" s="299" t="s">
        <v>440</v>
      </c>
      <c r="E1374" s="331">
        <v>175</v>
      </c>
      <c r="F1374" s="331"/>
      <c r="G1374" s="333">
        <f t="shared" si="30"/>
        <v>5031.719999999993</v>
      </c>
      <c r="H1374" s="334" t="s">
        <v>298</v>
      </c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8</v>
      </c>
      <c r="C1375" s="298">
        <v>46067</v>
      </c>
      <c r="D1375" s="299" t="s">
        <v>319</v>
      </c>
      <c r="E1375" s="331">
        <v>13.09</v>
      </c>
      <c r="F1375" s="331"/>
      <c r="G1375" s="333">
        <f t="shared" si="30"/>
        <v>5206.719999999993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3</v>
      </c>
      <c r="C1376" s="298">
        <v>46067</v>
      </c>
      <c r="D1376" s="299" t="s">
        <v>296</v>
      </c>
      <c r="E1376" s="331">
        <v>7.56</v>
      </c>
      <c r="F1376" s="331"/>
      <c r="G1376" s="333">
        <f t="shared" si="30"/>
        <v>5219.8099999999931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4</v>
      </c>
      <c r="C1377" s="298">
        <v>46067</v>
      </c>
      <c r="D1377" s="299" t="s">
        <v>296</v>
      </c>
      <c r="E1377" s="331">
        <v>32.409999999999997</v>
      </c>
      <c r="F1377" s="331"/>
      <c r="G1377" s="333">
        <f t="shared" si="30"/>
        <v>5227.3699999999935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5</v>
      </c>
      <c r="C1378" s="298">
        <v>46067</v>
      </c>
      <c r="D1378" s="299" t="s">
        <v>441</v>
      </c>
      <c r="E1378" s="331">
        <v>400</v>
      </c>
      <c r="F1378" s="331"/>
      <c r="G1378" s="333">
        <f t="shared" si="30"/>
        <v>5259.7799999999934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8</v>
      </c>
      <c r="C1379" s="298">
        <v>46066</v>
      </c>
      <c r="D1379" s="299" t="s">
        <v>319</v>
      </c>
      <c r="E1379" s="331">
        <v>41.51</v>
      </c>
      <c r="F1379" s="331"/>
      <c r="G1379" s="333">
        <f t="shared" si="30"/>
        <v>5659.7799999999934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4</v>
      </c>
      <c r="C1380" s="298">
        <v>46066</v>
      </c>
      <c r="D1380" s="299" t="s">
        <v>296</v>
      </c>
      <c r="E1380" s="331">
        <v>21.55</v>
      </c>
      <c r="F1380" s="331"/>
      <c r="G1380" s="333">
        <f t="shared" si="30"/>
        <v>5701.2899999999936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2</v>
      </c>
      <c r="C1381" s="298">
        <v>46066</v>
      </c>
      <c r="D1381" s="299" t="s">
        <v>358</v>
      </c>
      <c r="E1381" s="331">
        <v>12.45</v>
      </c>
      <c r="F1381" s="331"/>
      <c r="G1381" s="333">
        <f t="shared" si="30"/>
        <v>5722.8399999999938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287</v>
      </c>
      <c r="B1382" s="330" t="s">
        <v>287</v>
      </c>
      <c r="C1382" s="298">
        <v>46066</v>
      </c>
      <c r="D1382" s="299" t="s">
        <v>397</v>
      </c>
      <c r="E1382" s="331">
        <v>91.38</v>
      </c>
      <c r="F1382" s="331">
        <v>91.38</v>
      </c>
      <c r="G1382" s="333">
        <f t="shared" si="30"/>
        <v>5735.2899999999936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1</v>
      </c>
      <c r="C1383" s="298">
        <v>46066</v>
      </c>
      <c r="D1383" s="299" t="s">
        <v>311</v>
      </c>
      <c r="E1383" s="331">
        <v>16.48</v>
      </c>
      <c r="F1383" s="331"/>
      <c r="G1383" s="333">
        <f t="shared" si="30"/>
        <v>5735.2899999999936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1</v>
      </c>
      <c r="C1384" s="298">
        <v>46066</v>
      </c>
      <c r="D1384" s="299" t="s">
        <v>428</v>
      </c>
      <c r="E1384" s="331">
        <v>12.76</v>
      </c>
      <c r="F1384" s="331"/>
      <c r="G1384" s="333">
        <f t="shared" si="30"/>
        <v>5751.7699999999932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4</v>
      </c>
      <c r="C1385" s="298">
        <v>46066</v>
      </c>
      <c r="D1385" s="299" t="s">
        <v>329</v>
      </c>
      <c r="E1385" s="331">
        <v>37.9</v>
      </c>
      <c r="F1385" s="331"/>
      <c r="G1385" s="333">
        <f t="shared" si="30"/>
        <v>5764.5299999999934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291</v>
      </c>
      <c r="B1386" s="330">
        <v>40</v>
      </c>
      <c r="C1386" s="298">
        <v>46066</v>
      </c>
      <c r="D1386" s="299" t="s">
        <v>316</v>
      </c>
      <c r="E1386" s="331"/>
      <c r="F1386" s="331">
        <v>427.18</v>
      </c>
      <c r="G1386" s="333">
        <f t="shared" si="30"/>
        <v>5802.429999999993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291</v>
      </c>
      <c r="B1387" s="330">
        <v>38</v>
      </c>
      <c r="C1387" s="298">
        <v>46066</v>
      </c>
      <c r="D1387" s="299" t="s">
        <v>293</v>
      </c>
      <c r="E1387" s="331"/>
      <c r="F1387" s="331">
        <v>4278.16</v>
      </c>
      <c r="G1387" s="333">
        <f t="shared" si="30"/>
        <v>5375.2499999999927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8</v>
      </c>
      <c r="C1388" s="298">
        <v>46065</v>
      </c>
      <c r="D1388" s="299" t="s">
        <v>357</v>
      </c>
      <c r="E1388" s="331">
        <v>111.36</v>
      </c>
      <c r="F1388" s="331"/>
      <c r="G1388" s="333">
        <f t="shared" si="30"/>
        <v>1097.0899999999931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6</v>
      </c>
      <c r="C1389" s="298">
        <v>46065</v>
      </c>
      <c r="D1389" s="299" t="s">
        <v>442</v>
      </c>
      <c r="E1389" s="331">
        <v>16</v>
      </c>
      <c r="F1389" s="331"/>
      <c r="G1389" s="333">
        <f t="shared" si="30"/>
        <v>1208.449999999993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6</v>
      </c>
      <c r="C1390" s="298">
        <v>46065</v>
      </c>
      <c r="D1390" s="299" t="s">
        <v>300</v>
      </c>
      <c r="E1390" s="331">
        <v>29.81</v>
      </c>
      <c r="F1390" s="331"/>
      <c r="G1390" s="333">
        <f t="shared" si="30"/>
        <v>1224.449999999993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294</v>
      </c>
      <c r="B1391" s="330">
        <v>19</v>
      </c>
      <c r="C1391" s="298">
        <v>46065</v>
      </c>
      <c r="D1391" s="299" t="s">
        <v>191</v>
      </c>
      <c r="E1391" s="331">
        <v>200</v>
      </c>
      <c r="F1391" s="331"/>
      <c r="G1391" s="333">
        <f t="shared" si="30"/>
        <v>1254.2599999999929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46065</v>
      </c>
      <c r="D1392" s="299" t="s">
        <v>296</v>
      </c>
      <c r="E1392" s="331">
        <v>7.56</v>
      </c>
      <c r="F1392" s="331"/>
      <c r="G1392" s="333">
        <f t="shared" si="30"/>
        <v>1454.2599999999929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4</v>
      </c>
      <c r="C1393" s="298">
        <v>46065</v>
      </c>
      <c r="D1393" s="299" t="s">
        <v>296</v>
      </c>
      <c r="E1393" s="331">
        <v>65.78</v>
      </c>
      <c r="F1393" s="331"/>
      <c r="G1393" s="333">
        <f t="shared" si="30"/>
        <v>1461.8199999999929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3</v>
      </c>
      <c r="C1394" s="298">
        <v>46065</v>
      </c>
      <c r="D1394" s="299" t="s">
        <v>296</v>
      </c>
      <c r="E1394" s="331">
        <v>3.93</v>
      </c>
      <c r="F1394" s="331"/>
      <c r="G1394" s="333">
        <f t="shared" si="30"/>
        <v>1527.5999999999929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7</v>
      </c>
      <c r="C1395" s="298">
        <v>46065</v>
      </c>
      <c r="D1395" s="299" t="s">
        <v>443</v>
      </c>
      <c r="E1395" s="331">
        <v>564.83000000000004</v>
      </c>
      <c r="F1395" s="331"/>
      <c r="G1395" s="333">
        <f t="shared" si="30"/>
        <v>1531.5299999999929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7</v>
      </c>
      <c r="C1396" s="298">
        <v>46065</v>
      </c>
      <c r="D1396" s="299" t="s">
        <v>444</v>
      </c>
      <c r="E1396" s="331">
        <v>70.180000000000007</v>
      </c>
      <c r="F1396" s="331"/>
      <c r="G1396" s="333">
        <f t="shared" si="30"/>
        <v>2096.3599999999929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6</v>
      </c>
      <c r="C1397" s="298">
        <v>46065</v>
      </c>
      <c r="D1397" s="299" t="s">
        <v>445</v>
      </c>
      <c r="E1397" s="331">
        <v>2.66</v>
      </c>
      <c r="F1397" s="331"/>
      <c r="G1397" s="333">
        <f t="shared" si="30"/>
        <v>2166.5399999999927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5</v>
      </c>
      <c r="C1398" s="298">
        <v>46064</v>
      </c>
      <c r="D1398" s="299" t="s">
        <v>429</v>
      </c>
      <c r="E1398" s="331">
        <v>103.25</v>
      </c>
      <c r="F1398" s="331"/>
      <c r="G1398" s="333">
        <f t="shared" si="30"/>
        <v>2169.1999999999925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4</v>
      </c>
      <c r="C1399" s="298">
        <v>46064</v>
      </c>
      <c r="D1399" s="299" t="s">
        <v>363</v>
      </c>
      <c r="E1399" s="331">
        <v>30.39</v>
      </c>
      <c r="F1399" s="331"/>
      <c r="G1399" s="333">
        <f t="shared" si="30"/>
        <v>2272.4499999999925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2</v>
      </c>
      <c r="C1400" s="298">
        <v>46064</v>
      </c>
      <c r="D1400" s="299" t="s">
        <v>296</v>
      </c>
      <c r="E1400" s="331">
        <v>9.92</v>
      </c>
      <c r="F1400" s="331"/>
      <c r="G1400" s="333">
        <f t="shared" si="30"/>
        <v>2302.8399999999924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3</v>
      </c>
      <c r="C1401" s="298">
        <v>46064</v>
      </c>
      <c r="D1401" s="299" t="s">
        <v>295</v>
      </c>
      <c r="E1401" s="331">
        <v>3.49</v>
      </c>
      <c r="F1401" s="331"/>
      <c r="G1401" s="333">
        <f t="shared" si="30"/>
        <v>2312.7599999999925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294</v>
      </c>
      <c r="B1402" s="330">
        <v>22</v>
      </c>
      <c r="C1402" s="298">
        <v>46064</v>
      </c>
      <c r="D1402" s="299" t="s">
        <v>352</v>
      </c>
      <c r="E1402" s="331">
        <v>19.16</v>
      </c>
      <c r="F1402" s="331"/>
      <c r="G1402" s="333">
        <f t="shared" si="30"/>
        <v>2316.2499999999923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6</v>
      </c>
      <c r="C1403" s="298">
        <v>46063</v>
      </c>
      <c r="D1403" s="299" t="s">
        <v>412</v>
      </c>
      <c r="E1403" s="331">
        <v>-8</v>
      </c>
      <c r="F1403" s="331"/>
      <c r="G1403" s="333">
        <f t="shared" si="30"/>
        <v>2335.4099999999921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6</v>
      </c>
      <c r="C1404" s="298">
        <v>46063</v>
      </c>
      <c r="D1404" s="299" t="s">
        <v>446</v>
      </c>
      <c r="E1404" s="331">
        <v>-0.04</v>
      </c>
      <c r="F1404" s="331"/>
      <c r="G1404" s="333">
        <f t="shared" si="30"/>
        <v>2327.4099999999921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335</v>
      </c>
      <c r="B1405" s="330" t="s">
        <v>335</v>
      </c>
      <c r="C1405" s="298">
        <v>46063</v>
      </c>
      <c r="D1405" s="299" t="s">
        <v>447</v>
      </c>
      <c r="E1405" s="331">
        <v>65.78</v>
      </c>
      <c r="F1405" s="331"/>
      <c r="G1405" s="333">
        <f t="shared" si="30"/>
        <v>2327.3699999999922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294</v>
      </c>
      <c r="B1406" s="330">
        <v>13</v>
      </c>
      <c r="C1406" s="298">
        <v>46063</v>
      </c>
      <c r="D1406" s="299" t="s">
        <v>182</v>
      </c>
      <c r="E1406" s="331">
        <v>159.35</v>
      </c>
      <c r="F1406" s="331"/>
      <c r="G1406" s="333">
        <f t="shared" si="30"/>
        <v>2393.1499999999924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2</v>
      </c>
      <c r="C1407" s="298">
        <v>46063</v>
      </c>
      <c r="D1407" s="299" t="s">
        <v>296</v>
      </c>
      <c r="E1407" s="331">
        <v>16.29</v>
      </c>
      <c r="F1407" s="331"/>
      <c r="G1407" s="333">
        <f t="shared" si="30"/>
        <v>2552.4999999999923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1</v>
      </c>
      <c r="C1408" s="298">
        <v>46063</v>
      </c>
      <c r="D1408" s="299" t="s">
        <v>311</v>
      </c>
      <c r="E1408" s="331">
        <v>19.329999999999998</v>
      </c>
      <c r="F1408" s="331"/>
      <c r="G1408" s="333">
        <f t="shared" si="30"/>
        <v>2568.7899999999922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3</v>
      </c>
      <c r="C1409" s="298">
        <v>46062</v>
      </c>
      <c r="D1409" s="299" t="s">
        <v>448</v>
      </c>
      <c r="E1409" s="331">
        <v>8.61</v>
      </c>
      <c r="F1409" s="331"/>
      <c r="G1409" s="333">
        <f t="shared" ref="G1409:G1654" si="31">G1410-E1409+F1409</f>
        <v>2588.1199999999922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2</v>
      </c>
      <c r="C1410" s="298">
        <v>46062</v>
      </c>
      <c r="D1410" s="299" t="s">
        <v>296</v>
      </c>
      <c r="E1410" s="331">
        <v>13.41</v>
      </c>
      <c r="F1410" s="331"/>
      <c r="G1410" s="333">
        <f t="shared" si="31"/>
        <v>2596.7299999999923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294</v>
      </c>
      <c r="B1411" s="330">
        <v>18</v>
      </c>
      <c r="C1411" s="298">
        <v>46062</v>
      </c>
      <c r="D1411" s="299" t="s">
        <v>361</v>
      </c>
      <c r="E1411" s="331">
        <v>400</v>
      </c>
      <c r="F1411" s="331"/>
      <c r="G1411" s="333">
        <f t="shared" si="31"/>
        <v>2610.1399999999921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294</v>
      </c>
      <c r="B1412" s="330">
        <v>9</v>
      </c>
      <c r="C1412" s="298">
        <v>46062</v>
      </c>
      <c r="D1412" s="299" t="s">
        <v>58</v>
      </c>
      <c r="E1412" s="331">
        <v>1281.53</v>
      </c>
      <c r="F1412" s="331"/>
      <c r="G1412" s="333">
        <f t="shared" si="31"/>
        <v>3010.1399999999921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5</v>
      </c>
      <c r="C1413" s="298">
        <v>46062</v>
      </c>
      <c r="D1413" s="299" t="s">
        <v>449</v>
      </c>
      <c r="E1413" s="331">
        <v>50</v>
      </c>
      <c r="F1413" s="331"/>
      <c r="G1413" s="333">
        <f t="shared" si="31"/>
        <v>4291.6699999999919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2</v>
      </c>
      <c r="C1414" s="298">
        <v>46062</v>
      </c>
      <c r="D1414" s="299" t="s">
        <v>450</v>
      </c>
      <c r="E1414" s="331">
        <v>12.1</v>
      </c>
      <c r="F1414" s="331"/>
      <c r="G1414" s="333">
        <f t="shared" si="31"/>
        <v>4341.6699999999919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1</v>
      </c>
      <c r="C1415" s="298">
        <v>46061</v>
      </c>
      <c r="D1415" s="299" t="s">
        <v>306</v>
      </c>
      <c r="E1415" s="331">
        <v>72.099999999999994</v>
      </c>
      <c r="F1415" s="331"/>
      <c r="G1415" s="333">
        <f t="shared" si="31"/>
        <v>4353.7699999999923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8</v>
      </c>
      <c r="C1416" s="298">
        <v>46061</v>
      </c>
      <c r="D1416" s="299" t="s">
        <v>319</v>
      </c>
      <c r="E1416" s="331">
        <v>30.25</v>
      </c>
      <c r="F1416" s="331"/>
      <c r="G1416" s="333">
        <f t="shared" si="31"/>
        <v>4425.8699999999926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3</v>
      </c>
      <c r="C1417" s="298">
        <v>46061</v>
      </c>
      <c r="D1417" s="299" t="s">
        <v>296</v>
      </c>
      <c r="E1417" s="331">
        <v>3.72</v>
      </c>
      <c r="F1417" s="331"/>
      <c r="G1417" s="333">
        <f t="shared" si="31"/>
        <v>4456.1199999999926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4</v>
      </c>
      <c r="C1418" s="298">
        <v>46061</v>
      </c>
      <c r="D1418" s="299" t="s">
        <v>296</v>
      </c>
      <c r="E1418" s="331">
        <v>41.6</v>
      </c>
      <c r="F1418" s="331"/>
      <c r="G1418" s="333">
        <f t="shared" si="31"/>
        <v>4459.8399999999929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3</v>
      </c>
      <c r="C1419" s="298">
        <v>46061</v>
      </c>
      <c r="D1419" s="299" t="s">
        <v>451</v>
      </c>
      <c r="E1419" s="331">
        <v>1</v>
      </c>
      <c r="F1419" s="331"/>
      <c r="G1419" s="333">
        <f t="shared" si="31"/>
        <v>4501.4399999999932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2</v>
      </c>
      <c r="C1420" s="298">
        <v>46061</v>
      </c>
      <c r="D1420" s="299" t="s">
        <v>358</v>
      </c>
      <c r="E1420" s="331">
        <v>10.17</v>
      </c>
      <c r="F1420" s="331"/>
      <c r="G1420" s="333">
        <f t="shared" si="31"/>
        <v>4502.4399999999932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287</v>
      </c>
      <c r="B1421" s="330" t="s">
        <v>287</v>
      </c>
      <c r="C1421" s="298">
        <v>46060</v>
      </c>
      <c r="D1421" s="299" t="s">
        <v>452</v>
      </c>
      <c r="E1421" s="331">
        <v>367.77</v>
      </c>
      <c r="F1421" s="331">
        <v>367.77</v>
      </c>
      <c r="G1421" s="333">
        <f t="shared" si="31"/>
        <v>4512.6099999999933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4</v>
      </c>
      <c r="C1422" s="298">
        <v>46060</v>
      </c>
      <c r="D1422" s="299" t="s">
        <v>310</v>
      </c>
      <c r="E1422" s="331">
        <v>32.36</v>
      </c>
      <c r="F1422" s="331"/>
      <c r="G1422" s="333">
        <f t="shared" si="31"/>
        <v>4512.6099999999933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6</v>
      </c>
      <c r="C1423" s="298">
        <v>46060</v>
      </c>
      <c r="D1423" s="299" t="s">
        <v>453</v>
      </c>
      <c r="E1423" s="331">
        <v>41.39</v>
      </c>
      <c r="F1423" s="331"/>
      <c r="G1423" s="333">
        <f t="shared" si="31"/>
        <v>4544.969999999993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1</v>
      </c>
      <c r="C1424" s="298">
        <v>46060</v>
      </c>
      <c r="D1424" s="299" t="s">
        <v>445</v>
      </c>
      <c r="E1424" s="331">
        <v>35.770000000000003</v>
      </c>
      <c r="F1424" s="331"/>
      <c r="G1424" s="333">
        <f t="shared" si="31"/>
        <v>4586.3599999999933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3</v>
      </c>
      <c r="C1425" s="298">
        <v>46060</v>
      </c>
      <c r="D1425" s="299" t="s">
        <v>348</v>
      </c>
      <c r="E1425" s="331">
        <v>25</v>
      </c>
      <c r="F1425" s="331"/>
      <c r="G1425" s="333">
        <f t="shared" si="31"/>
        <v>4622.1299999999937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8</v>
      </c>
      <c r="C1426" s="298">
        <v>46060</v>
      </c>
      <c r="D1426" s="299" t="s">
        <v>296</v>
      </c>
      <c r="E1426" s="331">
        <v>6.69</v>
      </c>
      <c r="F1426" s="331"/>
      <c r="G1426" s="333">
        <f t="shared" si="31"/>
        <v>4647.1299999999937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4</v>
      </c>
      <c r="C1427" s="298">
        <v>46060</v>
      </c>
      <c r="D1427" s="299" t="s">
        <v>296</v>
      </c>
      <c r="E1427" s="331">
        <v>47.85</v>
      </c>
      <c r="F1427" s="331"/>
      <c r="G1427" s="333">
        <f t="shared" si="31"/>
        <v>4653.8199999999933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2</v>
      </c>
      <c r="C1428" s="298">
        <v>46059</v>
      </c>
      <c r="D1428" s="299" t="s">
        <v>301</v>
      </c>
      <c r="E1428" s="331">
        <v>20</v>
      </c>
      <c r="F1428" s="331"/>
      <c r="G1428" s="333">
        <f t="shared" si="31"/>
        <v>4701.6699999999937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291</v>
      </c>
      <c r="B1429" s="330">
        <v>40</v>
      </c>
      <c r="C1429" s="298">
        <v>46059</v>
      </c>
      <c r="D1429" s="299" t="s">
        <v>316</v>
      </c>
      <c r="E1429" s="331"/>
      <c r="F1429" s="331">
        <v>822.99</v>
      </c>
      <c r="G1429" s="333">
        <f t="shared" si="31"/>
        <v>4721.6699999999937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294</v>
      </c>
      <c r="B1430" s="330">
        <v>14</v>
      </c>
      <c r="C1430" s="298">
        <v>46059</v>
      </c>
      <c r="D1430" s="299" t="s">
        <v>366</v>
      </c>
      <c r="E1430" s="331">
        <v>66.67</v>
      </c>
      <c r="F1430" s="331"/>
      <c r="G1430" s="333">
        <f t="shared" si="31"/>
        <v>3898.6799999999935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2</v>
      </c>
      <c r="C1431" s="298">
        <v>46059</v>
      </c>
      <c r="D1431" s="299" t="s">
        <v>296</v>
      </c>
      <c r="E1431" s="331">
        <v>9.35</v>
      </c>
      <c r="F1431" s="331"/>
      <c r="G1431" s="333">
        <f t="shared" si="31"/>
        <v>3965.3499999999935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4</v>
      </c>
      <c r="C1432" s="298">
        <v>46059</v>
      </c>
      <c r="D1432" s="299" t="s">
        <v>296</v>
      </c>
      <c r="E1432" s="331">
        <v>45.81</v>
      </c>
      <c r="F1432" s="331"/>
      <c r="G1432" s="333">
        <f t="shared" si="31"/>
        <v>3974.6999999999935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2</v>
      </c>
      <c r="C1433" s="298">
        <v>46059</v>
      </c>
      <c r="D1433" s="299" t="s">
        <v>353</v>
      </c>
      <c r="E1433" s="331">
        <v>22.98</v>
      </c>
      <c r="F1433" s="331"/>
      <c r="G1433" s="333">
        <f t="shared" si="31"/>
        <v>4020.5099999999934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2</v>
      </c>
      <c r="C1434" s="298">
        <v>46059</v>
      </c>
      <c r="D1434" s="299" t="s">
        <v>301</v>
      </c>
      <c r="E1434" s="331">
        <v>46.5</v>
      </c>
      <c r="F1434" s="331"/>
      <c r="G1434" s="333">
        <f t="shared" si="31"/>
        <v>4043.4899999999934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2</v>
      </c>
      <c r="C1435" s="298">
        <v>46059</v>
      </c>
      <c r="D1435" s="299" t="s">
        <v>358</v>
      </c>
      <c r="E1435" s="331">
        <v>10.17</v>
      </c>
      <c r="F1435" s="331"/>
      <c r="G1435" s="333">
        <f t="shared" si="31"/>
        <v>4089.9899999999934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8</v>
      </c>
      <c r="C1436" s="298">
        <v>46059</v>
      </c>
      <c r="D1436" s="299" t="s">
        <v>435</v>
      </c>
      <c r="E1436" s="331">
        <v>81.2</v>
      </c>
      <c r="F1436" s="331"/>
      <c r="G1436" s="333">
        <f t="shared" si="31"/>
        <v>4100.1599999999935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2</v>
      </c>
      <c r="C1437" s="298">
        <v>46058</v>
      </c>
      <c r="D1437" s="299" t="s">
        <v>301</v>
      </c>
      <c r="E1437" s="331">
        <v>21</v>
      </c>
      <c r="F1437" s="331"/>
      <c r="G1437" s="333">
        <f t="shared" si="31"/>
        <v>4181.3599999999933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291</v>
      </c>
      <c r="B1438" s="330">
        <v>39</v>
      </c>
      <c r="C1438" s="298">
        <v>46058</v>
      </c>
      <c r="D1438" s="299" t="s">
        <v>292</v>
      </c>
      <c r="E1438" s="331"/>
      <c r="F1438" s="331">
        <v>2763.79</v>
      </c>
      <c r="G1438" s="333">
        <f t="shared" si="31"/>
        <v>4202.3599999999933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8</v>
      </c>
      <c r="C1439" s="298">
        <v>46058</v>
      </c>
      <c r="D1439" s="299" t="s">
        <v>357</v>
      </c>
      <c r="E1439" s="331">
        <v>95.35</v>
      </c>
      <c r="F1439" s="331"/>
      <c r="G1439" s="333">
        <f t="shared" si="31"/>
        <v>1438.5699999999933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2</v>
      </c>
      <c r="C1440" s="298">
        <v>46058</v>
      </c>
      <c r="D1440" s="299" t="s">
        <v>353</v>
      </c>
      <c r="E1440" s="331">
        <v>14.99</v>
      </c>
      <c r="F1440" s="331"/>
      <c r="G1440" s="333">
        <f t="shared" si="31"/>
        <v>1533.9199999999933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287</v>
      </c>
      <c r="B1441" s="330" t="s">
        <v>287</v>
      </c>
      <c r="C1441" s="298">
        <v>46058</v>
      </c>
      <c r="D1441" s="299" t="s">
        <v>452</v>
      </c>
      <c r="E1441" s="331">
        <v>77.569999999999993</v>
      </c>
      <c r="F1441" s="331">
        <v>77.569999999999993</v>
      </c>
      <c r="G1441" s="333">
        <f t="shared" si="31"/>
        <v>1548.9099999999933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6</v>
      </c>
      <c r="C1442" s="298">
        <v>46057</v>
      </c>
      <c r="D1442" s="299" t="s">
        <v>344</v>
      </c>
      <c r="E1442" s="331">
        <v>50</v>
      </c>
      <c r="F1442" s="331"/>
      <c r="G1442" s="333">
        <f t="shared" si="31"/>
        <v>1548.9099999999933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1</v>
      </c>
      <c r="C1443" s="298">
        <v>46057</v>
      </c>
      <c r="D1443" s="299" t="s">
        <v>306</v>
      </c>
      <c r="E1443" s="331">
        <v>62.03</v>
      </c>
      <c r="F1443" s="331"/>
      <c r="G1443" s="333">
        <f t="shared" si="31"/>
        <v>1598.9099999999933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2</v>
      </c>
      <c r="C1444" s="298">
        <v>46057</v>
      </c>
      <c r="D1444" s="299" t="s">
        <v>296</v>
      </c>
      <c r="E1444" s="331">
        <v>14.91</v>
      </c>
      <c r="F1444" s="331"/>
      <c r="G1444" s="333">
        <f t="shared" si="31"/>
        <v>1660.9399999999932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4</v>
      </c>
      <c r="C1445" s="298">
        <v>46057</v>
      </c>
      <c r="D1445" s="299" t="s">
        <v>310</v>
      </c>
      <c r="E1445" s="331">
        <v>63.38</v>
      </c>
      <c r="F1445" s="331"/>
      <c r="G1445" s="333">
        <f t="shared" si="31"/>
        <v>1675.8499999999933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287</v>
      </c>
      <c r="B1446" s="330" t="s">
        <v>287</v>
      </c>
      <c r="C1446" s="298">
        <v>46057</v>
      </c>
      <c r="D1446" s="299" t="s">
        <v>454</v>
      </c>
      <c r="E1446" s="331">
        <v>192.78</v>
      </c>
      <c r="F1446" s="331">
        <v>192.78</v>
      </c>
      <c r="G1446" s="333">
        <f t="shared" si="31"/>
        <v>1739.2299999999934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294</v>
      </c>
      <c r="B1447" s="330">
        <v>14</v>
      </c>
      <c r="C1447" s="298">
        <v>46057</v>
      </c>
      <c r="D1447" s="299" t="s">
        <v>367</v>
      </c>
      <c r="E1447" s="331">
        <v>68.739999999999995</v>
      </c>
      <c r="F1447" s="331"/>
      <c r="G1447" s="333">
        <f t="shared" si="31"/>
        <v>1739.2299999999934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6</v>
      </c>
      <c r="C1448" s="298">
        <v>46057</v>
      </c>
      <c r="D1448" s="299" t="s">
        <v>300</v>
      </c>
      <c r="E1448" s="331">
        <v>-42.58</v>
      </c>
      <c r="F1448" s="331"/>
      <c r="G1448" s="333">
        <f t="shared" si="31"/>
        <v>1807.9699999999934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1</v>
      </c>
      <c r="C1449" s="298">
        <v>46057</v>
      </c>
      <c r="D1449" s="299" t="s">
        <v>371</v>
      </c>
      <c r="E1449" s="331">
        <v>31.36</v>
      </c>
      <c r="F1449" s="331"/>
      <c r="G1449" s="333">
        <f t="shared" si="31"/>
        <v>1765.3899999999935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294</v>
      </c>
      <c r="B1450" s="330">
        <v>17</v>
      </c>
      <c r="C1450" s="298">
        <v>46057</v>
      </c>
      <c r="D1450" s="299" t="s">
        <v>370</v>
      </c>
      <c r="E1450" s="331">
        <v>99</v>
      </c>
      <c r="F1450" s="331"/>
      <c r="G1450" s="333">
        <f t="shared" si="31"/>
        <v>1796.7499999999934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284</v>
      </c>
      <c r="B1451" s="330">
        <v>36</v>
      </c>
      <c r="C1451" s="298">
        <v>46056</v>
      </c>
      <c r="D1451" s="299" t="s">
        <v>374</v>
      </c>
      <c r="E1451" s="331">
        <v>50</v>
      </c>
      <c r="F1451" s="331"/>
      <c r="G1451" s="333">
        <f t="shared" si="31"/>
        <v>1895.7499999999934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8</v>
      </c>
      <c r="C1452" s="298">
        <v>46056</v>
      </c>
      <c r="D1452" s="299" t="s">
        <v>319</v>
      </c>
      <c r="E1452" s="331">
        <v>7.92</v>
      </c>
      <c r="F1452" s="331"/>
      <c r="G1452" s="333">
        <f t="shared" si="31"/>
        <v>1945.7499999999934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294</v>
      </c>
      <c r="B1453" s="330">
        <v>24</v>
      </c>
      <c r="C1453" s="298">
        <v>46056</v>
      </c>
      <c r="D1453" s="299" t="s">
        <v>860</v>
      </c>
      <c r="E1453" s="331">
        <v>83.58</v>
      </c>
      <c r="F1453" s="331"/>
      <c r="G1453" s="333">
        <f t="shared" si="31"/>
        <v>1953.6699999999935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4</v>
      </c>
      <c r="C1454" s="298">
        <v>46056</v>
      </c>
      <c r="D1454" s="299" t="s">
        <v>455</v>
      </c>
      <c r="E1454" s="331">
        <v>28.64</v>
      </c>
      <c r="F1454" s="331"/>
      <c r="G1454" s="333">
        <f t="shared" si="31"/>
        <v>2037.2499999999934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2</v>
      </c>
      <c r="C1455" s="298">
        <v>46056</v>
      </c>
      <c r="D1455" s="299" t="s">
        <v>358</v>
      </c>
      <c r="E1455" s="331">
        <v>9.4700000000000006</v>
      </c>
      <c r="F1455" s="331"/>
      <c r="G1455" s="333">
        <f t="shared" si="31"/>
        <v>2065.8899999999935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6</v>
      </c>
      <c r="C1456" s="298">
        <v>46055</v>
      </c>
      <c r="D1456" s="299" t="s">
        <v>456</v>
      </c>
      <c r="E1456" s="331">
        <v>20</v>
      </c>
      <c r="F1456" s="331"/>
      <c r="G1456" s="333">
        <f t="shared" si="31"/>
        <v>2075.3599999999933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294</v>
      </c>
      <c r="B1457" s="330">
        <v>17</v>
      </c>
      <c r="C1457" s="298">
        <v>46055</v>
      </c>
      <c r="D1457" s="299" t="s">
        <v>188</v>
      </c>
      <c r="E1457" s="331">
        <v>41.54</v>
      </c>
      <c r="F1457" s="331"/>
      <c r="G1457" s="333">
        <f t="shared" si="31"/>
        <v>2095.3599999999933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2</v>
      </c>
      <c r="C1458" s="298">
        <v>46055</v>
      </c>
      <c r="D1458" s="299" t="s">
        <v>296</v>
      </c>
      <c r="E1458" s="331">
        <v>9.92</v>
      </c>
      <c r="F1458" s="331"/>
      <c r="G1458" s="333">
        <f t="shared" si="31"/>
        <v>2136.8999999999933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8</v>
      </c>
      <c r="C1459" s="298">
        <v>46055</v>
      </c>
      <c r="D1459" s="299" t="s">
        <v>457</v>
      </c>
      <c r="E1459" s="331">
        <v>155.38</v>
      </c>
      <c r="F1459" s="331"/>
      <c r="G1459" s="333">
        <f t="shared" si="31"/>
        <v>2146.8199999999933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294</v>
      </c>
      <c r="B1460" s="330">
        <v>21</v>
      </c>
      <c r="C1460" s="298">
        <v>46055</v>
      </c>
      <c r="D1460" s="299" t="s">
        <v>194</v>
      </c>
      <c r="E1460" s="331">
        <v>27.35</v>
      </c>
      <c r="F1460" s="331"/>
      <c r="G1460" s="333">
        <f t="shared" si="31"/>
        <v>2302.1999999999935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6</v>
      </c>
      <c r="C1461" s="298">
        <v>46054</v>
      </c>
      <c r="D1461" s="299" t="s">
        <v>300</v>
      </c>
      <c r="E1461" s="331">
        <v>59.37</v>
      </c>
      <c r="F1461" s="331"/>
      <c r="G1461" s="333">
        <f t="shared" si="31"/>
        <v>2329.5499999999934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294</v>
      </c>
      <c r="B1462" s="330">
        <v>22</v>
      </c>
      <c r="C1462" s="298">
        <v>46054</v>
      </c>
      <c r="D1462" s="299" t="s">
        <v>375</v>
      </c>
      <c r="E1462" s="331">
        <v>6.37</v>
      </c>
      <c r="F1462" s="331"/>
      <c r="G1462" s="333">
        <f t="shared" si="31"/>
        <v>2388.9199999999933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8</v>
      </c>
      <c r="C1463" s="298">
        <v>46054</v>
      </c>
      <c r="D1463" s="299" t="s">
        <v>458</v>
      </c>
      <c r="E1463" s="331">
        <v>44.65</v>
      </c>
      <c r="F1463" s="331"/>
      <c r="G1463" s="333">
        <f t="shared" si="31"/>
        <v>2395.2899999999931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7</v>
      </c>
      <c r="C1464" s="298">
        <v>46054</v>
      </c>
      <c r="D1464" s="299" t="s">
        <v>338</v>
      </c>
      <c r="E1464" s="331">
        <v>35.17</v>
      </c>
      <c r="F1464" s="331"/>
      <c r="G1464" s="333">
        <f t="shared" si="31"/>
        <v>2439.9399999999932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4</v>
      </c>
      <c r="C1465" s="298">
        <v>46054</v>
      </c>
      <c r="D1465" s="299" t="s">
        <v>310</v>
      </c>
      <c r="E1465" s="331">
        <v>28.48</v>
      </c>
      <c r="F1465" s="331"/>
      <c r="G1465" s="333">
        <f t="shared" si="31"/>
        <v>2475.1099999999933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1</v>
      </c>
      <c r="C1466" s="298">
        <v>46054</v>
      </c>
      <c r="D1466" s="299" t="s">
        <v>311</v>
      </c>
      <c r="E1466" s="331">
        <v>125.07</v>
      </c>
      <c r="F1466" s="331"/>
      <c r="G1466" s="333">
        <f t="shared" si="31"/>
        <v>2503.5899999999933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2</v>
      </c>
      <c r="C1467" s="298">
        <v>46054</v>
      </c>
      <c r="D1467" s="299" t="s">
        <v>458</v>
      </c>
      <c r="E1467" s="331">
        <v>100</v>
      </c>
      <c r="F1467" s="331"/>
      <c r="G1467" s="333">
        <f t="shared" si="31"/>
        <v>2628.6599999999935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1</v>
      </c>
      <c r="C1468" s="298">
        <v>46054</v>
      </c>
      <c r="D1468" s="299" t="s">
        <v>329</v>
      </c>
      <c r="E1468" s="331">
        <v>194.96</v>
      </c>
      <c r="F1468" s="331"/>
      <c r="G1468" s="333">
        <f t="shared" si="31"/>
        <v>2728.6599999999935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2</v>
      </c>
      <c r="C1469" s="298">
        <v>46054</v>
      </c>
      <c r="D1469" s="299" t="s">
        <v>410</v>
      </c>
      <c r="E1469" s="331">
        <v>75.53</v>
      </c>
      <c r="F1469" s="331"/>
      <c r="G1469" s="333">
        <f t="shared" si="31"/>
        <v>2923.6199999999935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284</v>
      </c>
      <c r="B1470" s="330">
        <v>37</v>
      </c>
      <c r="C1470" s="298">
        <v>46053</v>
      </c>
      <c r="D1470" s="299" t="s">
        <v>459</v>
      </c>
      <c r="E1470" s="331">
        <v>3194.64</v>
      </c>
      <c r="F1470" s="331"/>
      <c r="G1470" s="333">
        <f t="shared" si="31"/>
        <v>2999.1499999999937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286</v>
      </c>
      <c r="B1471" s="330">
        <v>25</v>
      </c>
      <c r="C1471" s="298">
        <v>46053</v>
      </c>
      <c r="D1471" s="298" t="s">
        <v>204</v>
      </c>
      <c r="E1471" s="331">
        <v>350</v>
      </c>
      <c r="F1471" s="331"/>
      <c r="G1471" s="333">
        <f t="shared" si="31"/>
        <v>6193.7899999999936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286</v>
      </c>
      <c r="B1472" s="330">
        <v>26</v>
      </c>
      <c r="C1472" s="298">
        <v>46053</v>
      </c>
      <c r="D1472" s="298" t="s">
        <v>205</v>
      </c>
      <c r="E1472" s="331">
        <v>320</v>
      </c>
      <c r="F1472" s="331"/>
      <c r="G1472" s="333">
        <f t="shared" si="31"/>
        <v>6543.7899999999936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286</v>
      </c>
      <c r="B1473" s="330">
        <v>27</v>
      </c>
      <c r="C1473" s="298">
        <v>46053</v>
      </c>
      <c r="D1473" s="298" t="s">
        <v>206</v>
      </c>
      <c r="E1473" s="331">
        <v>25</v>
      </c>
      <c r="F1473" s="331"/>
      <c r="G1473" s="333">
        <f t="shared" si="31"/>
        <v>6863.7899999999936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286</v>
      </c>
      <c r="B1474" s="330">
        <v>28</v>
      </c>
      <c r="C1474" s="298">
        <v>46053</v>
      </c>
      <c r="D1474" s="298" t="s">
        <v>207</v>
      </c>
      <c r="E1474" s="331">
        <v>25</v>
      </c>
      <c r="F1474" s="331"/>
      <c r="G1474" s="333">
        <f t="shared" si="31"/>
        <v>6888.7899999999936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286</v>
      </c>
      <c r="B1475" s="330">
        <v>29</v>
      </c>
      <c r="C1475" s="298">
        <v>46053</v>
      </c>
      <c r="D1475" s="298" t="s">
        <v>208</v>
      </c>
      <c r="E1475" s="331">
        <v>45</v>
      </c>
      <c r="F1475" s="331"/>
      <c r="G1475" s="333">
        <f t="shared" si="31"/>
        <v>6913.7899999999936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286</v>
      </c>
      <c r="B1476" s="330">
        <v>30</v>
      </c>
      <c r="C1476" s="298">
        <v>46053</v>
      </c>
      <c r="D1476" s="298" t="s">
        <v>209</v>
      </c>
      <c r="E1476" s="331">
        <v>400</v>
      </c>
      <c r="F1476" s="331"/>
      <c r="G1476" s="333">
        <f t="shared" si="31"/>
        <v>6958.7899999999936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286</v>
      </c>
      <c r="B1477" s="330">
        <v>31</v>
      </c>
      <c r="C1477" s="298">
        <v>46053</v>
      </c>
      <c r="D1477" s="298" t="s">
        <v>210</v>
      </c>
      <c r="E1477" s="331">
        <v>375</v>
      </c>
      <c r="F1477" s="331"/>
      <c r="G1477" s="333">
        <f t="shared" si="31"/>
        <v>7358.7899999999936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286</v>
      </c>
      <c r="B1478" s="330">
        <v>32</v>
      </c>
      <c r="C1478" s="298">
        <v>46053</v>
      </c>
      <c r="D1478" s="298" t="s">
        <v>211</v>
      </c>
      <c r="E1478" s="331">
        <v>100</v>
      </c>
      <c r="F1478" s="331"/>
      <c r="G1478" s="333">
        <f t="shared" si="31"/>
        <v>7733.7899999999936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286</v>
      </c>
      <c r="B1479" s="330">
        <v>33</v>
      </c>
      <c r="C1479" s="298">
        <v>46053</v>
      </c>
      <c r="D1479" s="298" t="s">
        <v>212</v>
      </c>
      <c r="E1479" s="331">
        <v>85</v>
      </c>
      <c r="F1479" s="331"/>
      <c r="G1479" s="333">
        <f t="shared" si="31"/>
        <v>7833.7899999999936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286</v>
      </c>
      <c r="B1480" s="330">
        <v>34</v>
      </c>
      <c r="C1480" s="298">
        <v>46053</v>
      </c>
      <c r="D1480" s="298" t="s">
        <v>213</v>
      </c>
      <c r="E1480" s="331">
        <v>230</v>
      </c>
      <c r="F1480" s="331"/>
      <c r="G1480" s="333">
        <f t="shared" si="31"/>
        <v>7918.7899999999936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286</v>
      </c>
      <c r="B1481" s="330">
        <v>35</v>
      </c>
      <c r="C1481" s="298">
        <v>46053</v>
      </c>
      <c r="D1481" s="298" t="s">
        <v>214</v>
      </c>
      <c r="E1481" s="331">
        <v>45</v>
      </c>
      <c r="F1481" s="331"/>
      <c r="G1481" s="333">
        <f t="shared" si="31"/>
        <v>8148.7899999999936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8</v>
      </c>
      <c r="C1482" s="298">
        <v>46053</v>
      </c>
      <c r="D1482" s="298" t="s">
        <v>319</v>
      </c>
      <c r="E1482" s="331">
        <v>31.03</v>
      </c>
      <c r="F1482" s="331"/>
      <c r="G1482" s="333">
        <f t="shared" si="31"/>
        <v>8193.7899999999936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294</v>
      </c>
      <c r="B1483" s="330">
        <v>10</v>
      </c>
      <c r="C1483" s="298">
        <v>46053</v>
      </c>
      <c r="D1483" s="298" t="s">
        <v>176</v>
      </c>
      <c r="E1483" s="331">
        <v>17.899999999999999</v>
      </c>
      <c r="F1483" s="331"/>
      <c r="G1483" s="333">
        <f t="shared" si="31"/>
        <v>8224.8199999999943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289</v>
      </c>
      <c r="B1484" s="330">
        <v>3</v>
      </c>
      <c r="C1484" s="298">
        <v>46053</v>
      </c>
      <c r="D1484" s="298" t="s">
        <v>348</v>
      </c>
      <c r="E1484" s="331">
        <v>18.84</v>
      </c>
      <c r="F1484" s="331"/>
      <c r="G1484" s="333">
        <f t="shared" si="31"/>
        <v>8242.7199999999939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8</v>
      </c>
      <c r="C1485" s="298">
        <v>46053</v>
      </c>
      <c r="D1485" s="298" t="s">
        <v>319</v>
      </c>
      <c r="E1485" s="331">
        <v>25.54</v>
      </c>
      <c r="F1485" s="331"/>
      <c r="G1485" s="333">
        <f t="shared" si="31"/>
        <v>8261.559999999994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8</v>
      </c>
      <c r="C1486" s="298">
        <v>46053</v>
      </c>
      <c r="D1486" s="298" t="s">
        <v>308</v>
      </c>
      <c r="E1486" s="331">
        <v>52.59</v>
      </c>
      <c r="F1486" s="331"/>
      <c r="G1486" s="333">
        <f t="shared" si="31"/>
        <v>8287.0999999999949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335</v>
      </c>
      <c r="B1487" s="330" t="s">
        <v>335</v>
      </c>
      <c r="C1487" s="298">
        <v>46052</v>
      </c>
      <c r="D1487" s="299" t="s">
        <v>460</v>
      </c>
      <c r="E1487" s="331"/>
      <c r="F1487" s="331">
        <v>422</v>
      </c>
      <c r="G1487" s="333">
        <f t="shared" si="31"/>
        <v>8339.6899999999951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5</v>
      </c>
      <c r="C1488" s="298">
        <v>46052</v>
      </c>
      <c r="D1488" s="299" t="s">
        <v>864</v>
      </c>
      <c r="E1488" s="331">
        <v>200</v>
      </c>
      <c r="F1488" s="331"/>
      <c r="G1488" s="333">
        <f t="shared" si="31"/>
        <v>7917.6899999999951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2</v>
      </c>
      <c r="C1489" s="298">
        <v>46052</v>
      </c>
      <c r="D1489" s="299" t="s">
        <v>296</v>
      </c>
      <c r="E1489" s="331">
        <v>8.52</v>
      </c>
      <c r="F1489" s="331"/>
      <c r="G1489" s="333">
        <f t="shared" si="31"/>
        <v>8117.6899999999951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287</v>
      </c>
      <c r="B1490" s="330" t="s">
        <v>287</v>
      </c>
      <c r="C1490" s="298">
        <v>46052</v>
      </c>
      <c r="D1490" s="299" t="s">
        <v>461</v>
      </c>
      <c r="E1490" s="331">
        <v>831.92</v>
      </c>
      <c r="F1490" s="331">
        <v>831.92</v>
      </c>
      <c r="G1490" s="333">
        <f t="shared" si="31"/>
        <v>8126.2099999999955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5</v>
      </c>
      <c r="C1491" s="298">
        <v>46052</v>
      </c>
      <c r="D1491" s="299" t="s">
        <v>441</v>
      </c>
      <c r="E1491" s="331">
        <v>200</v>
      </c>
      <c r="F1491" s="331"/>
      <c r="G1491" s="333">
        <f t="shared" si="31"/>
        <v>8126.2099999999955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2</v>
      </c>
      <c r="C1492" s="298">
        <v>46052</v>
      </c>
      <c r="D1492" s="299" t="s">
        <v>324</v>
      </c>
      <c r="E1492" s="331">
        <v>11.04</v>
      </c>
      <c r="F1492" s="331"/>
      <c r="G1492" s="333">
        <f t="shared" si="31"/>
        <v>8326.2099999999955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291</v>
      </c>
      <c r="B1493" s="330">
        <v>38</v>
      </c>
      <c r="C1493" s="298">
        <v>46051</v>
      </c>
      <c r="D1493" s="299" t="s">
        <v>293</v>
      </c>
      <c r="E1493" s="331"/>
      <c r="F1493" s="331">
        <v>4365.6499999999996</v>
      </c>
      <c r="G1493" s="333">
        <f t="shared" si="31"/>
        <v>8337.2499999999964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2</v>
      </c>
      <c r="C1494" s="298">
        <v>46051</v>
      </c>
      <c r="D1494" s="299" t="s">
        <v>296</v>
      </c>
      <c r="E1494" s="331">
        <v>18.28</v>
      </c>
      <c r="F1494" s="331"/>
      <c r="G1494" s="333">
        <f t="shared" si="31"/>
        <v>3971.5999999999976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289</v>
      </c>
      <c r="B1495" s="330">
        <v>4</v>
      </c>
      <c r="C1495" s="298">
        <v>46051</v>
      </c>
      <c r="D1495" s="299" t="s">
        <v>295</v>
      </c>
      <c r="E1495" s="331">
        <v>57.06</v>
      </c>
      <c r="F1495" s="331"/>
      <c r="G1495" s="333">
        <f t="shared" si="31"/>
        <v>3989.8799999999978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287</v>
      </c>
      <c r="B1496" s="330" t="s">
        <v>287</v>
      </c>
      <c r="C1496" s="298">
        <v>46051</v>
      </c>
      <c r="D1496" s="299" t="s">
        <v>462</v>
      </c>
      <c r="E1496" s="331">
        <v>89.42</v>
      </c>
      <c r="F1496" s="331">
        <v>89.42</v>
      </c>
      <c r="G1496" s="333">
        <f t="shared" si="31"/>
        <v>4046.9399999999978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8</v>
      </c>
      <c r="C1497" s="298">
        <v>46051</v>
      </c>
      <c r="D1497" s="299" t="s">
        <v>463</v>
      </c>
      <c r="E1497" s="331">
        <v>59</v>
      </c>
      <c r="F1497" s="331"/>
      <c r="G1497" s="333">
        <f t="shared" si="31"/>
        <v>4046.9399999999978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2</v>
      </c>
      <c r="C1498" s="298">
        <v>46051</v>
      </c>
      <c r="D1498" s="299" t="s">
        <v>371</v>
      </c>
      <c r="E1498" s="331">
        <v>19.899999999999999</v>
      </c>
      <c r="F1498" s="331"/>
      <c r="G1498" s="333">
        <f t="shared" si="31"/>
        <v>4105.9399999999978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2</v>
      </c>
      <c r="C1499" s="298">
        <v>46050</v>
      </c>
      <c r="D1499" s="299" t="s">
        <v>353</v>
      </c>
      <c r="E1499" s="331">
        <v>14.99</v>
      </c>
      <c r="F1499" s="331"/>
      <c r="G1499" s="333">
        <f t="shared" si="31"/>
        <v>4125.8399999999974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6</v>
      </c>
      <c r="C1500" s="298">
        <v>46050</v>
      </c>
      <c r="D1500" s="299" t="s">
        <v>464</v>
      </c>
      <c r="E1500" s="331">
        <v>25</v>
      </c>
      <c r="F1500" s="331"/>
      <c r="G1500" s="333">
        <f t="shared" si="31"/>
        <v>4140.8299999999972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3</v>
      </c>
      <c r="C1501" s="298">
        <v>46050</v>
      </c>
      <c r="D1501" s="299" t="s">
        <v>865</v>
      </c>
      <c r="E1501" s="331">
        <v>6</v>
      </c>
      <c r="F1501" s="331"/>
      <c r="G1501" s="333">
        <f t="shared" si="31"/>
        <v>4165.8299999999972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2</v>
      </c>
      <c r="C1502" s="298">
        <v>46050</v>
      </c>
      <c r="D1502" s="299" t="s">
        <v>866</v>
      </c>
      <c r="E1502" s="331">
        <v>15</v>
      </c>
      <c r="F1502" s="331"/>
      <c r="G1502" s="333">
        <f t="shared" si="31"/>
        <v>4171.8299999999972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2</v>
      </c>
      <c r="C1503" s="298">
        <v>46050</v>
      </c>
      <c r="D1503" s="299" t="s">
        <v>296</v>
      </c>
      <c r="E1503" s="331">
        <v>12.71</v>
      </c>
      <c r="F1503" s="331"/>
      <c r="G1503" s="333">
        <f t="shared" si="31"/>
        <v>4186.8299999999972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287</v>
      </c>
      <c r="B1504" s="330" t="s">
        <v>287</v>
      </c>
      <c r="C1504" s="298">
        <v>46050</v>
      </c>
      <c r="D1504" s="299" t="s">
        <v>452</v>
      </c>
      <c r="E1504" s="331">
        <v>1475.9</v>
      </c>
      <c r="F1504" s="331">
        <v>1475.9</v>
      </c>
      <c r="G1504" s="333">
        <f t="shared" si="31"/>
        <v>4199.5399999999972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8</v>
      </c>
      <c r="C1505" s="298">
        <v>46050</v>
      </c>
      <c r="D1505" s="299" t="s">
        <v>319</v>
      </c>
      <c r="E1505" s="331">
        <v>28.52</v>
      </c>
      <c r="F1505" s="331"/>
      <c r="G1505" s="333">
        <f t="shared" si="31"/>
        <v>4199.5399999999972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289</v>
      </c>
      <c r="B1506" s="330">
        <v>2</v>
      </c>
      <c r="C1506" s="298">
        <v>46050</v>
      </c>
      <c r="D1506" s="299" t="s">
        <v>465</v>
      </c>
      <c r="E1506" s="331">
        <v>66.94</v>
      </c>
      <c r="F1506" s="331"/>
      <c r="G1506" s="333">
        <f t="shared" si="31"/>
        <v>4228.0599999999977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8</v>
      </c>
      <c r="C1507" s="298">
        <v>46049</v>
      </c>
      <c r="D1507" s="299" t="s">
        <v>308</v>
      </c>
      <c r="E1507" s="331">
        <v>47.99</v>
      </c>
      <c r="F1507" s="331"/>
      <c r="G1507" s="333">
        <f t="shared" si="31"/>
        <v>4294.9999999999973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287</v>
      </c>
      <c r="B1508" s="330" t="s">
        <v>287</v>
      </c>
      <c r="C1508" s="298">
        <v>46048</v>
      </c>
      <c r="D1508" s="299" t="s">
        <v>466</v>
      </c>
      <c r="E1508" s="331"/>
      <c r="F1508" s="331">
        <v>425</v>
      </c>
      <c r="G1508" s="333">
        <f t="shared" si="31"/>
        <v>4342.9899999999971</v>
      </c>
      <c r="H1508" s="334" t="s">
        <v>298</v>
      </c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287</v>
      </c>
      <c r="B1509" s="330" t="s">
        <v>287</v>
      </c>
      <c r="C1509" s="298">
        <v>46048</v>
      </c>
      <c r="D1509" s="299" t="s">
        <v>466</v>
      </c>
      <c r="E1509" s="331">
        <v>425</v>
      </c>
      <c r="F1509" s="331"/>
      <c r="G1509" s="333">
        <f t="shared" si="31"/>
        <v>3917.9899999999971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2</v>
      </c>
      <c r="C1510" s="298">
        <v>46048</v>
      </c>
      <c r="D1510" s="299" t="s">
        <v>467</v>
      </c>
      <c r="E1510" s="331">
        <v>20.12</v>
      </c>
      <c r="F1510" s="331"/>
      <c r="G1510" s="333">
        <f t="shared" si="31"/>
        <v>4342.9899999999971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294</v>
      </c>
      <c r="B1511" s="330">
        <v>17</v>
      </c>
      <c r="C1511" s="298">
        <v>46048</v>
      </c>
      <c r="D1511" s="299" t="s">
        <v>468</v>
      </c>
      <c r="E1511" s="331">
        <v>42.68</v>
      </c>
      <c r="F1511" s="331"/>
      <c r="G1511" s="333">
        <f t="shared" si="31"/>
        <v>4363.1099999999969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289</v>
      </c>
      <c r="B1512" s="330">
        <v>6</v>
      </c>
      <c r="C1512" s="298">
        <v>46048</v>
      </c>
      <c r="D1512" s="299" t="s">
        <v>397</v>
      </c>
      <c r="E1512" s="331">
        <v>47.9</v>
      </c>
      <c r="F1512" s="331"/>
      <c r="G1512" s="333">
        <f t="shared" si="31"/>
        <v>4405.7899999999972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1</v>
      </c>
      <c r="C1513" s="298">
        <v>46047</v>
      </c>
      <c r="D1513" s="299" t="s">
        <v>457</v>
      </c>
      <c r="E1513" s="331">
        <v>105.79</v>
      </c>
      <c r="F1513" s="331"/>
      <c r="G1513" s="333">
        <f t="shared" si="31"/>
        <v>4453.6899999999969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294</v>
      </c>
      <c r="B1514" s="330">
        <v>12</v>
      </c>
      <c r="C1514" s="298">
        <v>46047</v>
      </c>
      <c r="D1514" s="299" t="s">
        <v>314</v>
      </c>
      <c r="E1514" s="331">
        <v>204.83</v>
      </c>
      <c r="F1514" s="331"/>
      <c r="G1514" s="333">
        <f t="shared" si="31"/>
        <v>4559.4799999999968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289</v>
      </c>
      <c r="B1515" s="330">
        <v>3</v>
      </c>
      <c r="C1515" s="298">
        <v>46047</v>
      </c>
      <c r="D1515" s="299" t="s">
        <v>348</v>
      </c>
      <c r="E1515" s="331">
        <v>8.51</v>
      </c>
      <c r="F1515" s="331"/>
      <c r="G1515" s="333">
        <f t="shared" si="31"/>
        <v>4764.3099999999968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4</v>
      </c>
      <c r="C1516" s="298">
        <v>46046</v>
      </c>
      <c r="D1516" s="299" t="s">
        <v>296</v>
      </c>
      <c r="E1516" s="331">
        <v>92.96</v>
      </c>
      <c r="F1516" s="331"/>
      <c r="G1516" s="333">
        <f t="shared" si="31"/>
        <v>4772.819999999997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4</v>
      </c>
      <c r="C1517" s="298">
        <v>46046</v>
      </c>
      <c r="D1517" s="299" t="s">
        <v>334</v>
      </c>
      <c r="E1517" s="331">
        <v>30.77</v>
      </c>
      <c r="F1517" s="331"/>
      <c r="G1517" s="333">
        <f t="shared" si="31"/>
        <v>4865.779999999997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289</v>
      </c>
      <c r="B1518" s="330">
        <v>2</v>
      </c>
      <c r="C1518" s="298">
        <v>46046</v>
      </c>
      <c r="D1518" s="299" t="s">
        <v>358</v>
      </c>
      <c r="E1518" s="331">
        <v>9.4700000000000006</v>
      </c>
      <c r="F1518" s="331"/>
      <c r="G1518" s="333">
        <f t="shared" si="31"/>
        <v>4896.5499999999975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6</v>
      </c>
      <c r="C1519" s="298">
        <v>46046</v>
      </c>
      <c r="D1519" s="299" t="s">
        <v>397</v>
      </c>
      <c r="E1519" s="331">
        <v>53.59</v>
      </c>
      <c r="F1519" s="331"/>
      <c r="G1519" s="333">
        <f t="shared" si="31"/>
        <v>4906.0199999999977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1</v>
      </c>
      <c r="C1520" s="298">
        <v>46046</v>
      </c>
      <c r="D1520" s="299" t="s">
        <v>311</v>
      </c>
      <c r="E1520" s="331">
        <v>61.64</v>
      </c>
      <c r="F1520" s="331"/>
      <c r="G1520" s="333">
        <f t="shared" si="31"/>
        <v>4959.6099999999979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1</v>
      </c>
      <c r="C1521" s="298">
        <v>46045</v>
      </c>
      <c r="D1521" s="299" t="s">
        <v>304</v>
      </c>
      <c r="E1521" s="331">
        <v>23.17</v>
      </c>
      <c r="F1521" s="331"/>
      <c r="G1521" s="333">
        <f t="shared" si="31"/>
        <v>5021.2499999999982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289</v>
      </c>
      <c r="B1522" s="330">
        <v>4</v>
      </c>
      <c r="C1522" s="298">
        <v>46045</v>
      </c>
      <c r="D1522" s="299" t="s">
        <v>296</v>
      </c>
      <c r="E1522" s="331">
        <v>62.77</v>
      </c>
      <c r="F1522" s="331"/>
      <c r="G1522" s="333">
        <f t="shared" si="31"/>
        <v>5044.4199999999983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6</v>
      </c>
      <c r="C1523" s="298">
        <v>46045</v>
      </c>
      <c r="D1523" s="299" t="s">
        <v>469</v>
      </c>
      <c r="E1523" s="331">
        <v>105.51</v>
      </c>
      <c r="F1523" s="331"/>
      <c r="G1523" s="333">
        <f t="shared" si="31"/>
        <v>5107.1899999999987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289</v>
      </c>
      <c r="B1524" s="330">
        <v>3</v>
      </c>
      <c r="C1524" s="298">
        <v>46045</v>
      </c>
      <c r="D1524" s="299" t="s">
        <v>334</v>
      </c>
      <c r="E1524" s="331">
        <v>9.9499999999999993</v>
      </c>
      <c r="F1524" s="331"/>
      <c r="G1524" s="333">
        <f t="shared" si="31"/>
        <v>5212.6999999999989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2</v>
      </c>
      <c r="C1525" s="298">
        <v>46045</v>
      </c>
      <c r="D1525" s="299" t="s">
        <v>358</v>
      </c>
      <c r="E1525" s="331">
        <v>10.17</v>
      </c>
      <c r="F1525" s="331"/>
      <c r="G1525" s="333">
        <f t="shared" si="31"/>
        <v>5222.6499999999987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2</v>
      </c>
      <c r="C1526" s="298">
        <v>46045</v>
      </c>
      <c r="D1526" s="299" t="s">
        <v>301</v>
      </c>
      <c r="E1526" s="331">
        <v>32.200000000000003</v>
      </c>
      <c r="F1526" s="331"/>
      <c r="G1526" s="333">
        <f t="shared" si="31"/>
        <v>5232.8199999999988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294</v>
      </c>
      <c r="B1527" s="330">
        <v>22</v>
      </c>
      <c r="C1527" s="298">
        <v>46045</v>
      </c>
      <c r="D1527" s="299" t="s">
        <v>862</v>
      </c>
      <c r="E1527" s="331">
        <v>5.31</v>
      </c>
      <c r="F1527" s="331"/>
      <c r="G1527" s="333">
        <f t="shared" si="31"/>
        <v>5265.0199999999986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8</v>
      </c>
      <c r="C1528" s="298">
        <v>46044</v>
      </c>
      <c r="D1528" s="299" t="s">
        <v>435</v>
      </c>
      <c r="E1528" s="331">
        <v>73.95</v>
      </c>
      <c r="F1528" s="331"/>
      <c r="G1528" s="333">
        <f t="shared" si="31"/>
        <v>5270.329999999999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2</v>
      </c>
      <c r="C1529" s="298">
        <v>46044</v>
      </c>
      <c r="D1529" s="299" t="s">
        <v>470</v>
      </c>
      <c r="E1529" s="331">
        <v>28.68</v>
      </c>
      <c r="F1529" s="331"/>
      <c r="G1529" s="333">
        <f t="shared" si="31"/>
        <v>5344.2799999999988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8</v>
      </c>
      <c r="C1530" s="298">
        <v>46044</v>
      </c>
      <c r="D1530" s="299" t="s">
        <v>357</v>
      </c>
      <c r="E1530" s="331">
        <v>57.38</v>
      </c>
      <c r="F1530" s="331"/>
      <c r="G1530" s="333">
        <f t="shared" si="31"/>
        <v>5372.9599999999991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289</v>
      </c>
      <c r="B1531" s="330">
        <v>2</v>
      </c>
      <c r="C1531" s="298">
        <v>46044</v>
      </c>
      <c r="D1531" s="299" t="s">
        <v>358</v>
      </c>
      <c r="E1531" s="331">
        <v>9.4700000000000006</v>
      </c>
      <c r="F1531" s="331"/>
      <c r="G1531" s="333">
        <f t="shared" si="31"/>
        <v>5430.3399999999992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2</v>
      </c>
      <c r="C1532" s="298">
        <v>46044</v>
      </c>
      <c r="D1532" s="299" t="s">
        <v>358</v>
      </c>
      <c r="E1532" s="331">
        <v>7.18</v>
      </c>
      <c r="F1532" s="331"/>
      <c r="G1532" s="333">
        <f t="shared" si="31"/>
        <v>5439.8099999999995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287</v>
      </c>
      <c r="B1533" s="330" t="s">
        <v>287</v>
      </c>
      <c r="C1533" s="298">
        <v>46044</v>
      </c>
      <c r="D1533" s="299" t="s">
        <v>315</v>
      </c>
      <c r="E1533" s="331">
        <v>126.24</v>
      </c>
      <c r="F1533" s="331">
        <v>126.24</v>
      </c>
      <c r="G1533" s="333">
        <f t="shared" si="31"/>
        <v>5446.99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289</v>
      </c>
      <c r="B1534" s="330">
        <v>8</v>
      </c>
      <c r="C1534" s="298">
        <v>46043</v>
      </c>
      <c r="D1534" s="299" t="s">
        <v>471</v>
      </c>
      <c r="E1534" s="331">
        <v>17</v>
      </c>
      <c r="F1534" s="331"/>
      <c r="G1534" s="333">
        <f t="shared" si="31"/>
        <v>5446.99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1</v>
      </c>
      <c r="C1535" s="298">
        <v>46043</v>
      </c>
      <c r="D1535" s="299" t="s">
        <v>329</v>
      </c>
      <c r="E1535" s="331">
        <v>24.75</v>
      </c>
      <c r="F1535" s="331"/>
      <c r="G1535" s="333">
        <f t="shared" si="31"/>
        <v>5463.99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291</v>
      </c>
      <c r="B1536" s="330">
        <v>39</v>
      </c>
      <c r="C1536" s="298">
        <v>46043</v>
      </c>
      <c r="D1536" s="299" t="s">
        <v>292</v>
      </c>
      <c r="E1536" s="331"/>
      <c r="F1536" s="331">
        <v>3378.82</v>
      </c>
      <c r="G1536" s="333">
        <f t="shared" si="31"/>
        <v>5488.74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294</v>
      </c>
      <c r="B1537" s="330">
        <v>23</v>
      </c>
      <c r="C1537" s="298">
        <v>46043</v>
      </c>
      <c r="D1537" s="299" t="s">
        <v>67</v>
      </c>
      <c r="E1537" s="331">
        <v>650.88</v>
      </c>
      <c r="F1537" s="331"/>
      <c r="G1537" s="333">
        <f t="shared" si="31"/>
        <v>2109.9199999999992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287</v>
      </c>
      <c r="B1538" s="330" t="s">
        <v>287</v>
      </c>
      <c r="C1538" s="298">
        <v>46043</v>
      </c>
      <c r="D1538" s="299" t="s">
        <v>472</v>
      </c>
      <c r="E1538" s="331">
        <v>100</v>
      </c>
      <c r="F1538" s="331">
        <v>100</v>
      </c>
      <c r="G1538" s="333">
        <f t="shared" si="31"/>
        <v>2760.7999999999993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2</v>
      </c>
      <c r="C1539" s="298">
        <v>46043</v>
      </c>
      <c r="D1539" s="299" t="s">
        <v>301</v>
      </c>
      <c r="E1539" s="331">
        <v>20</v>
      </c>
      <c r="F1539" s="331"/>
      <c r="G1539" s="333">
        <f t="shared" si="31"/>
        <v>2760.7999999999993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289</v>
      </c>
      <c r="B1540" s="330">
        <v>8</v>
      </c>
      <c r="C1540" s="298">
        <v>46043</v>
      </c>
      <c r="D1540" s="299" t="s">
        <v>295</v>
      </c>
      <c r="E1540" s="331">
        <v>6.38</v>
      </c>
      <c r="F1540" s="331"/>
      <c r="G1540" s="333">
        <f t="shared" si="31"/>
        <v>2780.7999999999993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2</v>
      </c>
      <c r="C1541" s="298">
        <v>46043</v>
      </c>
      <c r="D1541" s="299" t="s">
        <v>295</v>
      </c>
      <c r="E1541" s="331">
        <v>17.29</v>
      </c>
      <c r="F1541" s="331"/>
      <c r="G1541" s="333">
        <f t="shared" si="31"/>
        <v>2787.1799999999994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289</v>
      </c>
      <c r="B1542" s="330">
        <v>2</v>
      </c>
      <c r="C1542" s="298">
        <v>46043</v>
      </c>
      <c r="D1542" s="299" t="s">
        <v>358</v>
      </c>
      <c r="E1542" s="331">
        <v>14.86</v>
      </c>
      <c r="F1542" s="331"/>
      <c r="G1542" s="333">
        <f t="shared" si="31"/>
        <v>2804.4699999999993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289</v>
      </c>
      <c r="B1543" s="330">
        <v>2</v>
      </c>
      <c r="C1543" s="298">
        <v>46042</v>
      </c>
      <c r="D1543" s="299" t="s">
        <v>371</v>
      </c>
      <c r="E1543" s="331">
        <v>13.4</v>
      </c>
      <c r="F1543" s="331"/>
      <c r="G1543" s="333">
        <f t="shared" si="31"/>
        <v>2819.3299999999995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2</v>
      </c>
      <c r="C1544" s="298">
        <v>46042</v>
      </c>
      <c r="D1544" s="299" t="s">
        <v>371</v>
      </c>
      <c r="E1544" s="331">
        <v>5.97</v>
      </c>
      <c r="F1544" s="331"/>
      <c r="G1544" s="333">
        <f t="shared" si="31"/>
        <v>2832.7299999999996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294</v>
      </c>
      <c r="B1545" s="330">
        <v>22</v>
      </c>
      <c r="C1545" s="298">
        <v>46042</v>
      </c>
      <c r="D1545" s="299" t="s">
        <v>323</v>
      </c>
      <c r="E1545" s="331">
        <v>18.09</v>
      </c>
      <c r="F1545" s="331"/>
      <c r="G1545" s="333">
        <f t="shared" si="31"/>
        <v>2838.6999999999994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294</v>
      </c>
      <c r="B1546" s="330">
        <v>17</v>
      </c>
      <c r="C1546" s="298">
        <v>46042</v>
      </c>
      <c r="D1546" s="299" t="s">
        <v>188</v>
      </c>
      <c r="E1546" s="331">
        <v>42.65</v>
      </c>
      <c r="F1546" s="331"/>
      <c r="G1546" s="333">
        <f t="shared" si="31"/>
        <v>2856.7899999999995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335</v>
      </c>
      <c r="B1547" s="330" t="s">
        <v>335</v>
      </c>
      <c r="C1547" s="298">
        <v>46042</v>
      </c>
      <c r="D1547" s="299" t="s">
        <v>336</v>
      </c>
      <c r="E1547" s="331">
        <v>130.51</v>
      </c>
      <c r="F1547" s="331"/>
      <c r="G1547" s="333">
        <f t="shared" si="31"/>
        <v>2899.4399999999996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294</v>
      </c>
      <c r="B1548" s="330">
        <v>15</v>
      </c>
      <c r="C1548" s="298">
        <v>46042</v>
      </c>
      <c r="D1548" s="299" t="s">
        <v>185</v>
      </c>
      <c r="E1548" s="331">
        <v>132.4</v>
      </c>
      <c r="F1548" s="331"/>
      <c r="G1548" s="333">
        <f t="shared" si="31"/>
        <v>3029.9499999999994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294</v>
      </c>
      <c r="B1549" s="330">
        <v>23</v>
      </c>
      <c r="C1549" s="298">
        <v>46042</v>
      </c>
      <c r="D1549" s="299" t="s">
        <v>63</v>
      </c>
      <c r="E1549" s="331">
        <v>529.46</v>
      </c>
      <c r="F1549" s="331"/>
      <c r="G1549" s="333">
        <f t="shared" si="31"/>
        <v>3162.3499999999995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289</v>
      </c>
      <c r="B1550" s="330">
        <v>6</v>
      </c>
      <c r="C1550" s="298">
        <v>46042</v>
      </c>
      <c r="D1550" s="299" t="s">
        <v>300</v>
      </c>
      <c r="E1550" s="331">
        <v>51.63</v>
      </c>
      <c r="F1550" s="331"/>
      <c r="G1550" s="333">
        <f t="shared" si="31"/>
        <v>3691.8099999999995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289</v>
      </c>
      <c r="B1551" s="330">
        <v>2</v>
      </c>
      <c r="C1551" s="298">
        <v>46042</v>
      </c>
      <c r="D1551" s="299" t="s">
        <v>296</v>
      </c>
      <c r="E1551" s="331">
        <v>11.17</v>
      </c>
      <c r="F1551" s="331"/>
      <c r="G1551" s="333">
        <f t="shared" si="31"/>
        <v>3743.4399999999996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289</v>
      </c>
      <c r="B1552" s="330">
        <v>4</v>
      </c>
      <c r="C1552" s="298">
        <v>46042</v>
      </c>
      <c r="D1552" s="299" t="s">
        <v>296</v>
      </c>
      <c r="E1552" s="331">
        <v>57.37</v>
      </c>
      <c r="F1552" s="331"/>
      <c r="G1552" s="333">
        <f t="shared" si="31"/>
        <v>3754.6099999999997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294</v>
      </c>
      <c r="B1553" s="330">
        <v>22</v>
      </c>
      <c r="C1553" s="298">
        <v>46042</v>
      </c>
      <c r="D1553" s="299" t="s">
        <v>328</v>
      </c>
      <c r="E1553" s="331">
        <v>7.46</v>
      </c>
      <c r="F1553" s="331"/>
      <c r="G1553" s="333">
        <f t="shared" si="31"/>
        <v>3811.9799999999996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4</v>
      </c>
      <c r="C1554" s="298">
        <v>46042</v>
      </c>
      <c r="D1554" s="299" t="s">
        <v>310</v>
      </c>
      <c r="E1554" s="331">
        <v>28.91</v>
      </c>
      <c r="F1554" s="331"/>
      <c r="G1554" s="333">
        <f t="shared" si="31"/>
        <v>3819.4399999999996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289</v>
      </c>
      <c r="B1555" s="330">
        <v>6</v>
      </c>
      <c r="C1555" s="298">
        <v>46040</v>
      </c>
      <c r="D1555" s="299" t="s">
        <v>300</v>
      </c>
      <c r="E1555" s="331">
        <v>31.35</v>
      </c>
      <c r="F1555" s="331"/>
      <c r="G1555" s="333">
        <f t="shared" si="31"/>
        <v>3848.3499999999995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8</v>
      </c>
      <c r="C1556" s="298">
        <v>46040</v>
      </c>
      <c r="D1556" s="299" t="s">
        <v>473</v>
      </c>
      <c r="E1556" s="331">
        <v>124.75</v>
      </c>
      <c r="F1556" s="331"/>
      <c r="G1556" s="333">
        <f t="shared" si="31"/>
        <v>3879.6999999999994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3</v>
      </c>
      <c r="C1557" s="298">
        <v>46040</v>
      </c>
      <c r="D1557" s="299" t="s">
        <v>320</v>
      </c>
      <c r="E1557" s="331">
        <v>11.3</v>
      </c>
      <c r="F1557" s="331"/>
      <c r="G1557" s="333">
        <f t="shared" si="31"/>
        <v>4004.4499999999994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294</v>
      </c>
      <c r="B1558" s="330">
        <v>22</v>
      </c>
      <c r="C1558" s="298">
        <v>46040</v>
      </c>
      <c r="D1558" s="299" t="s">
        <v>401</v>
      </c>
      <c r="E1558" s="331">
        <v>13.84</v>
      </c>
      <c r="F1558" s="331"/>
      <c r="G1558" s="333">
        <f t="shared" si="31"/>
        <v>4015.7499999999995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1</v>
      </c>
      <c r="C1559" s="298">
        <v>46040</v>
      </c>
      <c r="D1559" s="299" t="s">
        <v>306</v>
      </c>
      <c r="E1559" s="331">
        <v>92.06</v>
      </c>
      <c r="F1559" s="331"/>
      <c r="G1559" s="333">
        <f t="shared" si="31"/>
        <v>4029.5899999999997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7</v>
      </c>
      <c r="C1560" s="298">
        <v>46040</v>
      </c>
      <c r="D1560" s="299" t="s">
        <v>338</v>
      </c>
      <c r="E1560" s="331">
        <v>78.47</v>
      </c>
      <c r="F1560" s="331"/>
      <c r="G1560" s="333">
        <f t="shared" si="31"/>
        <v>4121.6499999999996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1</v>
      </c>
      <c r="C1561" s="298">
        <v>46040</v>
      </c>
      <c r="D1561" s="299" t="s">
        <v>393</v>
      </c>
      <c r="E1561" s="331">
        <v>28.22</v>
      </c>
      <c r="F1561" s="331"/>
      <c r="G1561" s="333">
        <f t="shared" si="31"/>
        <v>4200.12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289</v>
      </c>
      <c r="B1562" s="330">
        <v>2</v>
      </c>
      <c r="C1562" s="298">
        <v>46040</v>
      </c>
      <c r="D1562" s="299" t="s">
        <v>392</v>
      </c>
      <c r="E1562" s="331">
        <v>32.729999999999997</v>
      </c>
      <c r="F1562" s="331"/>
      <c r="G1562" s="333">
        <f t="shared" si="31"/>
        <v>4228.34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294</v>
      </c>
      <c r="B1563" s="330">
        <v>42</v>
      </c>
      <c r="C1563" s="298">
        <v>46039</v>
      </c>
      <c r="D1563" s="299" t="s">
        <v>333</v>
      </c>
      <c r="E1563" s="331">
        <v>29.8</v>
      </c>
      <c r="F1563" s="331"/>
      <c r="G1563" s="333">
        <f t="shared" si="31"/>
        <v>4261.07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294</v>
      </c>
      <c r="B1564" s="330">
        <v>43</v>
      </c>
      <c r="C1564" s="298">
        <v>46039</v>
      </c>
      <c r="D1564" s="299" t="s">
        <v>333</v>
      </c>
      <c r="E1564" s="331">
        <v>22.35</v>
      </c>
      <c r="F1564" s="331"/>
      <c r="G1564" s="333">
        <f t="shared" si="31"/>
        <v>4290.87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289</v>
      </c>
      <c r="B1565" s="330">
        <v>8</v>
      </c>
      <c r="C1565" s="298">
        <v>46039</v>
      </c>
      <c r="D1565" s="299" t="s">
        <v>319</v>
      </c>
      <c r="E1565" s="331">
        <v>36.92</v>
      </c>
      <c r="F1565" s="331"/>
      <c r="G1565" s="333">
        <f t="shared" si="31"/>
        <v>4313.22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289</v>
      </c>
      <c r="B1566" s="330">
        <v>1</v>
      </c>
      <c r="C1566" s="298">
        <v>46039</v>
      </c>
      <c r="D1566" s="299" t="s">
        <v>311</v>
      </c>
      <c r="E1566" s="331">
        <v>117.89</v>
      </c>
      <c r="F1566" s="331"/>
      <c r="G1566" s="333">
        <f t="shared" si="31"/>
        <v>4350.1400000000003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289</v>
      </c>
      <c r="B1567" s="330">
        <v>1</v>
      </c>
      <c r="C1567" s="298">
        <v>46039</v>
      </c>
      <c r="D1567" s="299" t="s">
        <v>329</v>
      </c>
      <c r="E1567" s="331">
        <v>196.36</v>
      </c>
      <c r="F1567" s="331"/>
      <c r="G1567" s="333">
        <f t="shared" si="31"/>
        <v>4468.0300000000007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294</v>
      </c>
      <c r="B1568" s="330">
        <v>21</v>
      </c>
      <c r="C1568" s="298">
        <v>46039</v>
      </c>
      <c r="D1568" s="299" t="s">
        <v>194</v>
      </c>
      <c r="E1568" s="331">
        <v>70.2</v>
      </c>
      <c r="F1568" s="331"/>
      <c r="G1568" s="333">
        <f t="shared" si="31"/>
        <v>4664.3900000000003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2</v>
      </c>
      <c r="C1569" s="298">
        <v>46038</v>
      </c>
      <c r="D1569" s="299" t="s">
        <v>324</v>
      </c>
      <c r="E1569" s="331">
        <v>13.14</v>
      </c>
      <c r="F1569" s="331"/>
      <c r="G1569" s="333">
        <f t="shared" si="31"/>
        <v>4734.59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289</v>
      </c>
      <c r="B1570" s="330">
        <v>2</v>
      </c>
      <c r="C1570" s="298">
        <v>46038</v>
      </c>
      <c r="D1570" s="299" t="s">
        <v>296</v>
      </c>
      <c r="E1570" s="331">
        <v>18.489999999999998</v>
      </c>
      <c r="F1570" s="331"/>
      <c r="G1570" s="333">
        <f t="shared" si="31"/>
        <v>4747.7300000000005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291</v>
      </c>
      <c r="B1571" s="330">
        <v>41</v>
      </c>
      <c r="C1571" s="298">
        <v>46038</v>
      </c>
      <c r="D1571" s="299" t="s">
        <v>474</v>
      </c>
      <c r="E1571" s="331"/>
      <c r="F1571" s="331">
        <v>800</v>
      </c>
      <c r="G1571" s="333">
        <f t="shared" si="31"/>
        <v>4766.22</v>
      </c>
      <c r="H1571" s="334" t="s">
        <v>298</v>
      </c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294</v>
      </c>
      <c r="B1572" s="330">
        <v>18</v>
      </c>
      <c r="C1572" s="298">
        <v>46038</v>
      </c>
      <c r="D1572" s="299" t="s">
        <v>361</v>
      </c>
      <c r="E1572" s="331">
        <v>400</v>
      </c>
      <c r="F1572" s="331"/>
      <c r="G1572" s="333">
        <f t="shared" si="31"/>
        <v>3966.2200000000003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294</v>
      </c>
      <c r="B1573" s="330">
        <v>19</v>
      </c>
      <c r="C1573" s="298">
        <v>46038</v>
      </c>
      <c r="D1573" s="299" t="s">
        <v>191</v>
      </c>
      <c r="E1573" s="331">
        <v>200</v>
      </c>
      <c r="F1573" s="331"/>
      <c r="G1573" s="333">
        <f t="shared" si="31"/>
        <v>4366.22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294</v>
      </c>
      <c r="B1574" s="330">
        <v>11</v>
      </c>
      <c r="C1574" s="298">
        <v>46038</v>
      </c>
      <c r="D1574" s="299" t="s">
        <v>178</v>
      </c>
      <c r="E1574" s="331">
        <v>267.95999999999998</v>
      </c>
      <c r="F1574" s="331"/>
      <c r="G1574" s="333">
        <f t="shared" si="31"/>
        <v>4566.22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289</v>
      </c>
      <c r="B1575" s="330">
        <v>8</v>
      </c>
      <c r="C1575" s="298">
        <v>46037</v>
      </c>
      <c r="D1575" s="299" t="s">
        <v>357</v>
      </c>
      <c r="E1575" s="331">
        <v>59.95</v>
      </c>
      <c r="F1575" s="331"/>
      <c r="G1575" s="333">
        <f t="shared" si="31"/>
        <v>4834.18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289</v>
      </c>
      <c r="B1576" s="330">
        <v>2</v>
      </c>
      <c r="C1576" s="298">
        <v>46037</v>
      </c>
      <c r="D1576" s="299" t="s">
        <v>357</v>
      </c>
      <c r="E1576" s="331">
        <v>59.96</v>
      </c>
      <c r="F1576" s="331"/>
      <c r="G1576" s="333">
        <f t="shared" si="31"/>
        <v>4894.13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289</v>
      </c>
      <c r="B1577" s="330">
        <v>8</v>
      </c>
      <c r="C1577" s="298">
        <v>46037</v>
      </c>
      <c r="D1577" s="299" t="s">
        <v>319</v>
      </c>
      <c r="E1577" s="331">
        <v>12.43</v>
      </c>
      <c r="F1577" s="331"/>
      <c r="G1577" s="333">
        <f t="shared" si="31"/>
        <v>4954.09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289</v>
      </c>
      <c r="B1578" s="330">
        <v>2</v>
      </c>
      <c r="C1578" s="298">
        <v>46037</v>
      </c>
      <c r="D1578" s="299" t="s">
        <v>296</v>
      </c>
      <c r="E1578" s="331">
        <v>11.07</v>
      </c>
      <c r="F1578" s="331"/>
      <c r="G1578" s="333">
        <f t="shared" si="31"/>
        <v>4966.5200000000004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289</v>
      </c>
      <c r="B1579" s="330">
        <v>4</v>
      </c>
      <c r="C1579" s="298">
        <v>46037</v>
      </c>
      <c r="D1579" s="299" t="s">
        <v>296</v>
      </c>
      <c r="E1579" s="331">
        <v>52.3</v>
      </c>
      <c r="F1579" s="331"/>
      <c r="G1579" s="333">
        <f t="shared" si="31"/>
        <v>4977.59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289</v>
      </c>
      <c r="B1580" s="330">
        <v>6</v>
      </c>
      <c r="C1580" s="298">
        <v>46037</v>
      </c>
      <c r="D1580" s="299" t="s">
        <v>436</v>
      </c>
      <c r="E1580" s="331">
        <v>50</v>
      </c>
      <c r="F1580" s="331"/>
      <c r="G1580" s="333">
        <f t="shared" si="31"/>
        <v>5029.8900000000003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291</v>
      </c>
      <c r="B1581" s="330">
        <v>38</v>
      </c>
      <c r="C1581" s="298">
        <v>46037</v>
      </c>
      <c r="D1581" s="299" t="s">
        <v>293</v>
      </c>
      <c r="E1581" s="331"/>
      <c r="F1581" s="331">
        <v>4365.67</v>
      </c>
      <c r="G1581" s="333">
        <f t="shared" si="31"/>
        <v>5079.8900000000003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289</v>
      </c>
      <c r="B1582" s="330">
        <v>4</v>
      </c>
      <c r="C1582" s="298">
        <v>46036</v>
      </c>
      <c r="D1582" s="299" t="s">
        <v>295</v>
      </c>
      <c r="E1582" s="331">
        <v>30.91</v>
      </c>
      <c r="F1582" s="331"/>
      <c r="G1582" s="333">
        <f t="shared" si="31"/>
        <v>714.22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289</v>
      </c>
      <c r="B1583" s="330">
        <v>3</v>
      </c>
      <c r="C1583" s="298">
        <v>46036</v>
      </c>
      <c r="D1583" s="299" t="s">
        <v>348</v>
      </c>
      <c r="E1583" s="331">
        <v>8.67</v>
      </c>
      <c r="F1583" s="331"/>
      <c r="G1583" s="333">
        <f t="shared" si="31"/>
        <v>745.13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289</v>
      </c>
      <c r="B1584" s="330">
        <v>3</v>
      </c>
      <c r="C1584" s="298">
        <v>46035</v>
      </c>
      <c r="D1584" s="299" t="s">
        <v>351</v>
      </c>
      <c r="E1584" s="331">
        <v>25.01</v>
      </c>
      <c r="F1584" s="331"/>
      <c r="G1584" s="333">
        <f t="shared" si="31"/>
        <v>753.8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289</v>
      </c>
      <c r="B1585" s="330">
        <v>6</v>
      </c>
      <c r="C1585" s="298">
        <v>46035</v>
      </c>
      <c r="D1585" s="299" t="s">
        <v>412</v>
      </c>
      <c r="E1585" s="331">
        <v>-5.9</v>
      </c>
      <c r="F1585" s="331"/>
      <c r="G1585" s="333">
        <f t="shared" si="31"/>
        <v>778.81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289</v>
      </c>
      <c r="B1586" s="330">
        <v>6</v>
      </c>
      <c r="C1586" s="298">
        <v>46035</v>
      </c>
      <c r="D1586" s="299" t="s">
        <v>446</v>
      </c>
      <c r="E1586" s="331">
        <v>-0.03</v>
      </c>
      <c r="F1586" s="331"/>
      <c r="G1586" s="333">
        <f t="shared" si="31"/>
        <v>772.91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294</v>
      </c>
      <c r="B1587" s="330">
        <v>43</v>
      </c>
      <c r="C1587" s="298">
        <v>46035</v>
      </c>
      <c r="D1587" s="299" t="s">
        <v>201</v>
      </c>
      <c r="E1587" s="331">
        <v>44.18</v>
      </c>
      <c r="F1587" s="331"/>
      <c r="G1587" s="333">
        <f t="shared" si="31"/>
        <v>772.88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294</v>
      </c>
      <c r="B1588" s="330">
        <v>42</v>
      </c>
      <c r="C1588" s="298">
        <v>46035</v>
      </c>
      <c r="D1588" s="299" t="s">
        <v>200</v>
      </c>
      <c r="E1588" s="331">
        <v>51.19</v>
      </c>
      <c r="F1588" s="331"/>
      <c r="G1588" s="333">
        <f t="shared" si="31"/>
        <v>817.06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289</v>
      </c>
      <c r="B1589" s="330">
        <v>4</v>
      </c>
      <c r="C1589" s="298">
        <v>46035</v>
      </c>
      <c r="D1589" s="299" t="s">
        <v>295</v>
      </c>
      <c r="E1589" s="331">
        <v>28.15</v>
      </c>
      <c r="F1589" s="331"/>
      <c r="G1589" s="333">
        <f t="shared" si="31"/>
        <v>868.25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289</v>
      </c>
      <c r="B1590" s="330">
        <v>3</v>
      </c>
      <c r="C1590" s="298">
        <v>46035</v>
      </c>
      <c r="D1590" s="299" t="s">
        <v>296</v>
      </c>
      <c r="E1590" s="331">
        <v>20.85</v>
      </c>
      <c r="F1590" s="331"/>
      <c r="G1590" s="333">
        <f t="shared" si="31"/>
        <v>896.4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289</v>
      </c>
      <c r="B1591" s="330">
        <v>1</v>
      </c>
      <c r="C1591" s="298">
        <v>46034</v>
      </c>
      <c r="D1591" s="299" t="s">
        <v>306</v>
      </c>
      <c r="E1591" s="331">
        <v>145.81</v>
      </c>
      <c r="F1591" s="331"/>
      <c r="G1591" s="333">
        <f t="shared" si="31"/>
        <v>917.25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289</v>
      </c>
      <c r="B1592" s="330">
        <v>2</v>
      </c>
      <c r="C1592" s="298">
        <v>46034</v>
      </c>
      <c r="D1592" s="299" t="s">
        <v>424</v>
      </c>
      <c r="E1592" s="331">
        <v>25.22</v>
      </c>
      <c r="F1592" s="331"/>
      <c r="G1592" s="333">
        <f t="shared" si="31"/>
        <v>1063.06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289</v>
      </c>
      <c r="B1593" s="330">
        <v>2</v>
      </c>
      <c r="C1593" s="298">
        <v>46033</v>
      </c>
      <c r="D1593" s="299" t="s">
        <v>326</v>
      </c>
      <c r="E1593" s="331">
        <v>49.38</v>
      </c>
      <c r="F1593" s="331"/>
      <c r="G1593" s="333">
        <f t="shared" si="31"/>
        <v>1088.28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294</v>
      </c>
      <c r="B1594" s="330">
        <v>22</v>
      </c>
      <c r="C1594" s="298">
        <v>46033</v>
      </c>
      <c r="D1594" s="299" t="s">
        <v>352</v>
      </c>
      <c r="E1594" s="331">
        <v>19.16</v>
      </c>
      <c r="F1594" s="331"/>
      <c r="G1594" s="333">
        <f t="shared" si="31"/>
        <v>1137.6600000000001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289</v>
      </c>
      <c r="B1595" s="330">
        <v>6</v>
      </c>
      <c r="C1595" s="298">
        <v>46033</v>
      </c>
      <c r="D1595" s="299" t="s">
        <v>312</v>
      </c>
      <c r="E1595" s="331">
        <v>39.86</v>
      </c>
      <c r="F1595" s="331"/>
      <c r="G1595" s="333">
        <f t="shared" si="31"/>
        <v>1156.8200000000002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289</v>
      </c>
      <c r="B1596" s="330">
        <v>7</v>
      </c>
      <c r="C1596" s="298">
        <v>46033</v>
      </c>
      <c r="D1596" s="299" t="s">
        <v>444</v>
      </c>
      <c r="E1596" s="331">
        <v>165.05</v>
      </c>
      <c r="F1596" s="331"/>
      <c r="G1596" s="333">
        <f t="shared" si="31"/>
        <v>1196.68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294</v>
      </c>
      <c r="B1597" s="330">
        <v>24</v>
      </c>
      <c r="C1597" s="298">
        <v>46032</v>
      </c>
      <c r="D1597" s="299" t="s">
        <v>860</v>
      </c>
      <c r="E1597" s="331">
        <v>83.42</v>
      </c>
      <c r="F1597" s="331"/>
      <c r="G1597" s="333">
        <f t="shared" si="31"/>
        <v>1361.73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289</v>
      </c>
      <c r="B1598" s="330">
        <v>4</v>
      </c>
      <c r="C1598" s="298">
        <v>46032</v>
      </c>
      <c r="D1598" s="299" t="s">
        <v>296</v>
      </c>
      <c r="E1598" s="331">
        <v>30.4</v>
      </c>
      <c r="F1598" s="331"/>
      <c r="G1598" s="333">
        <f t="shared" si="31"/>
        <v>1445.15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289</v>
      </c>
      <c r="B1599" s="330">
        <v>2</v>
      </c>
      <c r="C1599" s="298">
        <v>46032</v>
      </c>
      <c r="D1599" s="299" t="s">
        <v>296</v>
      </c>
      <c r="E1599" s="331">
        <v>13.83</v>
      </c>
      <c r="F1599" s="331"/>
      <c r="G1599" s="333">
        <f t="shared" si="31"/>
        <v>1475.5500000000002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289</v>
      </c>
      <c r="B1600" s="330">
        <v>2</v>
      </c>
      <c r="C1600" s="298">
        <v>46032</v>
      </c>
      <c r="D1600" s="299" t="s">
        <v>473</v>
      </c>
      <c r="E1600" s="331">
        <v>100</v>
      </c>
      <c r="F1600" s="331"/>
      <c r="G1600" s="333">
        <f t="shared" si="31"/>
        <v>1489.38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289</v>
      </c>
      <c r="B1601" s="330">
        <v>1</v>
      </c>
      <c r="C1601" s="298">
        <v>46032</v>
      </c>
      <c r="D1601" s="299" t="s">
        <v>304</v>
      </c>
      <c r="E1601" s="331">
        <v>55.68</v>
      </c>
      <c r="F1601" s="331"/>
      <c r="G1601" s="333">
        <f t="shared" si="31"/>
        <v>1589.38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289</v>
      </c>
      <c r="B1602" s="330">
        <v>2</v>
      </c>
      <c r="C1602" s="298">
        <v>46031</v>
      </c>
      <c r="D1602" s="299" t="s">
        <v>358</v>
      </c>
      <c r="E1602" s="331">
        <v>9.4700000000000006</v>
      </c>
      <c r="F1602" s="331"/>
      <c r="G1602" s="333">
        <f t="shared" si="31"/>
        <v>1645.0600000000002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289</v>
      </c>
      <c r="B1603" s="330">
        <v>5</v>
      </c>
      <c r="C1603" s="298">
        <v>46031</v>
      </c>
      <c r="D1603" s="299" t="s">
        <v>475</v>
      </c>
      <c r="E1603" s="331">
        <v>50</v>
      </c>
      <c r="F1603" s="331"/>
      <c r="G1603" s="333">
        <f t="shared" si="31"/>
        <v>1654.5300000000002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3">
      <c r="A1604" s="329" t="s">
        <v>289</v>
      </c>
      <c r="B1604" s="330">
        <v>8</v>
      </c>
      <c r="C1604" s="298">
        <v>46030</v>
      </c>
      <c r="D1604" s="299" t="s">
        <v>476</v>
      </c>
      <c r="E1604" s="331">
        <v>32.619999999999997</v>
      </c>
      <c r="F1604" s="331"/>
      <c r="G1604" s="333">
        <f t="shared" si="31"/>
        <v>1704.5300000000002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3">
      <c r="A1605" s="329" t="s">
        <v>291</v>
      </c>
      <c r="B1605" s="330">
        <v>39</v>
      </c>
      <c r="C1605" s="298">
        <v>46030</v>
      </c>
      <c r="D1605" s="299" t="s">
        <v>292</v>
      </c>
      <c r="E1605" s="331"/>
      <c r="F1605" s="331">
        <v>2729.22</v>
      </c>
      <c r="G1605" s="333">
        <f t="shared" si="31"/>
        <v>1737.15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3">
      <c r="A1606" s="329" t="s">
        <v>289</v>
      </c>
      <c r="B1606" s="330">
        <v>2</v>
      </c>
      <c r="C1606" s="298">
        <v>46030</v>
      </c>
      <c r="D1606" s="299" t="s">
        <v>296</v>
      </c>
      <c r="E1606" s="331">
        <v>6.37</v>
      </c>
      <c r="F1606" s="331"/>
      <c r="G1606" s="333">
        <f t="shared" si="31"/>
        <v>-992.06999999999971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3">
      <c r="A1607" s="329" t="s">
        <v>289</v>
      </c>
      <c r="B1607" s="330">
        <v>4</v>
      </c>
      <c r="C1607" s="298">
        <v>46030</v>
      </c>
      <c r="D1607" s="299" t="s">
        <v>296</v>
      </c>
      <c r="E1607" s="331">
        <v>32.119999999999997</v>
      </c>
      <c r="F1607" s="331"/>
      <c r="G1607" s="333">
        <f t="shared" si="31"/>
        <v>-985.6999999999997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3">
      <c r="A1608" s="329" t="s">
        <v>289</v>
      </c>
      <c r="B1608" s="330">
        <v>2</v>
      </c>
      <c r="C1608" s="298">
        <v>46030</v>
      </c>
      <c r="D1608" s="299" t="s">
        <v>358</v>
      </c>
      <c r="E1608" s="331">
        <v>9.4700000000000006</v>
      </c>
      <c r="F1608" s="331"/>
      <c r="G1608" s="333">
        <f t="shared" si="31"/>
        <v>-953.5799999999997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3">
      <c r="A1609" s="329" t="s">
        <v>289</v>
      </c>
      <c r="B1609" s="330">
        <v>2</v>
      </c>
      <c r="C1609" s="298">
        <v>46030</v>
      </c>
      <c r="D1609" s="299" t="s">
        <v>386</v>
      </c>
      <c r="E1609" s="331">
        <v>21.18</v>
      </c>
      <c r="F1609" s="331"/>
      <c r="G1609" s="333">
        <f t="shared" si="31"/>
        <v>-944.10999999999967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3">
      <c r="A1610" s="329" t="s">
        <v>335</v>
      </c>
      <c r="B1610" s="330" t="s">
        <v>335</v>
      </c>
      <c r="C1610" s="298">
        <v>46029</v>
      </c>
      <c r="D1610" s="299" t="s">
        <v>447</v>
      </c>
      <c r="E1610" s="331">
        <v>52.66</v>
      </c>
      <c r="F1610" s="331"/>
      <c r="G1610" s="333">
        <f t="shared" si="31"/>
        <v>-922.92999999999972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3">
      <c r="A1611" s="329" t="s">
        <v>294</v>
      </c>
      <c r="B1611" s="330">
        <v>13</v>
      </c>
      <c r="C1611" s="298">
        <v>46029</v>
      </c>
      <c r="D1611" s="299" t="s">
        <v>182</v>
      </c>
      <c r="E1611" s="331">
        <v>167.42</v>
      </c>
      <c r="F1611" s="331"/>
      <c r="G1611" s="333">
        <f t="shared" si="31"/>
        <v>-870.26999999999975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3">
      <c r="A1612" s="329" t="s">
        <v>289</v>
      </c>
      <c r="B1612" s="330">
        <v>4</v>
      </c>
      <c r="C1612" s="298">
        <v>46029</v>
      </c>
      <c r="D1612" s="299" t="s">
        <v>296</v>
      </c>
      <c r="E1612" s="331">
        <v>30.81</v>
      </c>
      <c r="F1612" s="331"/>
      <c r="G1612" s="333">
        <f t="shared" si="31"/>
        <v>-702.8499999999998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3">
      <c r="A1613" s="329" t="s">
        <v>289</v>
      </c>
      <c r="B1613" s="330">
        <v>2</v>
      </c>
      <c r="C1613" s="298">
        <v>46029</v>
      </c>
      <c r="D1613" s="299" t="s">
        <v>358</v>
      </c>
      <c r="E1613" s="331">
        <v>9.4700000000000006</v>
      </c>
      <c r="F1613" s="331"/>
      <c r="G1613" s="333">
        <f t="shared" si="31"/>
        <v>-672.03999999999985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3">
      <c r="A1614" s="329" t="s">
        <v>294</v>
      </c>
      <c r="B1614" s="330">
        <v>22</v>
      </c>
      <c r="C1614" s="298">
        <v>46029</v>
      </c>
      <c r="D1614" s="299" t="s">
        <v>477</v>
      </c>
      <c r="E1614" s="331">
        <v>148.04</v>
      </c>
      <c r="F1614" s="331"/>
      <c r="G1614" s="333">
        <f t="shared" si="31"/>
        <v>-662.56999999999982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3">
      <c r="A1615" s="329" t="s">
        <v>294</v>
      </c>
      <c r="B1615" s="330">
        <v>14</v>
      </c>
      <c r="C1615" s="298">
        <v>46028</v>
      </c>
      <c r="D1615" s="299" t="s">
        <v>366</v>
      </c>
      <c r="E1615" s="331">
        <v>66.67</v>
      </c>
      <c r="F1615" s="331"/>
      <c r="G1615" s="333">
        <f t="shared" si="31"/>
        <v>-514.52999999999986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3">
      <c r="A1616" s="329" t="s">
        <v>289</v>
      </c>
      <c r="B1616" s="330">
        <v>3</v>
      </c>
      <c r="C1616" s="298">
        <v>46028</v>
      </c>
      <c r="D1616" s="299" t="s">
        <v>296</v>
      </c>
      <c r="E1616" s="331">
        <v>5.7</v>
      </c>
      <c r="F1616" s="331"/>
      <c r="G1616" s="333">
        <f t="shared" si="31"/>
        <v>-447.8599999999999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3">
      <c r="A1617" s="329" t="s">
        <v>294</v>
      </c>
      <c r="B1617" s="330">
        <v>21</v>
      </c>
      <c r="C1617" s="298">
        <v>46028</v>
      </c>
      <c r="D1617" s="299" t="s">
        <v>194</v>
      </c>
      <c r="E1617" s="331">
        <v>30.59</v>
      </c>
      <c r="F1617" s="331"/>
      <c r="G1617" s="333">
        <f t="shared" si="31"/>
        <v>-442.15999999999991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3">
      <c r="A1618" s="329" t="s">
        <v>294</v>
      </c>
      <c r="B1618" s="330">
        <v>17</v>
      </c>
      <c r="C1618" s="298">
        <v>46027</v>
      </c>
      <c r="D1618" s="299" t="s">
        <v>370</v>
      </c>
      <c r="E1618" s="331">
        <v>133.91999999999999</v>
      </c>
      <c r="F1618" s="331"/>
      <c r="G1618" s="333">
        <f t="shared" si="31"/>
        <v>-411.56999999999994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3">
      <c r="A1619" s="329" t="s">
        <v>294</v>
      </c>
      <c r="B1619" s="330">
        <v>17</v>
      </c>
      <c r="C1619" s="298">
        <v>46027</v>
      </c>
      <c r="D1619" s="299" t="s">
        <v>370</v>
      </c>
      <c r="E1619" s="331">
        <v>62</v>
      </c>
      <c r="F1619" s="331"/>
      <c r="G1619" s="333">
        <f t="shared" si="31"/>
        <v>-277.64999999999992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3">
      <c r="A1620" s="329" t="s">
        <v>289</v>
      </c>
      <c r="B1620" s="330">
        <v>6</v>
      </c>
      <c r="C1620" s="298">
        <v>46027</v>
      </c>
      <c r="D1620" s="299" t="s">
        <v>300</v>
      </c>
      <c r="E1620" s="331">
        <v>10.64</v>
      </c>
      <c r="F1620" s="331"/>
      <c r="G1620" s="333">
        <f t="shared" si="31"/>
        <v>-215.64999999999992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3">
      <c r="A1621" s="329" t="s">
        <v>289</v>
      </c>
      <c r="B1621" s="330">
        <v>8</v>
      </c>
      <c r="C1621" s="298">
        <v>46027</v>
      </c>
      <c r="D1621" s="299" t="s">
        <v>319</v>
      </c>
      <c r="E1621" s="331">
        <v>17.440000000000001</v>
      </c>
      <c r="F1621" s="331"/>
      <c r="G1621" s="333">
        <f t="shared" si="31"/>
        <v>-205.00999999999991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3">
      <c r="A1622" s="329" t="s">
        <v>289</v>
      </c>
      <c r="B1622" s="330">
        <v>1</v>
      </c>
      <c r="C1622" s="298">
        <v>46027</v>
      </c>
      <c r="D1622" s="299" t="s">
        <v>306</v>
      </c>
      <c r="E1622" s="331">
        <v>216.19</v>
      </c>
      <c r="F1622" s="331"/>
      <c r="G1622" s="333">
        <f t="shared" si="31"/>
        <v>-187.56999999999991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3">
      <c r="A1623" s="329" t="s">
        <v>289</v>
      </c>
      <c r="B1623" s="330">
        <v>2</v>
      </c>
      <c r="C1623" s="298">
        <v>46027</v>
      </c>
      <c r="D1623" s="299" t="s">
        <v>478</v>
      </c>
      <c r="E1623" s="331">
        <v>70</v>
      </c>
      <c r="F1623" s="331"/>
      <c r="G1623" s="333">
        <f t="shared" si="31"/>
        <v>28.62000000000009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3">
      <c r="A1624" s="329" t="s">
        <v>289</v>
      </c>
      <c r="B1624" s="330">
        <v>2</v>
      </c>
      <c r="C1624" s="298">
        <v>46027</v>
      </c>
      <c r="D1624" s="299" t="s">
        <v>358</v>
      </c>
      <c r="E1624" s="331">
        <v>14.05</v>
      </c>
      <c r="F1624" s="331"/>
      <c r="G1624" s="333">
        <f t="shared" si="31"/>
        <v>98.62000000000009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3">
      <c r="A1625" s="329" t="s">
        <v>294</v>
      </c>
      <c r="B1625" s="330">
        <v>14</v>
      </c>
      <c r="C1625" s="298">
        <v>46027</v>
      </c>
      <c r="D1625" s="299" t="s">
        <v>367</v>
      </c>
      <c r="E1625" s="331">
        <v>68.739999999999995</v>
      </c>
      <c r="F1625" s="331"/>
      <c r="G1625" s="333">
        <f t="shared" si="31"/>
        <v>112.67000000000009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3">
      <c r="A1626" s="329" t="s">
        <v>289</v>
      </c>
      <c r="B1626" s="330">
        <v>6</v>
      </c>
      <c r="C1626" s="298">
        <v>46027</v>
      </c>
      <c r="D1626" s="299" t="s">
        <v>479</v>
      </c>
      <c r="E1626" s="331">
        <v>120</v>
      </c>
      <c r="F1626" s="331"/>
      <c r="G1626" s="333">
        <f t="shared" si="31"/>
        <v>181.41000000000008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3">
      <c r="A1627" s="329" t="s">
        <v>294</v>
      </c>
      <c r="B1627" s="330">
        <v>9</v>
      </c>
      <c r="C1627" s="298">
        <v>46027</v>
      </c>
      <c r="D1627" s="299" t="s">
        <v>58</v>
      </c>
      <c r="E1627" s="331">
        <v>1281.53</v>
      </c>
      <c r="F1627" s="331"/>
      <c r="G1627" s="333">
        <f t="shared" si="31"/>
        <v>301.41000000000008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3">
      <c r="A1628" s="329" t="s">
        <v>289</v>
      </c>
      <c r="B1628" s="330">
        <v>7</v>
      </c>
      <c r="C1628" s="298">
        <v>46026</v>
      </c>
      <c r="D1628" s="299" t="s">
        <v>338</v>
      </c>
      <c r="E1628" s="331">
        <v>18.260000000000002</v>
      </c>
      <c r="F1628" s="331"/>
      <c r="G1628" s="333">
        <f t="shared" si="31"/>
        <v>1582.94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3">
      <c r="A1629" s="329" t="s">
        <v>287</v>
      </c>
      <c r="B1629" s="330" t="s">
        <v>287</v>
      </c>
      <c r="C1629" s="298">
        <v>46026</v>
      </c>
      <c r="D1629" s="299" t="s">
        <v>300</v>
      </c>
      <c r="E1629" s="331">
        <v>114.91</v>
      </c>
      <c r="F1629" s="331">
        <v>114.91</v>
      </c>
      <c r="G1629" s="333">
        <f t="shared" si="31"/>
        <v>1601.2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3">
      <c r="A1630" s="329" t="s">
        <v>289</v>
      </c>
      <c r="B1630" s="330">
        <v>5</v>
      </c>
      <c r="C1630" s="298">
        <v>46026</v>
      </c>
      <c r="D1630" s="299" t="s">
        <v>480</v>
      </c>
      <c r="E1630" s="331">
        <v>42.43</v>
      </c>
      <c r="F1630" s="331"/>
      <c r="G1630" s="333">
        <f t="shared" si="31"/>
        <v>1601.2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3">
      <c r="A1631" s="329" t="s">
        <v>289</v>
      </c>
      <c r="B1631" s="330">
        <v>7</v>
      </c>
      <c r="C1631" s="298">
        <v>46026</v>
      </c>
      <c r="D1631" s="299" t="s">
        <v>300</v>
      </c>
      <c r="E1631" s="331">
        <v>42.59</v>
      </c>
      <c r="F1631" s="331"/>
      <c r="G1631" s="333">
        <f t="shared" si="31"/>
        <v>1643.63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3">
      <c r="A1632" s="329" t="s">
        <v>289</v>
      </c>
      <c r="B1632" s="330">
        <v>3</v>
      </c>
      <c r="C1632" s="298">
        <v>46025</v>
      </c>
      <c r="D1632" s="299" t="s">
        <v>348</v>
      </c>
      <c r="E1632" s="331">
        <v>14.57</v>
      </c>
      <c r="F1632" s="331"/>
      <c r="G1632" s="333">
        <f t="shared" si="31"/>
        <v>1686.22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3">
      <c r="A1633" s="329" t="s">
        <v>289</v>
      </c>
      <c r="B1633" s="330">
        <v>2</v>
      </c>
      <c r="C1633" s="298">
        <v>46025</v>
      </c>
      <c r="D1633" s="299" t="s">
        <v>481</v>
      </c>
      <c r="E1633" s="331">
        <v>41.05</v>
      </c>
      <c r="F1633" s="331"/>
      <c r="G1633" s="333">
        <f t="shared" si="31"/>
        <v>1700.79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3">
      <c r="A1634" s="329" t="s">
        <v>289</v>
      </c>
      <c r="B1634" s="330">
        <v>4</v>
      </c>
      <c r="C1634" s="298">
        <v>46025</v>
      </c>
      <c r="D1634" s="299" t="s">
        <v>310</v>
      </c>
      <c r="E1634" s="331">
        <v>26.88</v>
      </c>
      <c r="F1634" s="331"/>
      <c r="G1634" s="333">
        <f t="shared" si="31"/>
        <v>1741.84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3">
      <c r="A1635" s="329" t="s">
        <v>289</v>
      </c>
      <c r="B1635" s="330">
        <v>2</v>
      </c>
      <c r="C1635" s="298">
        <v>46025</v>
      </c>
      <c r="D1635" s="299" t="s">
        <v>308</v>
      </c>
      <c r="E1635" s="331">
        <v>130.08000000000001</v>
      </c>
      <c r="F1635" s="331"/>
      <c r="G1635" s="333">
        <f t="shared" si="31"/>
        <v>1768.72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3">
      <c r="A1636" s="329" t="s">
        <v>289</v>
      </c>
      <c r="B1636" s="330">
        <v>7</v>
      </c>
      <c r="C1636" s="298">
        <v>46025</v>
      </c>
      <c r="D1636" s="299" t="s">
        <v>482</v>
      </c>
      <c r="E1636" s="331">
        <v>222.49</v>
      </c>
      <c r="F1636" s="331"/>
      <c r="G1636" s="333">
        <f t="shared" si="31"/>
        <v>1898.8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3">
      <c r="A1637" s="329" t="s">
        <v>289</v>
      </c>
      <c r="B1637" s="330">
        <v>7</v>
      </c>
      <c r="C1637" s="298">
        <v>46025</v>
      </c>
      <c r="D1637" s="299" t="s">
        <v>482</v>
      </c>
      <c r="E1637" s="331">
        <v>99.18</v>
      </c>
      <c r="F1637" s="331"/>
      <c r="G1637" s="333">
        <f t="shared" si="31"/>
        <v>2121.29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3">
      <c r="A1638" s="329" t="s">
        <v>289</v>
      </c>
      <c r="B1638" s="330">
        <v>5</v>
      </c>
      <c r="C1638" s="298">
        <v>46024</v>
      </c>
      <c r="D1638" s="299" t="s">
        <v>483</v>
      </c>
      <c r="E1638" s="331">
        <v>35</v>
      </c>
      <c r="F1638" s="331"/>
      <c r="G1638" s="333">
        <f t="shared" si="31"/>
        <v>2220.4699999999998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3">
      <c r="A1639" s="329" t="s">
        <v>289</v>
      </c>
      <c r="B1639" s="330">
        <v>3</v>
      </c>
      <c r="C1639" s="298">
        <v>46024</v>
      </c>
      <c r="D1639" s="299" t="s">
        <v>296</v>
      </c>
      <c r="E1639" s="331">
        <v>15.11</v>
      </c>
      <c r="F1639" s="331"/>
      <c r="G1639" s="333">
        <f t="shared" si="31"/>
        <v>2255.4699999999998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3">
      <c r="A1640" s="329" t="s">
        <v>289</v>
      </c>
      <c r="B1640" s="330">
        <v>5</v>
      </c>
      <c r="C1640" s="298">
        <v>46024</v>
      </c>
      <c r="D1640" s="299" t="s">
        <v>484</v>
      </c>
      <c r="E1640" s="331">
        <v>29.67</v>
      </c>
      <c r="F1640" s="331"/>
      <c r="G1640" s="333">
        <f t="shared" si="31"/>
        <v>2270.58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3">
      <c r="A1641" s="329" t="s">
        <v>287</v>
      </c>
      <c r="B1641" s="330" t="s">
        <v>287</v>
      </c>
      <c r="C1641" s="298">
        <v>46024</v>
      </c>
      <c r="D1641" s="299" t="s">
        <v>397</v>
      </c>
      <c r="E1641" s="331">
        <v>70.56</v>
      </c>
      <c r="F1641" s="331">
        <v>70.56</v>
      </c>
      <c r="G1641" s="333">
        <f t="shared" si="31"/>
        <v>2300.25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3">
      <c r="A1642" s="329" t="s">
        <v>287</v>
      </c>
      <c r="B1642" s="330" t="s">
        <v>287</v>
      </c>
      <c r="C1642" s="298">
        <v>46024</v>
      </c>
      <c r="D1642" s="299" t="s">
        <v>485</v>
      </c>
      <c r="E1642" s="331">
        <v>113.94</v>
      </c>
      <c r="F1642" s="331">
        <v>113.94</v>
      </c>
      <c r="G1642" s="333">
        <f t="shared" si="31"/>
        <v>2300.25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3">
      <c r="A1643" s="329" t="s">
        <v>289</v>
      </c>
      <c r="B1643" s="330">
        <v>2</v>
      </c>
      <c r="C1643" s="298">
        <v>46024</v>
      </c>
      <c r="D1643" s="299" t="s">
        <v>371</v>
      </c>
      <c r="E1643" s="331">
        <v>11.9</v>
      </c>
      <c r="F1643" s="331"/>
      <c r="G1643" s="333">
        <f t="shared" si="31"/>
        <v>2300.25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3">
      <c r="A1644" s="329" t="s">
        <v>289</v>
      </c>
      <c r="B1644" s="330">
        <v>2</v>
      </c>
      <c r="C1644" s="298">
        <v>46024</v>
      </c>
      <c r="D1644" s="299" t="s">
        <v>408</v>
      </c>
      <c r="E1644" s="331">
        <v>23.9</v>
      </c>
      <c r="F1644" s="331"/>
      <c r="G1644" s="333">
        <f t="shared" si="31"/>
        <v>2312.15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3">
      <c r="A1645" s="329" t="s">
        <v>289</v>
      </c>
      <c r="B1645" s="330">
        <v>5</v>
      </c>
      <c r="C1645" s="298">
        <v>46024</v>
      </c>
      <c r="D1645" s="299" t="s">
        <v>486</v>
      </c>
      <c r="E1645" s="331">
        <v>160</v>
      </c>
      <c r="F1645" s="331"/>
      <c r="G1645" s="333">
        <f t="shared" si="31"/>
        <v>2336.0500000000002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3">
      <c r="A1646" s="329" t="s">
        <v>284</v>
      </c>
      <c r="B1646" s="330">
        <v>36</v>
      </c>
      <c r="C1646" s="298">
        <v>46024</v>
      </c>
      <c r="D1646" s="299" t="s">
        <v>374</v>
      </c>
      <c r="E1646" s="331">
        <v>50</v>
      </c>
      <c r="F1646" s="331"/>
      <c r="G1646" s="333">
        <f t="shared" si="31"/>
        <v>2496.0500000000002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3">
      <c r="A1647" s="329" t="s">
        <v>289</v>
      </c>
      <c r="B1647" s="330">
        <v>6</v>
      </c>
      <c r="C1647" s="298">
        <v>46023</v>
      </c>
      <c r="D1647" s="299" t="s">
        <v>312</v>
      </c>
      <c r="E1647" s="331">
        <v>8</v>
      </c>
      <c r="F1647" s="331"/>
      <c r="G1647" s="333">
        <f t="shared" si="31"/>
        <v>2546.0500000000002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3">
      <c r="A1648" s="329" t="s">
        <v>289</v>
      </c>
      <c r="B1648" s="330">
        <v>2</v>
      </c>
      <c r="C1648" s="298">
        <v>46023</v>
      </c>
      <c r="D1648" s="299" t="s">
        <v>371</v>
      </c>
      <c r="E1648" s="331">
        <v>13.06</v>
      </c>
      <c r="F1648" s="331"/>
      <c r="G1648" s="333">
        <f t="shared" si="31"/>
        <v>2554.0500000000002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3">
      <c r="A1649" s="329" t="s">
        <v>294</v>
      </c>
      <c r="B1649" s="330">
        <v>22</v>
      </c>
      <c r="C1649" s="298">
        <v>46023</v>
      </c>
      <c r="D1649" s="299" t="s">
        <v>375</v>
      </c>
      <c r="E1649" s="331">
        <v>6.37</v>
      </c>
      <c r="F1649" s="331"/>
      <c r="G1649" s="333">
        <f t="shared" si="31"/>
        <v>2567.11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3">
      <c r="A1650" s="329" t="s">
        <v>289</v>
      </c>
      <c r="B1650" s="330">
        <v>2</v>
      </c>
      <c r="C1650" s="298">
        <v>46023</v>
      </c>
      <c r="D1650" s="299" t="s">
        <v>358</v>
      </c>
      <c r="E1650" s="331">
        <v>10.27</v>
      </c>
      <c r="F1650" s="331"/>
      <c r="G1650" s="333">
        <f t="shared" si="31"/>
        <v>2573.48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3">
      <c r="A1651" s="329" t="s">
        <v>289</v>
      </c>
      <c r="B1651" s="330">
        <v>6</v>
      </c>
      <c r="C1651" s="298">
        <v>46023</v>
      </c>
      <c r="D1651" s="299" t="s">
        <v>487</v>
      </c>
      <c r="E1651" s="331">
        <v>176.57</v>
      </c>
      <c r="F1651" s="331"/>
      <c r="G1651" s="333">
        <f t="shared" si="31"/>
        <v>2583.75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3">
      <c r="A1652" s="329" t="s">
        <v>287</v>
      </c>
      <c r="B1652" s="330" t="s">
        <v>287</v>
      </c>
      <c r="C1652" s="298">
        <v>46023</v>
      </c>
      <c r="D1652" s="299" t="s">
        <v>300</v>
      </c>
      <c r="E1652" s="331">
        <v>383.39</v>
      </c>
      <c r="F1652" s="331">
        <v>383.39</v>
      </c>
      <c r="G1652" s="333">
        <f t="shared" si="31"/>
        <v>2760.32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3">
      <c r="A1653" s="329" t="s">
        <v>287</v>
      </c>
      <c r="B1653" s="330" t="s">
        <v>287</v>
      </c>
      <c r="C1653" s="298">
        <v>46023</v>
      </c>
      <c r="D1653" s="299" t="s">
        <v>300</v>
      </c>
      <c r="E1653" s="331">
        <v>53.24</v>
      </c>
      <c r="F1653" s="331">
        <v>53.24</v>
      </c>
      <c r="G1653" s="333">
        <f t="shared" si="31"/>
        <v>2760.32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3">
      <c r="A1654" s="329" t="s">
        <v>335</v>
      </c>
      <c r="B1654" s="330" t="s">
        <v>335</v>
      </c>
      <c r="C1654" s="298">
        <v>46023</v>
      </c>
      <c r="D1654" s="337" t="s">
        <v>460</v>
      </c>
      <c r="E1654" s="331">
        <v>239.68</v>
      </c>
      <c r="F1654" s="331"/>
      <c r="G1654" s="333">
        <f t="shared" si="31"/>
        <v>2760.32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3">
      <c r="A1655" s="329" t="s">
        <v>488</v>
      </c>
      <c r="B1655" s="330" t="s">
        <v>488</v>
      </c>
      <c r="C1655" s="298">
        <v>45658</v>
      </c>
      <c r="D1655" s="298" t="s">
        <v>489</v>
      </c>
      <c r="E1655" s="332"/>
      <c r="F1655" s="332"/>
      <c r="G1655" s="333">
        <v>3000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5.75" customHeight="1" x14ac:dyDescent="0.3"/>
    <row r="1657" spans="1:20" ht="15.75" customHeight="1" x14ac:dyDescent="0.3"/>
    <row r="1658" spans="1:20" ht="15.75" customHeight="1" x14ac:dyDescent="0.3"/>
    <row r="1659" spans="1:20" ht="15.75" customHeight="1" x14ac:dyDescent="0.3"/>
    <row r="1660" spans="1:20" ht="15.75" customHeight="1" x14ac:dyDescent="0.3"/>
    <row r="1661" spans="1:20" ht="15.75" customHeight="1" x14ac:dyDescent="0.3"/>
    <row r="1662" spans="1:20" ht="15.75" customHeight="1" x14ac:dyDescent="0.3"/>
    <row r="1663" spans="1:20" ht="15.75" customHeight="1" x14ac:dyDescent="0.3"/>
    <row r="1664" spans="1:20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ht="15.75" customHeight="1" x14ac:dyDescent="0.3"/>
    <row r="3330" ht="15.75" customHeight="1" x14ac:dyDescent="0.3"/>
    <row r="3331" ht="15.75" customHeight="1" x14ac:dyDescent="0.3"/>
    <row r="3332" ht="15.75" customHeight="1" x14ac:dyDescent="0.3"/>
    <row r="3333" ht="15.75" customHeight="1" x14ac:dyDescent="0.3"/>
    <row r="3334" ht="15.75" customHeight="1" x14ac:dyDescent="0.3"/>
    <row r="3335" ht="15.75" customHeight="1" x14ac:dyDescent="0.3"/>
    <row r="3336" ht="15.75" customHeight="1" x14ac:dyDescent="0.3"/>
    <row r="3337" ht="15.75" customHeight="1" x14ac:dyDescent="0.3"/>
    <row r="3338" ht="15.75" customHeight="1" x14ac:dyDescent="0.3"/>
    <row r="3339" ht="15.75" customHeight="1" x14ac:dyDescent="0.3"/>
    <row r="3340" ht="15.75" customHeight="1" x14ac:dyDescent="0.3"/>
    <row r="3341" ht="15.75" customHeight="1" x14ac:dyDescent="0.3"/>
    <row r="3342" ht="15.75" customHeight="1" x14ac:dyDescent="0.3"/>
    <row r="3343" ht="15.75" customHeight="1" x14ac:dyDescent="0.3"/>
    <row r="3344" ht="15.75" customHeight="1" x14ac:dyDescent="0.3"/>
    <row r="3345" ht="15.75" customHeight="1" x14ac:dyDescent="0.3"/>
    <row r="3346" ht="15.75" customHeight="1" x14ac:dyDescent="0.3"/>
    <row r="3347" ht="15.75" customHeight="1" x14ac:dyDescent="0.3"/>
    <row r="3348" ht="15.75" customHeight="1" x14ac:dyDescent="0.3"/>
    <row r="3349" ht="15.75" customHeight="1" x14ac:dyDescent="0.3"/>
    <row r="3350" ht="15.75" customHeight="1" x14ac:dyDescent="0.3"/>
    <row r="3351" ht="15.75" customHeight="1" x14ac:dyDescent="0.3"/>
    <row r="3352" ht="15.75" customHeight="1" x14ac:dyDescent="0.3"/>
    <row r="3353" ht="15.75" customHeight="1" x14ac:dyDescent="0.3"/>
    <row r="3354" ht="15.75" customHeight="1" x14ac:dyDescent="0.3"/>
    <row r="3355" ht="15.75" customHeight="1" x14ac:dyDescent="0.3"/>
    <row r="3356" ht="15.75" customHeight="1" x14ac:dyDescent="0.3"/>
    <row r="3357" ht="15.75" customHeight="1" x14ac:dyDescent="0.3"/>
    <row r="3358" ht="15.75" customHeight="1" x14ac:dyDescent="0.3"/>
    <row r="3359" ht="15.75" customHeight="1" x14ac:dyDescent="0.3"/>
    <row r="3360" ht="15.75" customHeight="1" x14ac:dyDescent="0.3"/>
    <row r="3361" ht="15.75" customHeight="1" x14ac:dyDescent="0.3"/>
    <row r="3362" ht="15.75" customHeight="1" x14ac:dyDescent="0.3"/>
    <row r="3363" ht="15.75" customHeight="1" x14ac:dyDescent="0.3"/>
    <row r="3364" ht="15.75" customHeight="1" x14ac:dyDescent="0.3"/>
    <row r="3365" ht="15.75" customHeight="1" x14ac:dyDescent="0.3"/>
    <row r="3366" ht="15.75" customHeight="1" x14ac:dyDescent="0.3"/>
    <row r="3367" ht="15.75" customHeight="1" x14ac:dyDescent="0.3"/>
    <row r="3368" ht="15.75" customHeight="1" x14ac:dyDescent="0.3"/>
    <row r="3369" ht="15.75" customHeight="1" x14ac:dyDescent="0.3"/>
    <row r="3370" ht="15.75" customHeight="1" x14ac:dyDescent="0.3"/>
    <row r="3371" ht="15.75" customHeight="1" x14ac:dyDescent="0.3"/>
    <row r="3372" ht="15.75" customHeight="1" x14ac:dyDescent="0.3"/>
    <row r="3373" ht="15.75" customHeight="1" x14ac:dyDescent="0.3"/>
    <row r="3374" ht="15.75" customHeight="1" x14ac:dyDescent="0.3"/>
    <row r="3375" ht="15.75" customHeight="1" x14ac:dyDescent="0.3"/>
    <row r="3376" ht="15.75" customHeight="1" x14ac:dyDescent="0.3"/>
    <row r="3377" spans="9:9" ht="15.75" customHeight="1" x14ac:dyDescent="0.3"/>
    <row r="3378" spans="9:9" ht="15.75" customHeight="1" x14ac:dyDescent="0.3"/>
    <row r="3379" spans="9:9" ht="15.75" customHeight="1" x14ac:dyDescent="0.3"/>
    <row r="3380" spans="9:9" ht="15.75" customHeight="1" x14ac:dyDescent="0.3"/>
    <row r="3381" spans="9:9" ht="15.75" customHeight="1" x14ac:dyDescent="0.3"/>
    <row r="3382" spans="9:9" ht="15.75" customHeight="1" x14ac:dyDescent="0.3"/>
    <row r="3383" spans="9:9" ht="15.75" customHeight="1" x14ac:dyDescent="0.3"/>
    <row r="3384" spans="9:9" ht="15.75" customHeight="1" x14ac:dyDescent="0.3"/>
    <row r="3385" spans="9:9" ht="12" customHeight="1" x14ac:dyDescent="0.3">
      <c r="I3385" s="335" t="s">
        <v>225</v>
      </c>
    </row>
    <row r="3386" spans="9:9" ht="12" customHeight="1" x14ac:dyDescent="0.3">
      <c r="I3386" s="335"/>
    </row>
    <row r="3387" spans="9:9" ht="12" customHeight="1" x14ac:dyDescent="0.3">
      <c r="I3387" s="335"/>
    </row>
    <row r="3388" spans="9:9" ht="12" customHeight="1" x14ac:dyDescent="0.3">
      <c r="I3388" s="335"/>
    </row>
    <row r="3389" spans="9:9" ht="12" customHeight="1" x14ac:dyDescent="0.3">
      <c r="I3389" s="335"/>
    </row>
    <row r="3390" spans="9:9" ht="12" customHeight="1" x14ac:dyDescent="0.3">
      <c r="I3390" s="335"/>
    </row>
    <row r="3391" spans="9:9" ht="12" customHeight="1" x14ac:dyDescent="0.3">
      <c r="I3391" s="335"/>
    </row>
    <row r="3392" spans="9:9" ht="12" customHeight="1" x14ac:dyDescent="0.3">
      <c r="I3392" s="335"/>
    </row>
    <row r="3393" spans="9:9" ht="12" customHeight="1" x14ac:dyDescent="0.3">
      <c r="I3393" s="335"/>
    </row>
    <row r="3394" spans="9:9" ht="12" customHeight="1" x14ac:dyDescent="0.3">
      <c r="I3394" s="335" t="s">
        <v>226</v>
      </c>
    </row>
    <row r="3395" spans="9:9" ht="15.75" customHeight="1" x14ac:dyDescent="0.3"/>
    <row r="3396" spans="9:9" ht="15.75" customHeight="1" x14ac:dyDescent="0.3"/>
    <row r="3397" spans="9:9" ht="12" customHeight="1" x14ac:dyDescent="0.3">
      <c r="I3397" s="335" t="s">
        <v>226</v>
      </c>
    </row>
    <row r="3398" spans="9:9" ht="12" customHeight="1" x14ac:dyDescent="0.3">
      <c r="I3398" s="335"/>
    </row>
    <row r="3399" spans="9:9" ht="12" customHeight="1" x14ac:dyDescent="0.3">
      <c r="I3399" s="335"/>
    </row>
    <row r="3400" spans="9:9" ht="12" customHeight="1" x14ac:dyDescent="0.3">
      <c r="I3400" s="335"/>
    </row>
    <row r="3401" spans="9:9" ht="12" customHeight="1" x14ac:dyDescent="0.3">
      <c r="I3401" s="335"/>
    </row>
    <row r="3402" spans="9:9" ht="12" customHeight="1" x14ac:dyDescent="0.3">
      <c r="I3402" s="335"/>
    </row>
    <row r="3403" spans="9:9" ht="12" customHeight="1" x14ac:dyDescent="0.3">
      <c r="I3403" s="335" t="s">
        <v>226</v>
      </c>
    </row>
    <row r="3404" spans="9:9" ht="12" customHeight="1" x14ac:dyDescent="0.3">
      <c r="I3404" s="335" t="s">
        <v>226</v>
      </c>
    </row>
    <row r="3405" spans="9:9" ht="12" customHeight="1" x14ac:dyDescent="0.3">
      <c r="I3405" s="335"/>
    </row>
    <row r="3406" spans="9:9" ht="12" customHeight="1" x14ac:dyDescent="0.3">
      <c r="I3406" s="335"/>
    </row>
    <row r="3407" spans="9:9" ht="12" customHeight="1" x14ac:dyDescent="0.3">
      <c r="I3407" s="335"/>
    </row>
    <row r="3408" spans="9:9" ht="12" customHeight="1" x14ac:dyDescent="0.3">
      <c r="I3408" s="335" t="s">
        <v>226</v>
      </c>
    </row>
    <row r="3409" spans="9:9" ht="12" customHeight="1" x14ac:dyDescent="0.3">
      <c r="I3409" s="335" t="s">
        <v>225</v>
      </c>
    </row>
    <row r="3410" spans="9:9" ht="12" customHeight="1" x14ac:dyDescent="0.3">
      <c r="I3410" s="335" t="s">
        <v>225</v>
      </c>
    </row>
    <row r="3411" spans="9:9" ht="15.75" customHeight="1" x14ac:dyDescent="0.3"/>
    <row r="3412" spans="9:9" ht="15.75" customHeight="1" x14ac:dyDescent="0.3"/>
    <row r="3413" spans="9:9" ht="12" customHeight="1" x14ac:dyDescent="0.3">
      <c r="I3413" s="335" t="s">
        <v>225</v>
      </c>
    </row>
    <row r="3414" spans="9:9" ht="12" customHeight="1" x14ac:dyDescent="0.3">
      <c r="I3414" s="335"/>
    </row>
    <row r="3415" spans="9:9" ht="12" customHeight="1" x14ac:dyDescent="0.3">
      <c r="I3415" s="335" t="s">
        <v>226</v>
      </c>
    </row>
    <row r="3416" spans="9:9" ht="12" customHeight="1" x14ac:dyDescent="0.3">
      <c r="I3416" s="335"/>
    </row>
    <row r="3417" spans="9:9" ht="12" customHeight="1" x14ac:dyDescent="0.3">
      <c r="I3417" s="335"/>
    </row>
    <row r="3418" spans="9:9" ht="12" customHeight="1" x14ac:dyDescent="0.3">
      <c r="I3418" s="335" t="s">
        <v>226</v>
      </c>
    </row>
    <row r="3419" spans="9:9" ht="12" customHeight="1" x14ac:dyDescent="0.3">
      <c r="I3419" s="335"/>
    </row>
    <row r="3420" spans="9:9" ht="12" customHeight="1" x14ac:dyDescent="0.3">
      <c r="I3420" s="335" t="s">
        <v>226</v>
      </c>
    </row>
    <row r="3421" spans="9:9" ht="15.75" customHeight="1" x14ac:dyDescent="0.3"/>
    <row r="3422" spans="9:9" ht="15.75" customHeight="1" x14ac:dyDescent="0.3"/>
    <row r="3423" spans="9:9" ht="15.75" customHeight="1" x14ac:dyDescent="0.3"/>
    <row r="3424" spans="9:9" ht="15.75" customHeight="1" x14ac:dyDescent="0.3"/>
    <row r="3425" spans="9:9" ht="15.75" customHeight="1" x14ac:dyDescent="0.3"/>
    <row r="3426" spans="9:9" ht="15.75" customHeight="1" x14ac:dyDescent="0.3"/>
    <row r="3427" spans="9:9" ht="15.75" customHeight="1" x14ac:dyDescent="0.3"/>
    <row r="3428" spans="9:9" ht="15.75" customHeight="1" x14ac:dyDescent="0.3"/>
    <row r="3429" spans="9:9" ht="12" customHeight="1" x14ac:dyDescent="0.3">
      <c r="I3429" s="335" t="s">
        <v>226</v>
      </c>
    </row>
    <row r="3430" spans="9:9" ht="12" customHeight="1" x14ac:dyDescent="0.3">
      <c r="I3430" s="335"/>
    </row>
    <row r="3431" spans="9:9" ht="12" customHeight="1" x14ac:dyDescent="0.3">
      <c r="I3431" s="335" t="s">
        <v>225</v>
      </c>
    </row>
    <row r="3432" spans="9:9" ht="12" customHeight="1" x14ac:dyDescent="0.3">
      <c r="I3432" s="335"/>
    </row>
    <row r="3433" spans="9:9" ht="12" customHeight="1" x14ac:dyDescent="0.3">
      <c r="I3433" s="335" t="s">
        <v>226</v>
      </c>
    </row>
    <row r="3434" spans="9:9" ht="12" customHeight="1" x14ac:dyDescent="0.3">
      <c r="I3434" s="335" t="s">
        <v>225</v>
      </c>
    </row>
    <row r="3435" spans="9:9" ht="15.75" customHeight="1" x14ac:dyDescent="0.3"/>
    <row r="3436" spans="9:9" ht="15.75" customHeight="1" x14ac:dyDescent="0.3"/>
    <row r="3437" spans="9:9" ht="15.75" customHeight="1" x14ac:dyDescent="0.3"/>
    <row r="3438" spans="9:9" ht="15.75" customHeight="1" x14ac:dyDescent="0.3"/>
    <row r="3439" spans="9:9" ht="15.75" customHeight="1" x14ac:dyDescent="0.3"/>
    <row r="3440" spans="9:9" ht="15.75" customHeight="1" x14ac:dyDescent="0.3"/>
    <row r="3441" spans="9:9" ht="15.75" customHeight="1" x14ac:dyDescent="0.3"/>
    <row r="3442" spans="9:9" ht="15.75" customHeight="1" x14ac:dyDescent="0.3"/>
    <row r="3443" spans="9:9" ht="15.75" customHeight="1" x14ac:dyDescent="0.3"/>
    <row r="3444" spans="9:9" ht="15.75" customHeight="1" x14ac:dyDescent="0.3"/>
    <row r="3445" spans="9:9" ht="15.75" customHeight="1" x14ac:dyDescent="0.3"/>
    <row r="3446" spans="9:9" ht="15.75" customHeight="1" x14ac:dyDescent="0.3"/>
    <row r="3447" spans="9:9" ht="15.75" customHeight="1" x14ac:dyDescent="0.3"/>
    <row r="3448" spans="9:9" ht="15.75" customHeight="1" x14ac:dyDescent="0.3"/>
    <row r="3449" spans="9:9" ht="15.75" customHeight="1" x14ac:dyDescent="0.3"/>
    <row r="3450" spans="9:9" ht="15.75" customHeight="1" x14ac:dyDescent="0.3"/>
    <row r="3451" spans="9:9" ht="15.75" customHeight="1" x14ac:dyDescent="0.3"/>
    <row r="3452" spans="9:9" ht="15.75" customHeight="1" x14ac:dyDescent="0.3"/>
    <row r="3453" spans="9:9" ht="12" customHeight="1" x14ac:dyDescent="0.3">
      <c r="I3453" s="335" t="s">
        <v>226</v>
      </c>
    </row>
  </sheetData>
  <autoFilter ref="A1:G1655" xr:uid="{00000000-0009-0000-0000-000006000000}"/>
  <mergeCells count="5">
    <mergeCell ref="A1:B1"/>
    <mergeCell ref="E1:F1"/>
    <mergeCell ref="Q1:R1"/>
    <mergeCell ref="E2:F2"/>
    <mergeCell ref="E3:F3"/>
  </mergeCells>
  <conditionalFormatting sqref="I1 I4:I3453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9"/>
  <sheetViews>
    <sheetView workbookViewId="0">
      <pane ySplit="1" topLeftCell="A2" activePane="bottomLeft" state="frozen"/>
      <selection pane="bottomLeft" activeCell="C26" sqref="C26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59"/>
      <c r="F1" s="565" t="s">
        <v>492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5344.7000000000016</v>
      </c>
      <c r="B2" s="339"/>
      <c r="C2" s="340"/>
      <c r="D2" s="342" t="s">
        <v>493</v>
      </c>
      <c r="E2" s="343">
        <f>E3-E127</f>
        <v>23258.329999999998</v>
      </c>
      <c r="F2" s="344" t="s">
        <v>493</v>
      </c>
      <c r="G2" s="345">
        <f>G3-G127</f>
        <v>1225.0600000000002</v>
      </c>
      <c r="H2" s="343" t="s">
        <v>493</v>
      </c>
      <c r="I2" s="343">
        <f>I3-I127</f>
        <v>1183.3599999999997</v>
      </c>
      <c r="J2" s="344" t="s">
        <v>493</v>
      </c>
      <c r="K2" s="345">
        <f>K3-K127</f>
        <v>401</v>
      </c>
      <c r="L2" s="343" t="s">
        <v>493</v>
      </c>
      <c r="M2" s="343">
        <f>M3-M127</f>
        <v>6.4699999999999989</v>
      </c>
      <c r="N2" s="345" t="s">
        <v>493</v>
      </c>
      <c r="O2" s="345">
        <f>O3-O127</f>
        <v>6.4699999999999989</v>
      </c>
      <c r="P2" s="343" t="s">
        <v>493</v>
      </c>
      <c r="Q2" s="343">
        <f>Q3-Q127</f>
        <v>-14.279999999999973</v>
      </c>
      <c r="R2" s="345" t="s">
        <v>493</v>
      </c>
      <c r="S2" s="345">
        <f>S3-S127</f>
        <v>-3328.84</v>
      </c>
      <c r="T2" s="346" t="s">
        <v>493</v>
      </c>
      <c r="U2" s="343">
        <f>U3-U127</f>
        <v>-17750.309999999998</v>
      </c>
      <c r="V2" s="345" t="s">
        <v>493</v>
      </c>
      <c r="W2" s="345">
        <f>W3-W127</f>
        <v>800</v>
      </c>
      <c r="X2" s="343" t="s">
        <v>493</v>
      </c>
      <c r="Y2" s="343">
        <f>Y3-Y127</f>
        <v>179.5</v>
      </c>
      <c r="Z2" s="345" t="s">
        <v>493</v>
      </c>
      <c r="AA2" s="345">
        <f>AA3-AA127</f>
        <v>-607.7800000000002</v>
      </c>
      <c r="AB2" s="343" t="s">
        <v>493</v>
      </c>
      <c r="AC2" s="343">
        <f>AC3-AC127</f>
        <v>-14.279999999999973</v>
      </c>
    </row>
    <row r="3" spans="1:29" ht="14.25" customHeight="1" x14ac:dyDescent="0.3">
      <c r="A3" s="341">
        <f t="shared" si="0"/>
        <v>17585.190000000002</v>
      </c>
      <c r="B3" s="347"/>
      <c r="C3" s="340"/>
      <c r="D3" s="342" t="s">
        <v>494</v>
      </c>
      <c r="E3" s="343">
        <f>SUM(E6:E127)-SUM(D6:D127)</f>
        <v>24968.82</v>
      </c>
      <c r="F3" s="345" t="s">
        <v>494</v>
      </c>
      <c r="G3" s="345">
        <f>SUM(G6:G127)-SUM(F6:F127)</f>
        <v>1725.0600000000002</v>
      </c>
      <c r="H3" s="343" t="s">
        <v>494</v>
      </c>
      <c r="I3" s="343">
        <f>SUM(I6:I127)-SUM(H6:H127)</f>
        <v>3183.3599999999997</v>
      </c>
      <c r="J3" s="345" t="s">
        <v>494</v>
      </c>
      <c r="K3" s="345">
        <f>SUM(K6:K127)-SUM(J6:J127)</f>
        <v>1401</v>
      </c>
      <c r="L3" s="343" t="s">
        <v>494</v>
      </c>
      <c r="M3" s="343">
        <f>SUM(M6:M127)-SUM(L6:L127)</f>
        <v>71.47</v>
      </c>
      <c r="N3" s="345" t="s">
        <v>494</v>
      </c>
      <c r="O3" s="345">
        <f>SUM(O6:O127)-SUM(N6:N127)</f>
        <v>71.47</v>
      </c>
      <c r="P3" s="343" t="s">
        <v>494</v>
      </c>
      <c r="Q3" s="343">
        <f>SUM(Q6:Q127)-SUM(P6:P127)</f>
        <v>85.720000000000027</v>
      </c>
      <c r="R3" s="345" t="s">
        <v>494</v>
      </c>
      <c r="S3" s="345">
        <f>SUM(S6:S127)-SUM(R6:R127)</f>
        <v>-1328.8400000000001</v>
      </c>
      <c r="T3" s="343" t="s">
        <v>494</v>
      </c>
      <c r="U3" s="343">
        <f>SUM(U6:U127)-SUM(T6:T127)</f>
        <v>-15250.309999999998</v>
      </c>
      <c r="V3" s="345" t="s">
        <v>494</v>
      </c>
      <c r="W3" s="345">
        <f>SUM(W6:W127)-SUM(V6:V127)</f>
        <v>1300</v>
      </c>
      <c r="X3" s="343" t="s">
        <v>494</v>
      </c>
      <c r="Y3" s="343">
        <f>SUM(Y6:Y127)-SUM(X6:X127)</f>
        <v>379.5</v>
      </c>
      <c r="Z3" s="345" t="s">
        <v>494</v>
      </c>
      <c r="AA3" s="345">
        <f>SUM(AA6:AA127)-SUM(Z6:Z127)</f>
        <v>892.2199999999998</v>
      </c>
      <c r="AB3" s="343" t="s">
        <v>494</v>
      </c>
      <c r="AC3" s="343">
        <f>SUM(AC6:AC127)-SUM(AB6:AB127)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59"/>
      <c r="F4" s="565" t="s">
        <v>496</v>
      </c>
      <c r="G4" s="559"/>
      <c r="H4" s="564" t="s">
        <v>496</v>
      </c>
      <c r="I4" s="559"/>
      <c r="J4" s="565" t="s">
        <v>496</v>
      </c>
      <c r="K4" s="559"/>
      <c r="L4" s="564" t="s">
        <v>496</v>
      </c>
      <c r="M4" s="559"/>
      <c r="N4" s="565" t="s">
        <v>496</v>
      </c>
      <c r="O4" s="559"/>
      <c r="P4" s="564" t="s">
        <v>496</v>
      </c>
      <c r="Q4" s="559"/>
      <c r="R4" s="565" t="s">
        <v>497</v>
      </c>
      <c r="S4" s="559"/>
      <c r="T4" s="564" t="s">
        <v>498</v>
      </c>
      <c r="U4" s="559"/>
      <c r="V4" s="565" t="s">
        <v>496</v>
      </c>
      <c r="W4" s="559"/>
      <c r="X4" s="564" t="s">
        <v>496</v>
      </c>
      <c r="Y4" s="559"/>
      <c r="Z4" s="565" t="s">
        <v>496</v>
      </c>
      <c r="AA4" s="559"/>
      <c r="AB4" s="564" t="s">
        <v>496</v>
      </c>
      <c r="AC4" s="559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SUM(D6:D126)</f>
        <v>19711.29</v>
      </c>
      <c r="E5" s="343">
        <f t="shared" si="1"/>
        <v>42969.62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20750.309999999998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46279</v>
      </c>
      <c r="B7" s="347">
        <f t="shared" ref="B7:B55" si="2">SUM(E7,U7,K7,G7,I7,S7,O7,M7,Q7,W7,Y7,AA7,AC7)-SUM(D7,F7,T7,H7,R7,N7,J7,L7,P7,V7,X7,Z7,AB7)</f>
        <v>-1360</v>
      </c>
      <c r="C7" s="348" t="s">
        <v>1057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1360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46273</v>
      </c>
      <c r="B8" s="347">
        <f t="shared" si="2"/>
        <v>-960</v>
      </c>
      <c r="C8" s="348" t="s">
        <v>901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960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46272</v>
      </c>
      <c r="B9" s="347">
        <f t="shared" si="2"/>
        <v>-600</v>
      </c>
      <c r="C9" s="348" t="s">
        <v>529</v>
      </c>
      <c r="D9" s="342">
        <v>600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6794.38</v>
      </c>
      <c r="C10" s="348" t="s">
        <v>1037</v>
      </c>
      <c r="D10" s="342"/>
      <c r="E10" s="343">
        <v>6794.38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46265</v>
      </c>
      <c r="B11" s="347">
        <f t="shared" si="2"/>
        <v>2000</v>
      </c>
      <c r="C11" s="348" t="s">
        <v>1033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46265</v>
      </c>
      <c r="B12" s="347">
        <f t="shared" si="2"/>
        <v>53.41</v>
      </c>
      <c r="C12" s="348" t="s">
        <v>504</v>
      </c>
      <c r="D12" s="342"/>
      <c r="E12" s="343"/>
      <c r="F12" s="345"/>
      <c r="G12" s="345">
        <v>53.41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46265</v>
      </c>
      <c r="B13" s="347">
        <f t="shared" si="2"/>
        <v>0.41</v>
      </c>
      <c r="C13" s="348" t="s">
        <v>505</v>
      </c>
      <c r="D13" s="342"/>
      <c r="E13" s="343"/>
      <c r="F13" s="345"/>
      <c r="G13" s="345">
        <v>0.41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46265</v>
      </c>
      <c r="B14" s="347">
        <f t="shared" si="2"/>
        <v>-191.64</v>
      </c>
      <c r="C14" s="348" t="s">
        <v>423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>
        <v>95.82</v>
      </c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>
        <v>95.82</v>
      </c>
      <c r="AC14" s="343"/>
    </row>
    <row r="15" spans="1:29" ht="14.25" customHeight="1" x14ac:dyDescent="0.3">
      <c r="A15" s="338">
        <v>46261</v>
      </c>
      <c r="B15" s="347">
        <f t="shared" si="2"/>
        <v>99.61</v>
      </c>
      <c r="C15" s="348" t="s">
        <v>509</v>
      </c>
      <c r="D15" s="342"/>
      <c r="E15" s="343"/>
      <c r="F15" s="345"/>
      <c r="G15" s="345">
        <v>99.61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46253</v>
      </c>
      <c r="B16" s="347">
        <f t="shared" si="2"/>
        <v>-219.38</v>
      </c>
      <c r="C16" s="348" t="s">
        <v>1034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219.38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46244</v>
      </c>
      <c r="B17" s="347">
        <f t="shared" si="2"/>
        <v>-960</v>
      </c>
      <c r="C17" s="348" t="s">
        <v>901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960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46243</v>
      </c>
      <c r="B18" s="347">
        <f t="shared" si="2"/>
        <v>-116.04</v>
      </c>
      <c r="C18" s="348" t="s">
        <v>858</v>
      </c>
      <c r="D18" s="342">
        <v>116.04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46240</v>
      </c>
      <c r="B19" s="347">
        <f t="shared" si="2"/>
        <v>52.8</v>
      </c>
      <c r="C19" s="348" t="s">
        <v>509</v>
      </c>
      <c r="D19" s="342"/>
      <c r="E19" s="343"/>
      <c r="F19" s="345"/>
      <c r="G19" s="345">
        <v>52.8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46238</v>
      </c>
      <c r="B20" s="347">
        <f t="shared" si="2"/>
        <v>-500</v>
      </c>
      <c r="C20" s="348" t="s">
        <v>896</v>
      </c>
      <c r="D20" s="342">
        <v>500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46238</v>
      </c>
      <c r="B21" s="347">
        <f t="shared" si="2"/>
        <v>-500</v>
      </c>
      <c r="C21" s="348" t="s">
        <v>897</v>
      </c>
      <c r="D21" s="342">
        <v>500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46238</v>
      </c>
      <c r="B22" s="347">
        <f t="shared" si="2"/>
        <v>-121.4</v>
      </c>
      <c r="C22" s="348" t="s">
        <v>533</v>
      </c>
      <c r="D22" s="342"/>
      <c r="E22" s="343"/>
      <c r="F22" s="345"/>
      <c r="G22" s="345"/>
      <c r="H22" s="343">
        <v>121.4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46234</v>
      </c>
      <c r="B23" s="347">
        <f t="shared" si="2"/>
        <v>8746.27</v>
      </c>
      <c r="C23" s="348" t="s">
        <v>1004</v>
      </c>
      <c r="D23" s="342"/>
      <c r="E23" s="343">
        <v>8746.27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46234</v>
      </c>
      <c r="B24" s="347">
        <f t="shared" si="2"/>
        <v>2000</v>
      </c>
      <c r="C24" s="348" t="s">
        <v>1005</v>
      </c>
      <c r="D24" s="342"/>
      <c r="E24" s="343"/>
      <c r="F24" s="345"/>
      <c r="G24" s="345"/>
      <c r="H24" s="343"/>
      <c r="I24" s="343">
        <v>350</v>
      </c>
      <c r="J24" s="345"/>
      <c r="K24" s="345">
        <v>320</v>
      </c>
      <c r="L24" s="343"/>
      <c r="M24" s="343">
        <v>25</v>
      </c>
      <c r="N24" s="345"/>
      <c r="O24" s="345">
        <v>25</v>
      </c>
      <c r="P24" s="343"/>
      <c r="Q24" s="343">
        <v>45</v>
      </c>
      <c r="R24" s="345"/>
      <c r="S24" s="345">
        <v>400</v>
      </c>
      <c r="T24" s="343"/>
      <c r="U24" s="343">
        <v>375</v>
      </c>
      <c r="V24" s="345"/>
      <c r="W24" s="345">
        <v>100</v>
      </c>
      <c r="X24" s="343"/>
      <c r="Y24" s="343">
        <v>85</v>
      </c>
      <c r="Z24" s="345"/>
      <c r="AA24" s="345">
        <v>230</v>
      </c>
      <c r="AB24" s="343"/>
      <c r="AC24" s="343">
        <v>45</v>
      </c>
    </row>
    <row r="25" spans="1:29" ht="14.25" customHeight="1" x14ac:dyDescent="0.3">
      <c r="A25" s="338">
        <v>46234</v>
      </c>
      <c r="B25" s="347">
        <f t="shared" si="2"/>
        <v>0.22</v>
      </c>
      <c r="C25" s="348" t="s">
        <v>505</v>
      </c>
      <c r="D25" s="342"/>
      <c r="E25" s="343"/>
      <c r="F25" s="345"/>
      <c r="G25" s="345">
        <v>0.22</v>
      </c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46232</v>
      </c>
      <c r="B26" s="347">
        <f t="shared" si="2"/>
        <v>52.7</v>
      </c>
      <c r="C26" s="348" t="s">
        <v>504</v>
      </c>
      <c r="D26" s="342"/>
      <c r="E26" s="343"/>
      <c r="F26" s="345"/>
      <c r="G26" s="345">
        <v>52.7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46231</v>
      </c>
      <c r="B27" s="347">
        <f t="shared" si="2"/>
        <v>-1171.3800000000001</v>
      </c>
      <c r="C27" s="348" t="s">
        <v>525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>
        <v>1171.3800000000001</v>
      </c>
      <c r="AA27" s="345"/>
      <c r="AB27" s="343"/>
      <c r="AC27" s="343"/>
    </row>
    <row r="28" spans="1:29" ht="14.25" customHeight="1" x14ac:dyDescent="0.3">
      <c r="A28" s="338">
        <v>46226</v>
      </c>
      <c r="B28" s="347">
        <f t="shared" si="2"/>
        <v>-133.13999999999999</v>
      </c>
      <c r="C28" s="348" t="s">
        <v>315</v>
      </c>
      <c r="D28" s="342"/>
      <c r="E28" s="343"/>
      <c r="F28" s="345"/>
      <c r="G28" s="345"/>
      <c r="H28" s="343"/>
      <c r="I28" s="343"/>
      <c r="J28" s="345"/>
      <c r="K28" s="345"/>
      <c r="L28" s="343">
        <v>66.569999999999993</v>
      </c>
      <c r="M28" s="343"/>
      <c r="N28" s="345">
        <v>66.569999999999993</v>
      </c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46214</v>
      </c>
      <c r="B29" s="347">
        <f t="shared" si="2"/>
        <v>53.11</v>
      </c>
      <c r="C29" s="348" t="s">
        <v>509</v>
      </c>
      <c r="D29" s="342"/>
      <c r="E29" s="343"/>
      <c r="F29" s="345"/>
      <c r="G29" s="345">
        <v>53.11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46212</v>
      </c>
      <c r="B30" s="347">
        <f t="shared" si="2"/>
        <v>300</v>
      </c>
      <c r="C30" s="348" t="s">
        <v>973</v>
      </c>
      <c r="D30" s="342"/>
      <c r="E30" s="343">
        <v>300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46211</v>
      </c>
      <c r="B31" s="347">
        <f t="shared" si="2"/>
        <v>-960</v>
      </c>
      <c r="C31" s="348" t="s">
        <v>901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960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46209</v>
      </c>
      <c r="B32" s="347">
        <f t="shared" si="2"/>
        <v>-1182.68</v>
      </c>
      <c r="C32" s="348" t="s">
        <v>1002</v>
      </c>
      <c r="D32" s="342">
        <v>1182.68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46209</v>
      </c>
      <c r="B33" s="347">
        <f t="shared" si="2"/>
        <v>350</v>
      </c>
      <c r="C33" s="348" t="s">
        <v>971</v>
      </c>
      <c r="D33" s="342"/>
      <c r="E33" s="343">
        <v>350</v>
      </c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46209</v>
      </c>
      <c r="B34" s="347">
        <f t="shared" si="2"/>
        <v>-8500</v>
      </c>
      <c r="C34" s="348" t="s">
        <v>957</v>
      </c>
      <c r="D34" s="342">
        <v>8500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46209</v>
      </c>
      <c r="B35" s="347">
        <f t="shared" si="2"/>
        <v>-150</v>
      </c>
      <c r="C35" s="348" t="s">
        <v>972</v>
      </c>
      <c r="D35" s="342"/>
      <c r="E35" s="343"/>
      <c r="F35" s="345"/>
      <c r="G35" s="345"/>
      <c r="H35" s="343">
        <v>150</v>
      </c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46205</v>
      </c>
      <c r="B36" s="347">
        <f t="shared" si="2"/>
        <v>-783</v>
      </c>
      <c r="C36" s="348" t="s">
        <v>1001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>
        <v>783</v>
      </c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6487.16</v>
      </c>
      <c r="C37" s="348" t="s">
        <v>970</v>
      </c>
      <c r="D37" s="342"/>
      <c r="E37" s="343">
        <v>6487.16</v>
      </c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46203</v>
      </c>
      <c r="B38" s="347">
        <f t="shared" si="2"/>
        <v>2000</v>
      </c>
      <c r="C38" s="348" t="s">
        <v>944</v>
      </c>
      <c r="D38" s="342"/>
      <c r="E38" s="343"/>
      <c r="F38" s="345"/>
      <c r="G38" s="345"/>
      <c r="H38" s="343"/>
      <c r="I38" s="343">
        <v>350</v>
      </c>
      <c r="J38" s="345"/>
      <c r="K38" s="345">
        <v>320</v>
      </c>
      <c r="L38" s="343"/>
      <c r="M38" s="343">
        <v>25</v>
      </c>
      <c r="N38" s="345"/>
      <c r="O38" s="345">
        <v>25</v>
      </c>
      <c r="P38" s="343"/>
      <c r="Q38" s="343">
        <v>45</v>
      </c>
      <c r="R38" s="345"/>
      <c r="S38" s="345">
        <v>400</v>
      </c>
      <c r="T38" s="343"/>
      <c r="U38" s="343">
        <v>375</v>
      </c>
      <c r="V38" s="345"/>
      <c r="W38" s="345">
        <v>100</v>
      </c>
      <c r="X38" s="343"/>
      <c r="Y38" s="343">
        <v>85</v>
      </c>
      <c r="Z38" s="345"/>
      <c r="AA38" s="345">
        <v>230</v>
      </c>
      <c r="AB38" s="343"/>
      <c r="AC38" s="343">
        <v>45</v>
      </c>
    </row>
    <row r="39" spans="1:29" ht="14.25" customHeight="1" x14ac:dyDescent="0.3">
      <c r="A39" s="338">
        <v>46203</v>
      </c>
      <c r="B39" s="347">
        <f t="shared" si="2"/>
        <v>0.35</v>
      </c>
      <c r="C39" s="348" t="s">
        <v>505</v>
      </c>
      <c r="D39" s="342"/>
      <c r="E39" s="343"/>
      <c r="F39" s="345"/>
      <c r="G39" s="345">
        <v>0.35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-580</v>
      </c>
      <c r="C40" s="348" t="s">
        <v>949</v>
      </c>
      <c r="D40" s="342">
        <v>580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-185.64</v>
      </c>
      <c r="C41" s="348" t="s">
        <v>423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>
        <v>92.82</v>
      </c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>
        <v>92.82</v>
      </c>
      <c r="AC41" s="343"/>
    </row>
    <row r="42" spans="1:29" ht="14.25" customHeight="1" x14ac:dyDescent="0.3">
      <c r="A42" s="338">
        <v>46203</v>
      </c>
      <c r="B42" s="347">
        <f t="shared" si="2"/>
        <v>51.56</v>
      </c>
      <c r="C42" s="348" t="s">
        <v>509</v>
      </c>
      <c r="D42" s="342"/>
      <c r="E42" s="343"/>
      <c r="F42" s="345"/>
      <c r="G42" s="345">
        <v>51.56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46203</v>
      </c>
      <c r="B43" s="347">
        <f t="shared" si="2"/>
        <v>53.44</v>
      </c>
      <c r="C43" s="348" t="s">
        <v>504</v>
      </c>
      <c r="D43" s="342"/>
      <c r="E43" s="343"/>
      <c r="F43" s="345"/>
      <c r="G43" s="345">
        <v>53.44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46203</v>
      </c>
      <c r="B44" s="347">
        <f t="shared" si="2"/>
        <v>-207.96</v>
      </c>
      <c r="C44" s="348" t="s">
        <v>946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207.96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46203</v>
      </c>
      <c r="B45" s="347">
        <f t="shared" si="2"/>
        <v>-1713.1</v>
      </c>
      <c r="C45" s="348" t="s">
        <v>531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1713.1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46189</v>
      </c>
      <c r="B46" s="347">
        <f t="shared" si="2"/>
        <v>53.17</v>
      </c>
      <c r="C46" s="348" t="s">
        <v>509</v>
      </c>
      <c r="D46" s="342"/>
      <c r="E46" s="343"/>
      <c r="F46" s="345"/>
      <c r="G46" s="345">
        <v>53.17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46186</v>
      </c>
      <c r="B47" s="347">
        <f t="shared" si="2"/>
        <v>57.38</v>
      </c>
      <c r="C47" s="348" t="s">
        <v>509</v>
      </c>
      <c r="D47" s="342"/>
      <c r="E47" s="343"/>
      <c r="F47" s="345"/>
      <c r="G47" s="345">
        <v>57.38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46184</v>
      </c>
      <c r="B48" s="347">
        <f t="shared" si="2"/>
        <v>-2159</v>
      </c>
      <c r="C48" s="348" t="s">
        <v>911</v>
      </c>
      <c r="D48" s="342"/>
      <c r="E48" s="343"/>
      <c r="F48" s="345"/>
      <c r="G48" s="345"/>
      <c r="H48" s="343"/>
      <c r="I48" s="343"/>
      <c r="J48" s="345">
        <v>2159</v>
      </c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46183</v>
      </c>
      <c r="B49" s="347">
        <f t="shared" si="2"/>
        <v>-816.19</v>
      </c>
      <c r="C49" s="348" t="s">
        <v>912</v>
      </c>
      <c r="D49" s="342"/>
      <c r="E49" s="343"/>
      <c r="F49" s="345"/>
      <c r="G49" s="345"/>
      <c r="H49" s="343">
        <v>816.19</v>
      </c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46180</v>
      </c>
      <c r="B50" s="347">
        <f t="shared" si="2"/>
        <v>-313.77999999999997</v>
      </c>
      <c r="C50" s="348" t="s">
        <v>890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313.77999999999997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46176</v>
      </c>
      <c r="B51" s="347">
        <f t="shared" si="2"/>
        <v>-1000</v>
      </c>
      <c r="C51" s="348" t="s">
        <v>901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1000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46174</v>
      </c>
      <c r="B52" s="347">
        <f t="shared" si="2"/>
        <v>-320</v>
      </c>
      <c r="C52" s="348" t="s">
        <v>913</v>
      </c>
      <c r="D52" s="342">
        <v>320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46173</v>
      </c>
      <c r="B53" s="347">
        <f t="shared" si="2"/>
        <v>-3000</v>
      </c>
      <c r="C53" s="348" t="s">
        <v>897</v>
      </c>
      <c r="D53" s="342">
        <v>3000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46173</v>
      </c>
      <c r="B54" s="347">
        <f t="shared" si="2"/>
        <v>-1000</v>
      </c>
      <c r="C54" s="348" t="s">
        <v>896</v>
      </c>
      <c r="D54" s="342">
        <v>1000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46173</v>
      </c>
      <c r="B55" s="347">
        <f t="shared" si="2"/>
        <v>1160.3599999999999</v>
      </c>
      <c r="C55" s="348" t="s">
        <v>895</v>
      </c>
      <c r="D55" s="342"/>
      <c r="E55" s="343">
        <v>1160.3599999999999</v>
      </c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46173</v>
      </c>
      <c r="B56" s="347">
        <f t="shared" ref="B56:B127" si="3">SUM(E56,U56,K56,G56,I56,S56,O56,M56,Q56,W56,Y56,AA56,AC56)-SUM(D56,F56,T56,H56,R56,N56,J56,L56,P56,V56,X56,Z56,AB56)</f>
        <v>2000</v>
      </c>
      <c r="C56" s="348" t="s">
        <v>886</v>
      </c>
      <c r="D56" s="342"/>
      <c r="E56" s="343"/>
      <c r="F56" s="345"/>
      <c r="G56" s="345"/>
      <c r="H56" s="343"/>
      <c r="I56" s="343">
        <v>350</v>
      </c>
      <c r="J56" s="345"/>
      <c r="K56" s="345">
        <v>320</v>
      </c>
      <c r="L56" s="343"/>
      <c r="M56" s="343">
        <v>25</v>
      </c>
      <c r="N56" s="345"/>
      <c r="O56" s="345">
        <v>25</v>
      </c>
      <c r="P56" s="343"/>
      <c r="Q56" s="343">
        <v>45</v>
      </c>
      <c r="R56" s="345"/>
      <c r="S56" s="345">
        <v>400</v>
      </c>
      <c r="T56" s="343"/>
      <c r="U56" s="343">
        <v>375</v>
      </c>
      <c r="V56" s="345"/>
      <c r="W56" s="345">
        <v>100</v>
      </c>
      <c r="X56" s="343"/>
      <c r="Y56" s="343">
        <v>85</v>
      </c>
      <c r="Z56" s="345"/>
      <c r="AA56" s="345">
        <v>230</v>
      </c>
      <c r="AB56" s="343"/>
      <c r="AC56" s="343">
        <v>45</v>
      </c>
    </row>
    <row r="57" spans="1:29" ht="14.25" customHeight="1" x14ac:dyDescent="0.3">
      <c r="A57" s="338">
        <v>46173</v>
      </c>
      <c r="B57" s="347">
        <f t="shared" si="3"/>
        <v>0.63</v>
      </c>
      <c r="C57" s="348" t="s">
        <v>505</v>
      </c>
      <c r="D57" s="342"/>
      <c r="E57" s="343"/>
      <c r="F57" s="345"/>
      <c r="G57" s="345">
        <v>0.63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46172</v>
      </c>
      <c r="B58" s="347">
        <f t="shared" si="3"/>
        <v>-530.36</v>
      </c>
      <c r="C58" s="348" t="s">
        <v>890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530.36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46168</v>
      </c>
      <c r="B59" s="347">
        <f t="shared" si="3"/>
        <v>0</v>
      </c>
      <c r="C59" s="348" t="s">
        <v>887</v>
      </c>
      <c r="D59" s="342">
        <v>400</v>
      </c>
      <c r="E59" s="343">
        <v>400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46170</v>
      </c>
      <c r="B60" s="347">
        <f t="shared" si="3"/>
        <v>87.5</v>
      </c>
      <c r="C60" s="348" t="s">
        <v>509</v>
      </c>
      <c r="D60" s="342"/>
      <c r="E60" s="343"/>
      <c r="F60" s="345"/>
      <c r="G60" s="345">
        <v>87.5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46170</v>
      </c>
      <c r="B61" s="347">
        <f t="shared" si="3"/>
        <v>56.18</v>
      </c>
      <c r="C61" s="348" t="s">
        <v>504</v>
      </c>
      <c r="D61" s="342"/>
      <c r="E61" s="343"/>
      <c r="F61" s="345"/>
      <c r="G61" s="345">
        <v>56.18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46170</v>
      </c>
      <c r="B62" s="347">
        <f t="shared" si="3"/>
        <v>-4500</v>
      </c>
      <c r="C62" s="348" t="s">
        <v>512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4500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46166</v>
      </c>
      <c r="B63" s="347">
        <f t="shared" si="3"/>
        <v>-69.2</v>
      </c>
      <c r="C63" s="348" t="s">
        <v>858</v>
      </c>
      <c r="D63" s="342">
        <v>69.2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46165</v>
      </c>
      <c r="B64" s="347">
        <f t="shared" si="3"/>
        <v>-138.44</v>
      </c>
      <c r="C64" s="348" t="s">
        <v>876</v>
      </c>
      <c r="D64" s="342">
        <v>138.44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46158</v>
      </c>
      <c r="B65" s="347">
        <f t="shared" si="3"/>
        <v>-87.13</v>
      </c>
      <c r="C65" s="348" t="s">
        <v>847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87.13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46158</v>
      </c>
      <c r="B66" s="347">
        <f t="shared" si="3"/>
        <v>-95.85</v>
      </c>
      <c r="C66" s="348" t="s">
        <v>849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95.85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46157</v>
      </c>
      <c r="B67" s="347">
        <f t="shared" si="3"/>
        <v>-146.15</v>
      </c>
      <c r="C67" s="348" t="s">
        <v>506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146.15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46155</v>
      </c>
      <c r="B68" s="347">
        <f t="shared" si="3"/>
        <v>-221.4</v>
      </c>
      <c r="C68" s="348" t="s">
        <v>856</v>
      </c>
      <c r="D68" s="342"/>
      <c r="E68" s="343"/>
      <c r="F68" s="345"/>
      <c r="G68" s="345"/>
      <c r="H68" s="343">
        <v>221.4</v>
      </c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46155</v>
      </c>
      <c r="B69" s="347">
        <f t="shared" si="3"/>
        <v>444.44</v>
      </c>
      <c r="C69" s="348" t="s">
        <v>519</v>
      </c>
      <c r="D69" s="342"/>
      <c r="E69" s="343">
        <v>444.44</v>
      </c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46155</v>
      </c>
      <c r="B70" s="347">
        <f t="shared" si="3"/>
        <v>351.69</v>
      </c>
      <c r="C70" s="348" t="s">
        <v>859</v>
      </c>
      <c r="D70" s="342"/>
      <c r="E70" s="343">
        <v>351.69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46153</v>
      </c>
      <c r="B71" s="347">
        <f t="shared" si="3"/>
        <v>-1045.8699999999999</v>
      </c>
      <c r="C71" s="348" t="s">
        <v>843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1045.8699999999999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46151</v>
      </c>
      <c r="B72" s="347">
        <f t="shared" si="3"/>
        <v>-903.88</v>
      </c>
      <c r="C72" s="348" t="s">
        <v>857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903.88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46149</v>
      </c>
      <c r="B73" s="347">
        <f t="shared" si="3"/>
        <v>69.400000000000006</v>
      </c>
      <c r="C73" s="348" t="s">
        <v>509</v>
      </c>
      <c r="D73" s="342"/>
      <c r="E73" s="343"/>
      <c r="F73" s="345"/>
      <c r="G73" s="345">
        <v>69.400000000000006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46148</v>
      </c>
      <c r="B74" s="347">
        <f t="shared" si="3"/>
        <v>-500.5</v>
      </c>
      <c r="C74" s="348" t="s">
        <v>212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>
        <v>500.5</v>
      </c>
      <c r="Y74" s="343"/>
      <c r="Z74" s="345"/>
      <c r="AA74" s="345"/>
      <c r="AB74" s="343"/>
      <c r="AC74" s="343"/>
    </row>
    <row r="75" spans="1:29" ht="14.25" customHeight="1" x14ac:dyDescent="0.3">
      <c r="A75" s="338">
        <v>46148</v>
      </c>
      <c r="B75" s="347">
        <f t="shared" si="3"/>
        <v>-457.94</v>
      </c>
      <c r="C75" s="348" t="s">
        <v>858</v>
      </c>
      <c r="D75" s="342">
        <v>457.94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5616.82</v>
      </c>
      <c r="C76" s="348" t="s">
        <v>285</v>
      </c>
      <c r="D76" s="342"/>
      <c r="E76" s="343">
        <v>5616.82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46142</v>
      </c>
      <c r="B77" s="347">
        <f t="shared" si="3"/>
        <v>2000</v>
      </c>
      <c r="C77" s="348" t="s">
        <v>503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46142</v>
      </c>
      <c r="B78" s="347">
        <f t="shared" si="3"/>
        <v>62.26</v>
      </c>
      <c r="C78" s="348" t="s">
        <v>504</v>
      </c>
      <c r="D78" s="342"/>
      <c r="E78" s="343"/>
      <c r="F78" s="345"/>
      <c r="G78" s="345">
        <v>62.26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46142</v>
      </c>
      <c r="B79" s="347">
        <f t="shared" si="3"/>
        <v>-185.64</v>
      </c>
      <c r="C79" s="348" t="s">
        <v>423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>
        <v>92.82</v>
      </c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>
        <v>92.82</v>
      </c>
      <c r="AC79" s="343"/>
    </row>
    <row r="80" spans="1:29" ht="14.25" customHeight="1" x14ac:dyDescent="0.3">
      <c r="A80" s="338">
        <v>46142</v>
      </c>
      <c r="B80" s="347">
        <f t="shared" si="3"/>
        <v>-127.68</v>
      </c>
      <c r="C80" s="348" t="s">
        <v>315</v>
      </c>
      <c r="D80" s="342"/>
      <c r="E80" s="343"/>
      <c r="F80" s="345"/>
      <c r="G80" s="345"/>
      <c r="H80" s="343"/>
      <c r="I80" s="343"/>
      <c r="J80" s="345"/>
      <c r="K80" s="345"/>
      <c r="L80" s="343">
        <v>63.84</v>
      </c>
      <c r="M80" s="343"/>
      <c r="N80" s="345">
        <v>63.84</v>
      </c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46142</v>
      </c>
      <c r="B81" s="347">
        <f t="shared" si="3"/>
        <v>0.52</v>
      </c>
      <c r="C81" s="348" t="s">
        <v>505</v>
      </c>
      <c r="D81" s="342"/>
      <c r="E81" s="343"/>
      <c r="F81" s="345"/>
      <c r="G81" s="345">
        <v>0.52</v>
      </c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46130</v>
      </c>
      <c r="B82" s="347">
        <f t="shared" si="3"/>
        <v>-578.57000000000005</v>
      </c>
      <c r="C82" s="348" t="s">
        <v>506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578.57000000000005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46130</v>
      </c>
      <c r="B83" s="347">
        <f t="shared" si="3"/>
        <v>-93.71</v>
      </c>
      <c r="C83" s="348" t="s">
        <v>507</v>
      </c>
      <c r="D83" s="342"/>
      <c r="E83" s="343"/>
      <c r="F83" s="345"/>
      <c r="G83" s="345"/>
      <c r="H83" s="343">
        <v>93.71</v>
      </c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46130</v>
      </c>
      <c r="B84" s="347">
        <f t="shared" si="3"/>
        <v>-318.36</v>
      </c>
      <c r="C84" s="348" t="s">
        <v>508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>
        <v>318.36</v>
      </c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46129</v>
      </c>
      <c r="B85" s="347">
        <f t="shared" si="3"/>
        <v>62.19</v>
      </c>
      <c r="C85" s="348" t="s">
        <v>509</v>
      </c>
      <c r="D85" s="342"/>
      <c r="E85" s="343"/>
      <c r="F85" s="345"/>
      <c r="G85" s="345">
        <v>62.19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46112</v>
      </c>
      <c r="B86" s="347">
        <f t="shared" si="3"/>
        <v>4309.58</v>
      </c>
      <c r="C86" s="348" t="s">
        <v>510</v>
      </c>
      <c r="D86" s="342"/>
      <c r="E86" s="343">
        <v>4309.58</v>
      </c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46112</v>
      </c>
      <c r="B87" s="347">
        <f t="shared" si="3"/>
        <v>2000</v>
      </c>
      <c r="C87" s="348" t="s">
        <v>511</v>
      </c>
      <c r="D87" s="342"/>
      <c r="E87" s="343"/>
      <c r="F87" s="345"/>
      <c r="G87" s="345"/>
      <c r="H87" s="343"/>
      <c r="I87" s="343">
        <v>350</v>
      </c>
      <c r="J87" s="345"/>
      <c r="K87" s="345">
        <v>320</v>
      </c>
      <c r="L87" s="343"/>
      <c r="M87" s="343">
        <v>25</v>
      </c>
      <c r="N87" s="345"/>
      <c r="O87" s="345">
        <v>25</v>
      </c>
      <c r="P87" s="343"/>
      <c r="Q87" s="343">
        <v>45</v>
      </c>
      <c r="R87" s="345"/>
      <c r="S87" s="345">
        <v>400</v>
      </c>
      <c r="T87" s="343"/>
      <c r="U87" s="343">
        <v>375</v>
      </c>
      <c r="V87" s="345"/>
      <c r="W87" s="345">
        <v>100</v>
      </c>
      <c r="X87" s="343"/>
      <c r="Y87" s="343">
        <v>85</v>
      </c>
      <c r="Z87" s="345"/>
      <c r="AA87" s="345">
        <v>230</v>
      </c>
      <c r="AB87" s="343"/>
      <c r="AC87" s="343">
        <v>45</v>
      </c>
    </row>
    <row r="88" spans="1:29" ht="14.25" customHeight="1" x14ac:dyDescent="0.3">
      <c r="A88" s="338">
        <v>46112</v>
      </c>
      <c r="B88" s="347">
        <f t="shared" si="3"/>
        <v>0.34</v>
      </c>
      <c r="C88" s="348" t="s">
        <v>505</v>
      </c>
      <c r="D88" s="342"/>
      <c r="E88" s="343"/>
      <c r="F88" s="345"/>
      <c r="G88" s="345">
        <v>0.34</v>
      </c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46112</v>
      </c>
      <c r="B89" s="347">
        <f t="shared" si="3"/>
        <v>-1200</v>
      </c>
      <c r="C89" s="348" t="s">
        <v>512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1200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46108</v>
      </c>
      <c r="B90" s="347">
        <f t="shared" si="3"/>
        <v>68.72</v>
      </c>
      <c r="C90" s="348" t="s">
        <v>504</v>
      </c>
      <c r="D90" s="342"/>
      <c r="E90" s="343"/>
      <c r="F90" s="345"/>
      <c r="G90" s="345">
        <v>68.72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46104</v>
      </c>
      <c r="B91" s="347">
        <f t="shared" si="3"/>
        <v>-6</v>
      </c>
      <c r="C91" s="348" t="s">
        <v>513</v>
      </c>
      <c r="D91" s="342">
        <v>6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514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46103</v>
      </c>
      <c r="B93" s="347">
        <f t="shared" si="3"/>
        <v>-100</v>
      </c>
      <c r="C93" s="348" t="s">
        <v>515</v>
      </c>
      <c r="D93" s="342">
        <v>100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46103</v>
      </c>
      <c r="B94" s="347">
        <f t="shared" si="3"/>
        <v>-50</v>
      </c>
      <c r="C94" s="348" t="s">
        <v>516</v>
      </c>
      <c r="D94" s="342">
        <v>50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46103</v>
      </c>
      <c r="B95" s="347">
        <f t="shared" si="3"/>
        <v>-100</v>
      </c>
      <c r="C95" s="348" t="s">
        <v>517</v>
      </c>
      <c r="D95" s="342">
        <v>100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46103</v>
      </c>
      <c r="B96" s="347">
        <f t="shared" si="3"/>
        <v>-100</v>
      </c>
      <c r="C96" s="348" t="s">
        <v>518</v>
      </c>
      <c r="D96" s="342">
        <v>100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46102</v>
      </c>
      <c r="B97" s="347">
        <f t="shared" si="3"/>
        <v>-300</v>
      </c>
      <c r="C97" s="348" t="s">
        <v>519</v>
      </c>
      <c r="D97" s="342">
        <v>300</v>
      </c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46102</v>
      </c>
      <c r="B98" s="347">
        <f t="shared" si="3"/>
        <v>1384.5</v>
      </c>
      <c r="C98" s="348" t="s">
        <v>520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-1384.5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46094</v>
      </c>
      <c r="B99" s="347">
        <f t="shared" si="3"/>
        <v>55.66</v>
      </c>
      <c r="C99" s="348" t="s">
        <v>509</v>
      </c>
      <c r="D99" s="342"/>
      <c r="E99" s="343"/>
      <c r="F99" s="345"/>
      <c r="G99" s="345">
        <v>55.66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46090</v>
      </c>
      <c r="B100" s="347">
        <f t="shared" si="3"/>
        <v>-380</v>
      </c>
      <c r="C100" s="348" t="s">
        <v>521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380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46083</v>
      </c>
      <c r="B101" s="347">
        <f t="shared" si="3"/>
        <v>-185.64</v>
      </c>
      <c r="C101" s="348" t="s">
        <v>423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>
        <v>92.82</v>
      </c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>
        <v>92.82</v>
      </c>
      <c r="AC101" s="343"/>
    </row>
    <row r="102" spans="1:29" ht="14.25" customHeight="1" x14ac:dyDescent="0.3">
      <c r="A102" s="338">
        <v>46081</v>
      </c>
      <c r="B102" s="347">
        <f t="shared" si="3"/>
        <v>3764.91</v>
      </c>
      <c r="C102" s="348" t="s">
        <v>425</v>
      </c>
      <c r="D102" s="342"/>
      <c r="E102" s="343">
        <v>3764.91</v>
      </c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46081</v>
      </c>
      <c r="B103" s="347">
        <f t="shared" si="3"/>
        <v>2000</v>
      </c>
      <c r="C103" s="348" t="s">
        <v>522</v>
      </c>
      <c r="D103" s="342"/>
      <c r="E103" s="343"/>
      <c r="F103" s="345"/>
      <c r="G103" s="345"/>
      <c r="H103" s="343"/>
      <c r="I103" s="343">
        <v>350</v>
      </c>
      <c r="J103" s="345"/>
      <c r="K103" s="345">
        <v>320</v>
      </c>
      <c r="L103" s="343"/>
      <c r="M103" s="343">
        <v>25</v>
      </c>
      <c r="N103" s="345"/>
      <c r="O103" s="345">
        <v>25</v>
      </c>
      <c r="P103" s="343"/>
      <c r="Q103" s="343">
        <v>45</v>
      </c>
      <c r="R103" s="345"/>
      <c r="S103" s="345">
        <v>400</v>
      </c>
      <c r="T103" s="343"/>
      <c r="U103" s="343">
        <v>375</v>
      </c>
      <c r="V103" s="345"/>
      <c r="W103" s="345">
        <v>100</v>
      </c>
      <c r="X103" s="343"/>
      <c r="Y103" s="343">
        <v>85</v>
      </c>
      <c r="Z103" s="345"/>
      <c r="AA103" s="345">
        <v>230</v>
      </c>
      <c r="AB103" s="343"/>
      <c r="AC103" s="343">
        <v>45</v>
      </c>
    </row>
    <row r="104" spans="1:29" ht="14.25" customHeight="1" x14ac:dyDescent="0.3">
      <c r="A104" s="338">
        <v>46081</v>
      </c>
      <c r="B104" s="347">
        <f t="shared" si="3"/>
        <v>0.23</v>
      </c>
      <c r="C104" s="348" t="s">
        <v>505</v>
      </c>
      <c r="D104" s="342"/>
      <c r="E104" s="343"/>
      <c r="F104" s="345"/>
      <c r="G104" s="345">
        <v>0.23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46070</v>
      </c>
      <c r="B105" s="347">
        <f t="shared" si="3"/>
        <v>-1920</v>
      </c>
      <c r="C105" s="348" t="s">
        <v>523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>
        <v>1920</v>
      </c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46069</v>
      </c>
      <c r="B106" s="347">
        <f t="shared" si="3"/>
        <v>-243.8</v>
      </c>
      <c r="C106" s="348" t="s">
        <v>523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>
        <v>243.8</v>
      </c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46068</v>
      </c>
      <c r="B107" s="347">
        <f t="shared" si="3"/>
        <v>63.46</v>
      </c>
      <c r="C107" s="348" t="s">
        <v>509</v>
      </c>
      <c r="D107" s="342"/>
      <c r="E107" s="343"/>
      <c r="F107" s="345"/>
      <c r="G107" s="345">
        <v>63.46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46067</v>
      </c>
      <c r="B108" s="347">
        <f t="shared" si="3"/>
        <v>-1007.99</v>
      </c>
      <c r="C108" s="348" t="s">
        <v>524</v>
      </c>
      <c r="D108" s="342">
        <v>1007.99</v>
      </c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46063</v>
      </c>
      <c r="B109" s="347">
        <f t="shared" si="3"/>
        <v>-1276.4000000000001</v>
      </c>
      <c r="C109" s="348" t="s">
        <v>525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>
        <v>1276.4000000000001</v>
      </c>
      <c r="AA109" s="345"/>
      <c r="AB109" s="343"/>
      <c r="AC109" s="343"/>
    </row>
    <row r="110" spans="1:29" ht="14.25" customHeight="1" x14ac:dyDescent="0.3">
      <c r="A110" s="338">
        <v>46063</v>
      </c>
      <c r="B110" s="347">
        <f t="shared" si="3"/>
        <v>-955</v>
      </c>
      <c r="C110" s="348" t="s">
        <v>526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955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46063</v>
      </c>
      <c r="B111" s="347">
        <f t="shared" si="3"/>
        <v>59.19</v>
      </c>
      <c r="C111" s="348" t="s">
        <v>504</v>
      </c>
      <c r="D111" s="342"/>
      <c r="E111" s="343"/>
      <c r="F111" s="345"/>
      <c r="G111" s="345">
        <v>59.19</v>
      </c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46061</v>
      </c>
      <c r="B112" s="347">
        <f t="shared" si="3"/>
        <v>-2203.44</v>
      </c>
      <c r="C112" s="348" t="s">
        <v>523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>
        <v>2203.44</v>
      </c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46061</v>
      </c>
      <c r="B113" s="347">
        <f t="shared" si="3"/>
        <v>-831.92</v>
      </c>
      <c r="C113" s="348" t="s">
        <v>527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>
        <v>831.92</v>
      </c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46055</v>
      </c>
      <c r="B114" s="347">
        <f t="shared" si="3"/>
        <v>-900</v>
      </c>
      <c r="C114" s="348" t="s">
        <v>512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900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46053</v>
      </c>
      <c r="B115" s="347">
        <f t="shared" si="3"/>
        <v>3194.64</v>
      </c>
      <c r="C115" s="348" t="s">
        <v>459</v>
      </c>
      <c r="D115" s="342"/>
      <c r="E115" s="343">
        <v>3194.64</v>
      </c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46053</v>
      </c>
      <c r="B116" s="347">
        <f t="shared" si="3"/>
        <v>2000</v>
      </c>
      <c r="C116" s="348" t="s">
        <v>528</v>
      </c>
      <c r="D116" s="342"/>
      <c r="E116" s="343"/>
      <c r="F116" s="345"/>
      <c r="G116" s="345"/>
      <c r="H116" s="343"/>
      <c r="I116" s="343">
        <v>350</v>
      </c>
      <c r="J116" s="345"/>
      <c r="K116" s="345">
        <v>320</v>
      </c>
      <c r="L116" s="343"/>
      <c r="M116" s="343">
        <v>25</v>
      </c>
      <c r="N116" s="345"/>
      <c r="O116" s="345">
        <v>25</v>
      </c>
      <c r="P116" s="343"/>
      <c r="Q116" s="343">
        <v>45</v>
      </c>
      <c r="R116" s="345"/>
      <c r="S116" s="345">
        <v>400</v>
      </c>
      <c r="T116" s="343"/>
      <c r="U116" s="343">
        <v>375</v>
      </c>
      <c r="V116" s="345"/>
      <c r="W116" s="345">
        <v>100</v>
      </c>
      <c r="X116" s="343"/>
      <c r="Y116" s="343">
        <v>85</v>
      </c>
      <c r="Z116" s="345"/>
      <c r="AA116" s="345">
        <v>230</v>
      </c>
      <c r="AB116" s="343"/>
      <c r="AC116" s="343">
        <v>45</v>
      </c>
    </row>
    <row r="117" spans="1:29" ht="14.25" customHeight="1" x14ac:dyDescent="0.3">
      <c r="A117" s="338">
        <v>46053</v>
      </c>
      <c r="B117" s="347">
        <f t="shared" si="3"/>
        <v>0.38</v>
      </c>
      <c r="C117" s="348" t="s">
        <v>505</v>
      </c>
      <c r="D117" s="342"/>
      <c r="E117" s="343"/>
      <c r="F117" s="345"/>
      <c r="G117" s="345">
        <v>0.38</v>
      </c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46053</v>
      </c>
      <c r="B118" s="347">
        <f t="shared" si="3"/>
        <v>54.55</v>
      </c>
      <c r="C118" s="348" t="s">
        <v>509</v>
      </c>
      <c r="D118" s="342"/>
      <c r="E118" s="343"/>
      <c r="F118" s="345"/>
      <c r="G118" s="345">
        <v>54.55</v>
      </c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46048</v>
      </c>
      <c r="B119" s="347">
        <f t="shared" si="3"/>
        <v>-583</v>
      </c>
      <c r="C119" s="348" t="s">
        <v>529</v>
      </c>
      <c r="D119" s="342">
        <v>583</v>
      </c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46044</v>
      </c>
      <c r="B120" s="347">
        <f t="shared" si="3"/>
        <v>-126.24</v>
      </c>
      <c r="C120" s="348" t="s">
        <v>315</v>
      </c>
      <c r="D120" s="342"/>
      <c r="E120" s="343"/>
      <c r="F120" s="345"/>
      <c r="G120" s="345"/>
      <c r="H120" s="343"/>
      <c r="I120" s="343"/>
      <c r="J120" s="345"/>
      <c r="K120" s="345"/>
      <c r="L120" s="343">
        <v>63.12</v>
      </c>
      <c r="M120" s="343"/>
      <c r="N120" s="345">
        <v>63.12</v>
      </c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46043</v>
      </c>
      <c r="B121" s="347">
        <f t="shared" si="3"/>
        <v>-100</v>
      </c>
      <c r="C121" s="348" t="s">
        <v>530</v>
      </c>
      <c r="D121" s="342"/>
      <c r="E121" s="343"/>
      <c r="F121" s="345"/>
      <c r="G121" s="345"/>
      <c r="H121" s="343">
        <v>100</v>
      </c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46043</v>
      </c>
      <c r="B122" s="347">
        <f t="shared" si="3"/>
        <v>-2724</v>
      </c>
      <c r="C122" s="348" t="s">
        <v>531</v>
      </c>
      <c r="D122" s="342"/>
      <c r="E122" s="343"/>
      <c r="F122" s="345"/>
      <c r="G122" s="345"/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>
        <v>2724</v>
      </c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46038</v>
      </c>
      <c r="B123" s="347">
        <f t="shared" si="3"/>
        <v>55.69</v>
      </c>
      <c r="C123" s="348" t="s">
        <v>509</v>
      </c>
      <c r="D123" s="342"/>
      <c r="E123" s="343"/>
      <c r="F123" s="345"/>
      <c r="G123" s="345">
        <v>55.69</v>
      </c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46030</v>
      </c>
      <c r="B124" s="347">
        <f t="shared" si="3"/>
        <v>1049.3699999999999</v>
      </c>
      <c r="C124" s="340" t="s">
        <v>532</v>
      </c>
      <c r="D124" s="342"/>
      <c r="E124" s="343">
        <v>1049.3699999999999</v>
      </c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46027</v>
      </c>
      <c r="B125" s="347">
        <f t="shared" si="3"/>
        <v>-113.94</v>
      </c>
      <c r="C125" s="348" t="s">
        <v>533</v>
      </c>
      <c r="D125" s="342"/>
      <c r="E125" s="343"/>
      <c r="F125" s="345"/>
      <c r="G125" s="345"/>
      <c r="H125" s="343">
        <v>113.94</v>
      </c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/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46027</v>
      </c>
      <c r="B126" s="347">
        <f t="shared" si="3"/>
        <v>-622.1</v>
      </c>
      <c r="C126" s="348" t="s">
        <v>523</v>
      </c>
      <c r="D126" s="342"/>
      <c r="E126" s="343"/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>
        <v>622.1</v>
      </c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44562</v>
      </c>
      <c r="B127" s="347">
        <f t="shared" si="3"/>
        <v>12240.49</v>
      </c>
      <c r="C127" s="348" t="s">
        <v>534</v>
      </c>
      <c r="D127" s="342"/>
      <c r="E127" s="343">
        <v>1710.49</v>
      </c>
      <c r="F127" s="345"/>
      <c r="G127" s="345">
        <v>500</v>
      </c>
      <c r="H127" s="343"/>
      <c r="I127" s="343">
        <v>2000</v>
      </c>
      <c r="J127" s="345"/>
      <c r="K127" s="345">
        <v>1000</v>
      </c>
      <c r="L127" s="343"/>
      <c r="M127" s="343">
        <v>65</v>
      </c>
      <c r="N127" s="345"/>
      <c r="O127" s="345">
        <v>65</v>
      </c>
      <c r="P127" s="343"/>
      <c r="Q127" s="343">
        <v>100</v>
      </c>
      <c r="R127" s="345"/>
      <c r="S127" s="345">
        <v>2000</v>
      </c>
      <c r="T127" s="343"/>
      <c r="U127" s="343">
        <v>2500</v>
      </c>
      <c r="V127" s="345"/>
      <c r="W127" s="345">
        <v>500</v>
      </c>
      <c r="X127" s="343"/>
      <c r="Y127" s="343">
        <v>200</v>
      </c>
      <c r="Z127" s="345"/>
      <c r="AA127" s="345">
        <v>1500</v>
      </c>
      <c r="AB127" s="343"/>
      <c r="AC127" s="343">
        <v>100</v>
      </c>
    </row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49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43.666666666666664</v>
      </c>
      <c r="F6" s="384">
        <f ca="1">'Isaac 401k'!D4</f>
        <v>67207</v>
      </c>
      <c r="G6" s="385">
        <f ca="1">(F6-B9)/365.25</f>
        <v>102.12457221081451</v>
      </c>
      <c r="H6" s="23"/>
      <c r="I6" s="23"/>
      <c r="J6" s="566" t="s">
        <v>576</v>
      </c>
      <c r="K6" s="549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47.5</v>
      </c>
      <c r="F7" s="392">
        <f ca="1">'Lorri 401b'!D4</f>
        <v>68607</v>
      </c>
      <c r="G7" s="393">
        <f ca="1">(F7-C9)/365.25</f>
        <v>101.347022587269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3229347.939810832</v>
      </c>
      <c r="R11" s="25">
        <f t="array" aca="1" ref="R11" ca="1">INDEX('Lorri 401b'!L:L,MATCH('Retirement Calculator'!A11,'Lorri 401b'!N:N,0),0)</f>
        <v>3512776.0862486428</v>
      </c>
      <c r="S11" s="25">
        <f t="shared" ref="S11:S265" ca="1" si="7">SUM(Q11:R11)</f>
        <v>6742124.0260594748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3209418.0940937935</v>
      </c>
      <c r="R12" s="25">
        <f t="array" aca="1" ref="R12" ca="1">INDEX('Lorri 401b'!L:L,MATCH('Retirement Calculator'!A12,'Lorri 401b'!N:N,0),0)</f>
        <v>3527412.6532746786</v>
      </c>
      <c r="S12" s="25">
        <f t="shared" ca="1" si="7"/>
        <v>6736830.7473684717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3189405.2073529339</v>
      </c>
      <c r="R13" s="25">
        <f t="array" aca="1" ref="R13" ca="1">INDEX('Lorri 401b'!L:L,MATCH('Retirement Calculator'!A13,'Lorri 401b'!N:N,0),0)</f>
        <v>3542110.2059966563</v>
      </c>
      <c r="S13" s="25">
        <f t="shared" ca="1" si="7"/>
        <v>6731515.4133495903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3169308.9335839874</v>
      </c>
      <c r="R14" s="25">
        <f t="array" aca="1" ref="R14" ca="1">INDEX('Lorri 401b'!L:L,MATCH('Retirement Calculator'!A14,'Lorri 401b'!N:N,0),0)</f>
        <v>3556868.9985216423</v>
      </c>
      <c r="S14" s="25">
        <f t="shared" ca="1" si="7"/>
        <v>6726177.9321056297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3149128.9253410036</v>
      </c>
      <c r="R15" s="25">
        <f t="array" aca="1" ref="R15" ca="1">INDEX('Lorri 401b'!L:L,MATCH('Retirement Calculator'!A15,'Lorri 401b'!N:N,0),0)</f>
        <v>3571689.2860154826</v>
      </c>
      <c r="S15" s="25">
        <f t="shared" ca="1" si="7"/>
        <v>6720818.2113564862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3128864.8337303405</v>
      </c>
      <c r="R16" s="25">
        <f t="array" aca="1" ref="R16" ca="1">INDEX('Lorri 401b'!L:L,MATCH('Retirement Calculator'!A16,'Lorri 401b'!N:N,0),0)</f>
        <v>3586571.3247072138</v>
      </c>
      <c r="S16" s="25">
        <f t="shared" ca="1" si="7"/>
        <v>6715436.1584375538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3108516.3084046333</v>
      </c>
      <c r="R17" s="25">
        <f t="array" aca="1" ref="R17" ca="1">INDEX('Lorri 401b'!L:L,MATCH('Retirement Calculator'!A17,'Lorri 401b'!N:N,0),0)</f>
        <v>3601515.3718934939</v>
      </c>
      <c r="S17" s="25">
        <f t="shared" ca="1" si="7"/>
        <v>6710031.6802981272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3088082.9975567353</v>
      </c>
      <c r="R18" s="25">
        <f t="array" aca="1" ref="R18" ca="1">INDEX('Lorri 401b'!L:L,MATCH('Retirement Calculator'!A18,'Lorri 401b'!N:N,0),0)</f>
        <v>3616521.6859430503</v>
      </c>
      <c r="S18" s="25">
        <f t="shared" ca="1" si="7"/>
        <v>6704604.6834997851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3067564.5479136379</v>
      </c>
      <c r="R19" s="25">
        <f t="array" aca="1" ref="R19" ca="1">INDEX('Lorri 401b'!L:L,MATCH('Retirement Calculator'!A19,'Lorri 401b'!N:N,0),0)</f>
        <v>3631590.5263011465</v>
      </c>
      <c r="S19" s="25">
        <f t="shared" ca="1" si="7"/>
        <v>6699155.0742147844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3046960.6047303611</v>
      </c>
      <c r="R20" s="25">
        <f t="array" aca="1" ref="R20" ca="1">INDEX('Lorri 401b'!L:L,MATCH('Retirement Calculator'!A20,'Lorri 401b'!N:N,0),0)</f>
        <v>3646722.153494068</v>
      </c>
      <c r="S20" s="25">
        <f t="shared" ca="1" si="7"/>
        <v>6693682.7582244296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3026270.8117838204</v>
      </c>
      <c r="R21" s="25">
        <f t="array" aca="1" ref="R21" ca="1">INDEX('Lorri 401b'!L:L,MATCH('Retirement Calculator'!A21,'Lorri 401b'!N:N,0),0)</f>
        <v>3661916.8291336265</v>
      </c>
      <c r="S21" s="25">
        <f t="shared" ca="1" si="7"/>
        <v>6688187.6409174465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3005494.8113666694</v>
      </c>
      <c r="R22" s="25">
        <f t="array" aca="1" ref="R22" ca="1">INDEX('Lorri 401b'!L:L,MATCH('Retirement Calculator'!A22,'Lorri 401b'!N:N,0),0)</f>
        <v>3677174.8159216833</v>
      </c>
      <c r="S22" s="25">
        <f t="shared" ca="1" si="7"/>
        <v>6682669.6272883527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2984632.2442811131</v>
      </c>
      <c r="R23" s="25">
        <f t="array" aca="1" ref="R23" ca="1">INDEX('Lorri 401b'!L:L,MATCH('Retirement Calculator'!A23,'Lorri 401b'!N:N,0),0)</f>
        <v>3692496.3776546903</v>
      </c>
      <c r="S23" s="25">
        <f t="shared" ca="1" si="7"/>
        <v>6677128.6219358034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2963682.7498327005</v>
      </c>
      <c r="R24" s="25">
        <f t="array" aca="1" ref="R24" ca="1">INDEX('Lorri 401b'!L:L,MATCH('Retirement Calculator'!A24,'Lorri 401b'!N:N,0),0)</f>
        <v>3707881.7792282514</v>
      </c>
      <c r="S24" s="25">
        <f t="shared" ca="1" si="7"/>
        <v>6671564.5290609524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2942645.9658240862</v>
      </c>
      <c r="R25" s="25">
        <f t="array" aca="1" ref="R25" ca="1">INDEX('Lorri 401b'!L:L,MATCH('Retirement Calculator'!A25,'Lorri 401b'!N:N,0),0)</f>
        <v>3723331.2866417025</v>
      </c>
      <c r="S25" s="25">
        <f t="shared" ca="1" si="7"/>
        <v>6665977.2524657883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2921521.5285487697</v>
      </c>
      <c r="R26" s="25">
        <f t="array" aca="1" ref="R26" ca="1">INDEX('Lorri 401b'!L:L,MATCH('Retirement Calculator'!A26,'Lorri 401b'!N:N,0),0)</f>
        <v>3738845.1670027096</v>
      </c>
      <c r="S26" s="25">
        <f t="shared" ca="1" si="7"/>
        <v>6660366.6955514792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2900309.0727848057</v>
      </c>
      <c r="R27" s="25">
        <f t="array" aca="1" ref="R27" ca="1">INDEX('Lorri 401b'!L:L,MATCH('Retirement Calculator'!A27,'Lorri 401b'!N:N,0),0)</f>
        <v>3754423.6885318877</v>
      </c>
      <c r="S27" s="25">
        <f t="shared" ca="1" si="7"/>
        <v>6654732.7613166934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2879008.2317884918</v>
      </c>
      <c r="R28" s="25">
        <f t="array" aca="1" ref="R28" ca="1">INDEX('Lorri 401b'!L:L,MATCH('Retirement Calculator'!A28,'Lorri 401b'!N:N,0),0)</f>
        <v>3770067.1205674373</v>
      </c>
      <c r="S28" s="25">
        <f t="shared" ca="1" si="7"/>
        <v>6649075.3523559291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2857618.637288027</v>
      </c>
      <c r="R29" s="25">
        <f t="array" aca="1" ref="R29" ca="1">INDEX('Lorri 401b'!L:L,MATCH('Retirement Calculator'!A29,'Lorri 401b'!N:N,0),0)</f>
        <v>3785775.7335698018</v>
      </c>
      <c r="S29" s="25">
        <f t="shared" ca="1" si="7"/>
        <v>6643394.3708578292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2836139.9194771433</v>
      </c>
      <c r="R30" s="25">
        <f t="array" aca="1" ref="R30" ca="1">INDEX('Lorri 401b'!L:L,MATCH('Retirement Calculator'!A30,'Lorri 401b'!N:N,0),0)</f>
        <v>3801549.7991263424</v>
      </c>
      <c r="S30" s="25">
        <f t="shared" ca="1" si="7"/>
        <v>6637689.7186034862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2814571.7070087143</v>
      </c>
      <c r="R31" s="25">
        <f t="array" aca="1" ref="R31" ca="1">INDEX('Lorri 401b'!L:L,MATCH('Retirement Calculator'!A31,'Lorri 401b'!N:N,0),0)</f>
        <v>3817389.5899560354</v>
      </c>
      <c r="S31" s="25">
        <f t="shared" ca="1" si="7"/>
        <v>6631961.2969647497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2792913.6269883336</v>
      </c>
      <c r="R32" s="25">
        <f t="array" aca="1" ref="R32" ca="1">INDEX('Lorri 401b'!L:L,MATCH('Retirement Calculator'!A32,'Lorri 401b'!N:N,0),0)</f>
        <v>3833295.3799141855</v>
      </c>
      <c r="S32" s="25">
        <f t="shared" ca="1" si="7"/>
        <v>6626209.0069025196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2771165.3049678681</v>
      </c>
      <c r="R33" s="25">
        <f t="array" aca="1" ref="R33" ca="1">INDEX('Lorri 401b'!L:L,MATCH('Retirement Calculator'!A33,'Lorri 401b'!N:N,0),0)</f>
        <v>3849267.4439971615</v>
      </c>
      <c r="S33" s="25">
        <f t="shared" ca="1" si="7"/>
        <v>6620432.7489650296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2749326.3649389837</v>
      </c>
      <c r="R34" s="25">
        <f t="array" aca="1" ref="R34" ca="1">INDEX('Lorri 401b'!L:L,MATCH('Retirement Calculator'!A34,'Lorri 401b'!N:N,0),0)</f>
        <v>3865306.0583471498</v>
      </c>
      <c r="S34" s="25">
        <f t="shared" ca="1" si="7"/>
        <v>6614632.4232861334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2727396.4293266456</v>
      </c>
      <c r="R35" s="25">
        <f t="array" aca="1" ref="R35" ca="1">INDEX('Lorri 401b'!L:L,MATCH('Retirement Calculator'!A35,'Lorri 401b'!N:N,0),0)</f>
        <v>3881411.5002569295</v>
      </c>
      <c r="S35" s="25">
        <f t="shared" ca="1" si="7"/>
        <v>6608807.9295835756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2705375.1189825893</v>
      </c>
      <c r="R36" s="25">
        <f t="array" aca="1" ref="R36" ca="1">INDEX('Lorri 401b'!L:L,MATCH('Retirement Calculator'!A36,'Lorri 401b'!N:N,0),0)</f>
        <v>3897584.0481746667</v>
      </c>
      <c r="S36" s="25">
        <f t="shared" ca="1" si="7"/>
        <v>6602959.167157256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2683262.0531787663</v>
      </c>
      <c r="R37" s="25">
        <f t="array" aca="1" ref="R37" ca="1">INDEX('Lorri 401b'!L:L,MATCH('Retirement Calculator'!A37,'Lorri 401b'!N:N,0),0)</f>
        <v>3913823.9817087278</v>
      </c>
      <c r="S37" s="25">
        <f t="shared" ca="1" si="7"/>
        <v>6597086.0348874945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2661056.8496007607</v>
      </c>
      <c r="R38" s="25">
        <f t="array" aca="1" ref="R38" ca="1">INDEX('Lorri 401b'!L:L,MATCH('Retirement Calculator'!A38,'Lorri 401b'!N:N,0),0)</f>
        <v>3930131.581632514</v>
      </c>
      <c r="S38" s="25">
        <f t="shared" ca="1" si="7"/>
        <v>6591188.4312332748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2638759.1243411801</v>
      </c>
      <c r="R39" s="25">
        <f t="array" aca="1" ref="R39" ca="1">INDEX('Lorri 401b'!L:L,MATCH('Retirement Calculator'!A39,'Lorri 401b'!N:N,0),0)</f>
        <v>3946507.1298893164</v>
      </c>
      <c r="S39" s="25">
        <f t="shared" ca="1" si="7"/>
        <v>6585266.2542304965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2616368.4918930177</v>
      </c>
      <c r="R40" s="25">
        <f t="array" aca="1" ref="R40" ca="1">INDEX('Lorri 401b'!L:L,MATCH('Retirement Calculator'!A40,'Lorri 401b'!N:N,0),0)</f>
        <v>3962950.9095971887</v>
      </c>
      <c r="S40" s="25">
        <f t="shared" ca="1" si="7"/>
        <v>6579319.4014902059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2593884.5651429882</v>
      </c>
      <c r="R41" s="25">
        <f t="array" aca="1" ref="R41" ca="1">INDEX('Lorri 401b'!L:L,MATCH('Retirement Calculator'!A41,'Lorri 401b'!N:N,0),0)</f>
        <v>3979463.2050538436</v>
      </c>
      <c r="S41" s="25">
        <f t="shared" ca="1" si="7"/>
        <v>6573347.7701968318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2571306.9553648336</v>
      </c>
      <c r="R42" s="25">
        <f t="array" aca="1" ref="R42" ca="1">INDEX('Lorri 401b'!L:L,MATCH('Retirement Calculator'!A42,'Lorri 401b'!N:N,0),0)</f>
        <v>3996044.3017415679</v>
      </c>
      <c r="S42" s="25">
        <f t="shared" ca="1" si="7"/>
        <v>6567351.257106401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2548635.2722126031</v>
      </c>
      <c r="R43" s="25">
        <f t="array" aca="1" ref="R43" ca="1">INDEX('Lorri 401b'!L:L,MATCH('Retirement Calculator'!A43,'Lorri 401b'!N:N,0),0)</f>
        <v>4012694.4863321576</v>
      </c>
      <c r="S43" s="25">
        <f t="shared" ca="1" si="7"/>
        <v>6561329.7585447608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2525869.123713905</v>
      </c>
      <c r="R44" s="25">
        <f t="array" aca="1" ref="R44" ca="1">INDEX('Lorri 401b'!L:L,MATCH('Retirement Calculator'!A44,'Lorri 401b'!N:N,0),0)</f>
        <v>4029414.046691875</v>
      </c>
      <c r="S44" s="25">
        <f t="shared" ca="1" si="7"/>
        <v>6555283.17040578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2503008.1162631293</v>
      </c>
      <c r="R45" s="25">
        <f t="array" aca="1" ref="R45" ca="1">INDEX('Lorri 401b'!L:L,MATCH('Retirement Calculator'!A45,'Lorri 401b'!N:N,0),0)</f>
        <v>4046203.2718864246</v>
      </c>
      <c r="S45" s="25">
        <f t="shared" ca="1" si="7"/>
        <v>6549211.3881495539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2480051.854614642</v>
      </c>
      <c r="R46" s="25">
        <f t="array" aca="1" ref="R46" ca="1">INDEX('Lorri 401b'!L:L,MATCH('Retirement Calculator'!A46,'Lorri 401b'!N:N,0),0)</f>
        <v>4063062.4521859512</v>
      </c>
      <c r="S46" s="25">
        <f t="shared" ca="1" si="7"/>
        <v>6543114.3068005927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2456999.9418759528</v>
      </c>
      <c r="R47" s="25">
        <f t="array" aca="1" ref="R47" ca="1">INDEX('Lorri 401b'!L:L,MATCH('Retirement Calculator'!A47,'Lorri 401b'!N:N,0),0)</f>
        <v>4079991.8790700594</v>
      </c>
      <c r="S47" s="25">
        <f t="shared" ca="1" si="7"/>
        <v>6536991.8209460117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2433851.9795008521</v>
      </c>
      <c r="R48" s="25">
        <f t="array" aca="1" ref="R48" ca="1">INDEX('Lorri 401b'!L:L,MATCH('Retirement Calculator'!A48,'Lorri 401b'!N:N,0),0)</f>
        <v>4096991.8452328513</v>
      </c>
      <c r="S48" s="25">
        <f t="shared" ca="1" si="7"/>
        <v>6530843.8247337034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2410607.5672825216</v>
      </c>
      <c r="R49" s="25">
        <f t="array" aca="1" ref="R49" ca="1">INDEX('Lorri 401b'!L:L,MATCH('Retirement Calculator'!A49,'Lorri 401b'!N:N,0),0)</f>
        <v>4114062.644587988</v>
      </c>
      <c r="S49" s="25">
        <f t="shared" ca="1" si="7"/>
        <v>6524670.2118705101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2387266.3033466148</v>
      </c>
      <c r="R50" s="25">
        <f t="array" aca="1" ref="R50" ca="1">INDEX('Lorri 401b'!L:L,MATCH('Retirement Calculator'!A50,'Lorri 401b'!N:N,0),0)</f>
        <v>4131204.5722737713</v>
      </c>
      <c r="S50" s="25">
        <f t="shared" ca="1" si="7"/>
        <v>6518470.8756203856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2363827.7841443084</v>
      </c>
      <c r="R51" s="25">
        <f t="array" aca="1" ref="R51" ca="1">INDEX('Lorri 401b'!L:L,MATCH('Retirement Calculator'!A51,'Lorri 401b'!N:N,0),0)</f>
        <v>4148417.9246582454</v>
      </c>
      <c r="S51" s="25">
        <f t="shared" ca="1" si="7"/>
        <v>6512245.7088025538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2340291.6044453261</v>
      </c>
      <c r="R52" s="25">
        <f t="array" aca="1" ref="R52" ca="1">INDEX('Lorri 401b'!L:L,MATCH('Retirement Calculator'!A52,'Lorri 401b'!N:N,0),0)</f>
        <v>4165702.9993443214</v>
      </c>
      <c r="S52" s="25">
        <f t="shared" ca="1" si="7"/>
        <v>6505994.603789648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2317436.5906642647</v>
      </c>
      <c r="R53" s="25">
        <f t="array" aca="1" ref="R53" ca="1">INDEX('Lorri 401b'!L:L,MATCH('Retirement Calculator'!A53,'Lorri 401b'!N:N,0),0)</f>
        <v>4183060.0951749226</v>
      </c>
      <c r="S53" s="25">
        <f t="shared" ca="1" si="7"/>
        <v>6500496.6858391874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2294486.3476591152</v>
      </c>
      <c r="R54" s="25">
        <f t="array" aca="1" ref="R54" ca="1">INDEX('Lorri 401b'!L:L,MATCH('Retirement Calculator'!A54,'Lorri 401b'!N:N,0),0)</f>
        <v>4200489.5122381514</v>
      </c>
      <c r="S54" s="25">
        <f t="shared" ca="1" si="7"/>
        <v>6494975.8598972671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2271440.4786414444</v>
      </c>
      <c r="R55" s="25">
        <f t="array" aca="1" ref="R55" ca="1">INDEX('Lorri 401b'!L:L,MATCH('Retirement Calculator'!A55,'Lorri 401b'!N:N,0),0)</f>
        <v>4217991.5518724769</v>
      </c>
      <c r="S55" s="25">
        <f t="shared" ca="1" si="7"/>
        <v>6489432.0305139218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2248298.5851695333</v>
      </c>
      <c r="R56" s="25">
        <f t="array" aca="1" ref="R56" ca="1">INDEX('Lorri 401b'!L:L,MATCH('Retirement Calculator'!A56,'Lorri 401b'!N:N,0),0)</f>
        <v>4235566.5166719453</v>
      </c>
      <c r="S56" s="25">
        <f t="shared" ca="1" si="7"/>
        <v>6483865.1018414786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2225060.2671414893</v>
      </c>
      <c r="R57" s="25">
        <f t="array" aca="1" ref="R57" ca="1">INDEX('Lorri 401b'!L:L,MATCH('Retirement Calculator'!A57,'Lorri 401b'!N:N,0),0)</f>
        <v>4253214.7104914114</v>
      </c>
      <c r="S57" s="25">
        <f t="shared" ca="1" si="7"/>
        <v>6478274.9776329007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2201725.1227883282</v>
      </c>
      <c r="R58" s="25">
        <f t="array" aca="1" ref="R58" ca="1">INDEX('Lorri 401b'!L:L,MATCH('Retirement Calculator'!A58,'Lorri 401b'!N:N,0),0)</f>
        <v>4270936.4384517921</v>
      </c>
      <c r="S58" s="25">
        <f t="shared" ca="1" si="7"/>
        <v>6472661.5612401199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2178292.7486670292</v>
      </c>
      <c r="R59" s="25">
        <f t="array" aca="1" ref="R59" ca="1">INDEX('Lorri 401b'!L:L,MATCH('Retirement Calculator'!A59,'Lorri 401b'!N:N,0),0)</f>
        <v>4288732.0069453409</v>
      </c>
      <c r="S59" s="25">
        <f t="shared" ca="1" si="7"/>
        <v>6467024.7556123696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2154762.739653558</v>
      </c>
      <c r="R60" s="25">
        <f t="array" aca="1" ref="R60" ca="1">INDEX('Lorri 401b'!L:L,MATCH('Retirement Calculator'!A60,'Lorri 401b'!N:N,0),0)</f>
        <v>4306601.7236409467</v>
      </c>
      <c r="S60" s="25">
        <f t="shared" ca="1" si="7"/>
        <v>6461364.4632945042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2131134.6889358643</v>
      </c>
      <c r="R61" s="25">
        <f t="array" aca="1" ref="R61" ca="1">INDEX('Lorri 401b'!L:L,MATCH('Retirement Calculator'!A61,'Lorri 401b'!N:N,0),0)</f>
        <v>4324545.8974894509</v>
      </c>
      <c r="S61" s="25">
        <f t="shared" ca="1" si="7"/>
        <v>6455680.5864253156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2107408.1880068467</v>
      </c>
      <c r="R62" s="25">
        <f t="array" aca="1" ref="R62" ca="1">INDEX('Lorri 401b'!L:L,MATCH('Retirement Calculator'!A62,'Lorri 401b'!N:N,0),0)</f>
        <v>4342564.8387289904</v>
      </c>
      <c r="S62" s="25">
        <f t="shared" ca="1" si="7"/>
        <v>6449973.0267358366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2083582.8266572913</v>
      </c>
      <c r="R63" s="25">
        <f t="array" aca="1" ref="R63" ca="1">INDEX('Lorri 401b'!L:L,MATCH('Retirement Calculator'!A63,'Lorri 401b'!N:N,0),0)</f>
        <v>4360658.8588903612</v>
      </c>
      <c r="S63" s="25">
        <f t="shared" ca="1" si="7"/>
        <v>6444241.6855476527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2059658.1929687792</v>
      </c>
      <c r="R64" s="25">
        <f t="array" aca="1" ref="R64" ca="1">INDEX('Lorri 401b'!L:L,MATCH('Retirement Calculator'!A64,'Lorri 401b'!N:N,0),0)</f>
        <v>4378828.2708024047</v>
      </c>
      <c r="S64" s="25">
        <f t="shared" ca="1" si="7"/>
        <v>6438486.463771184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2035633.8733065652</v>
      </c>
      <c r="R65" s="25">
        <f t="array" aca="1" ref="R65" ca="1">INDEX('Lorri 401b'!L:L,MATCH('Retirement Calculator'!A65,'Lorri 401b'!N:N,0),0)</f>
        <v>4397073.3885974148</v>
      </c>
      <c r="S65" s="25">
        <f t="shared" ca="1" si="7"/>
        <v>6432707.2619039798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2011509.4523124252</v>
      </c>
      <c r="R66" s="25">
        <f t="array" aca="1" ref="R66" ca="1">INDEX('Lorri 401b'!L:L,MATCH('Retirement Calculator'!A66,'Lorri 401b'!N:N,0),0)</f>
        <v>4415394.5277165705</v>
      </c>
      <c r="S66" s="25">
        <f t="shared" ca="1" si="7"/>
        <v>6426903.9800289962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1987284.5128974763</v>
      </c>
      <c r="R67" s="25">
        <f t="array" aca="1" ref="R67" ca="1">INDEX('Lorri 401b'!L:L,MATCH('Retirement Calculator'!A67,'Lorri 401b'!N:N,0),0)</f>
        <v>4433792.0049153892</v>
      </c>
      <c r="S67" s="25">
        <f t="shared" ca="1" si="7"/>
        <v>6421076.5178128658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1962958.6362349652</v>
      </c>
      <c r="R68" s="25">
        <f t="array" aca="1" ref="R68" ca="1">INDEX('Lorri 401b'!L:L,MATCH('Retirement Calculator'!A68,'Lorri 401b'!N:N,0),0)</f>
        <v>4452266.1382692037</v>
      </c>
      <c r="S68" s="25">
        <f t="shared" ca="1" si="7"/>
        <v>6415224.7745041689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1938531.4017530268</v>
      </c>
      <c r="R69" s="25">
        <f t="array" aca="1" ref="R69" ca="1">INDEX('Lorri 401b'!L:L,MATCH('Retirement Calculator'!A69,'Lorri 401b'!N:N,0),0)</f>
        <v>4470817.2471786588</v>
      </c>
      <c r="S69" s="25">
        <f t="shared" ca="1" si="7"/>
        <v>6409348.6489316858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1914002.3871274136</v>
      </c>
      <c r="R70" s="25">
        <f t="array" aca="1" ref="R70" ca="1">INDEX('Lorri 401b'!L:L,MATCH('Retirement Calculator'!A70,'Lorri 401b'!N:N,0),0)</f>
        <v>4489445.6523752362</v>
      </c>
      <c r="S70" s="25">
        <f t="shared" ca="1" si="7"/>
        <v>6403448.0395026496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1889371.1682741938</v>
      </c>
      <c r="R71" s="25">
        <f t="array" aca="1" ref="R71" ca="1">INDEX('Lorri 401b'!L:L,MATCH('Retirement Calculator'!A71,'Lorri 401b'!N:N,0),0)</f>
        <v>4508151.6759267999</v>
      </c>
      <c r="S71" s="25">
        <f t="shared" ca="1" si="7"/>
        <v>6397522.8442009939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1864637.3193424188</v>
      </c>
      <c r="R72" s="25">
        <f t="array" aca="1" ref="R72" ca="1">INDEX('Lorri 401b'!L:L,MATCH('Retirement Calculator'!A72,'Lorri 401b'!N:N,0),0)</f>
        <v>4526935.6412431616</v>
      </c>
      <c r="S72" s="25">
        <f t="shared" ca="1" si="7"/>
        <v>6391572.9605855802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1839800.4127067616</v>
      </c>
      <c r="R73" s="25">
        <f t="array" aca="1" ref="R73" ca="1">INDEX('Lorri 401b'!L:L,MATCH('Retirement Calculator'!A73,'Lorri 401b'!N:N,0),0)</f>
        <v>4545797.8730816748</v>
      </c>
      <c r="S73" s="25">
        <f t="shared" ca="1" si="7"/>
        <v>6385598.2857884364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1814860.0189601225</v>
      </c>
      <c r="R74" s="25">
        <f t="array" aca="1" ref="R74" ca="1">INDEX('Lorri 401b'!L:L,MATCH('Retirement Calculator'!A74,'Lorri 401b'!N:N,0),0)</f>
        <v>4564738.6975528486</v>
      </c>
      <c r="S74" s="25">
        <f t="shared" ca="1" si="7"/>
        <v>6379598.7165129706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1789815.7069062057</v>
      </c>
      <c r="R75" s="25">
        <f t="array" aca="1" ref="R75" ca="1">INDEX('Lorri 401b'!L:L,MATCH('Retirement Calculator'!A75,'Lorri 401b'!N:N,0),0)</f>
        <v>4583758.4421259854</v>
      </c>
      <c r="S75" s="25">
        <f t="shared" ca="1" si="7"/>
        <v>6373574.1490321914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1764667.0435520643</v>
      </c>
      <c r="R76" s="25">
        <f t="array" aca="1" ref="R76" ca="1">INDEX('Lorri 401b'!L:L,MATCH('Retirement Calculator'!A76,'Lorri 401b'!N:N,0),0)</f>
        <v>4602857.435634844</v>
      </c>
      <c r="S76" s="25">
        <f t="shared" ca="1" si="7"/>
        <v>6367524.4791869083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1739413.5941006138</v>
      </c>
      <c r="R77" s="25">
        <f t="array" aca="1" ref="R77" ca="1">INDEX('Lorri 401b'!L:L,MATCH('Retirement Calculator'!A77,'Lorri 401b'!N:N,0),0)</f>
        <v>4622036.0082833227</v>
      </c>
      <c r="S77" s="25">
        <f t="shared" ca="1" si="7"/>
        <v>6361449.6023839368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1737551.6225406718</v>
      </c>
      <c r="R78" s="25">
        <f t="array" aca="1" ref="R78" ca="1">INDEX('Lorri 401b'!L:L,MATCH('Retirement Calculator'!A78,'Lorri 401b'!N:N,0),0)</f>
        <v>4617797.7910536136</v>
      </c>
      <c r="S78" s="25">
        <f t="shared" ca="1" si="7"/>
        <v>6355349.413594285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1735681.8927658969</v>
      </c>
      <c r="R79" s="25">
        <f t="array" aca="1" ref="R79" ca="1">INDEX('Lorri 401b'!L:L,MATCH('Retirement Calculator'!A79,'Lorri 401b'!N:N,0),0)</f>
        <v>4613541.9145854469</v>
      </c>
      <c r="S79" s="25">
        <f t="shared" ca="1" si="7"/>
        <v>6349223.8073513433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1733804.3724503936</v>
      </c>
      <c r="R80" s="25">
        <f t="array" aca="1" ref="R80" ca="1">INDEX('Lorri 401b'!L:L,MATCH('Retirement Calculator'!A80,'Lorri 401b'!N:N,0),0)</f>
        <v>4609268.3052986637</v>
      </c>
      <c r="S80" s="25">
        <f t="shared" ca="1" si="7"/>
        <v>6343072.6777490573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1731919.0291335757</v>
      </c>
      <c r="R81" s="25">
        <f t="array" aca="1" ref="R81" ca="1">INDEX('Lorri 401b'!L:L,MATCH('Retirement Calculator'!A81,'Lorri 401b'!N:N,0),0)</f>
        <v>4604976.8893065182</v>
      </c>
      <c r="S81" s="25">
        <f t="shared" ca="1" si="7"/>
        <v>6336895.9184400942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1730025.8302196045</v>
      </c>
      <c r="R82" s="25">
        <f t="array" aca="1" ref="R82" ca="1">INDEX('Lorri 401b'!L:L,MATCH('Retirement Calculator'!A82,'Lorri 401b'!N:N,0),0)</f>
        <v>4600667.5924144052</v>
      </c>
      <c r="S82" s="25">
        <f t="shared" ca="1" si="7"/>
        <v>6330693.4226340093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1728124.742976825</v>
      </c>
      <c r="R83" s="25">
        <f t="array" aca="1" ref="R83" ca="1">INDEX('Lorri 401b'!L:L,MATCH('Retirement Calculator'!A83,'Lorri 401b'!N:N,0),0)</f>
        <v>4596340.3401185758</v>
      </c>
      <c r="S83" s="25">
        <f t="shared" ca="1" si="7"/>
        <v>6324465.0830954006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1726215.7345372005</v>
      </c>
      <c r="R84" s="25">
        <f t="array" aca="1" ref="R84" ca="1">INDEX('Lorri 401b'!L:L,MATCH('Retirement Calculator'!A84,'Lorri 401b'!N:N,0),0)</f>
        <v>4591995.0576048465</v>
      </c>
      <c r="S84" s="25">
        <f t="shared" ca="1" si="7"/>
        <v>6318210.7921420466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1724298.7718957444</v>
      </c>
      <c r="R85" s="25">
        <f t="array" aca="1" ref="R85" ca="1">INDEX('Lorri 401b'!L:L,MATCH('Retirement Calculator'!A85,'Lorri 401b'!N:N,0),0)</f>
        <v>4587631.6697473107</v>
      </c>
      <c r="S85" s="25">
        <f t="shared" ca="1" si="7"/>
        <v>6311930.4416430555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1722373.8219099487</v>
      </c>
      <c r="R86" s="25">
        <f t="array" aca="1" ref="R86" ca="1">INDEX('Lorri 401b'!L:L,MATCH('Retirement Calculator'!A86,'Lorri 401b'!N:N,0),0)</f>
        <v>4583250.1011070348</v>
      </c>
      <c r="S86" s="25">
        <f t="shared" ca="1" si="7"/>
        <v>6305623.923016984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1720440.8512992123</v>
      </c>
      <c r="R87" s="25">
        <f t="array" aca="1" ref="R87" ca="1">INDEX('Lorri 401b'!L:L,MATCH('Retirement Calculator'!A87,'Lorri 401b'!N:N,0),0)</f>
        <v>4578850.2759307576</v>
      </c>
      <c r="S87" s="25">
        <f t="shared" ca="1" si="7"/>
        <v>6299291.1272299699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1718499.8266442646</v>
      </c>
      <c r="R88" s="25">
        <f t="array" aca="1" ref="R88" ca="1">INDEX('Lorri 401b'!L:L,MATCH('Retirement Calculator'!A88,'Lorri 401b'!N:N,0),0)</f>
        <v>4574432.1181495795</v>
      </c>
      <c r="S88" s="25">
        <f t="shared" ca="1" si="7"/>
        <v>6292931.9447938446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1716550.714386588</v>
      </c>
      <c r="R89" s="25">
        <f t="array" aca="1" ref="R89" ca="1">INDEX('Lorri 401b'!L:L,MATCH('Retirement Calculator'!A89,'Lorri 401b'!N:N,0),0)</f>
        <v>4569995.5513776466</v>
      </c>
      <c r="S89" s="25">
        <f t="shared" ca="1" si="7"/>
        <v>6286546.2657642346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1714593.4808278375</v>
      </c>
      <c r="R90" s="25">
        <f t="array" aca="1" ref="R90" ca="1">INDEX('Lorri 401b'!L:L,MATCH('Retirement Calculator'!A90,'Lorri 401b'!N:N,0),0)</f>
        <v>4565540.4989108304</v>
      </c>
      <c r="S90" s="25">
        <f t="shared" ca="1" si="7"/>
        <v>6280133.9797386676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1712628.0921292589</v>
      </c>
      <c r="R91" s="25">
        <f t="array" aca="1" ref="R91" ca="1">INDEX('Lorri 401b'!L:L,MATCH('Retirement Calculator'!A91,'Lorri 401b'!N:N,0),0)</f>
        <v>4561066.8837254019</v>
      </c>
      <c r="S91" s="25">
        <f t="shared" ca="1" si="7"/>
        <v>6273694.9758546613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1710654.5143111029</v>
      </c>
      <c r="R92" s="25">
        <f t="array" aca="1" ref="R92" ca="1">INDEX('Lorri 401b'!L:L,MATCH('Retirement Calculator'!A92,'Lorri 401b'!N:N,0),0)</f>
        <v>4556574.6284767017</v>
      </c>
      <c r="S92" s="25">
        <f t="shared" ca="1" si="7"/>
        <v>6267229.1427878048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1708672.713252038</v>
      </c>
      <c r="R93" s="25">
        <f t="array" aca="1" ref="R93" ca="1">INDEX('Lorri 401b'!L:L,MATCH('Retirement Calculator'!A93,'Lorri 401b'!N:N,0),0)</f>
        <v>4552063.6554977978</v>
      </c>
      <c r="S93" s="25">
        <f t="shared" ca="1" si="7"/>
        <v>6260736.3687498355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1706682.6546885604</v>
      </c>
      <c r="R94" s="25">
        <f t="array" aca="1" ref="R94" ca="1">INDEX('Lorri 401b'!L:L,MATCH('Retirement Calculator'!A94,'Lorri 401b'!N:N,0),0)</f>
        <v>4547533.886798149</v>
      </c>
      <c r="S94" s="25">
        <f t="shared" ca="1" si="7"/>
        <v>6254216.5414867094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1704684.3042144016</v>
      </c>
      <c r="R95" s="25">
        <f t="array" aca="1" ref="R95" ca="1">INDEX('Lorri 401b'!L:L,MATCH('Retirement Calculator'!A95,'Lorri 401b'!N:N,0),0)</f>
        <v>4542985.2440622514</v>
      </c>
      <c r="S95" s="25">
        <f t="shared" ca="1" si="7"/>
        <v>6247669.5482766535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1702677.6272799338</v>
      </c>
      <c r="R96" s="25">
        <f t="array" aca="1" ref="R96" ca="1">INDEX('Lorri 401b'!L:L,MATCH('Retirement Calculator'!A96,'Lorri 401b'!N:N,0),0)</f>
        <v>4538417.6486482881</v>
      </c>
      <c r="S96" s="25">
        <f t="shared" ca="1" si="7"/>
        <v>6241095.2759282216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1700662.5891915723</v>
      </c>
      <c r="R97" s="25">
        <f t="array" aca="1" ref="R97" ca="1">INDEX('Lorri 401b'!L:L,MATCH('Retirement Calculator'!A97,'Lorri 401b'!N:N,0),0)</f>
        <v>4533831.0215867665</v>
      </c>
      <c r="S97" s="25">
        <f t="shared" ca="1" si="7"/>
        <v>6234493.6107783392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1698639.155111176</v>
      </c>
      <c r="R98" s="25">
        <f t="array" aca="1" ref="R98" ca="1">INDEX('Lorri 401b'!L:L,MATCH('Retirement Calculator'!A98,'Lorri 401b'!N:N,0),0)</f>
        <v>4529225.2835791549</v>
      </c>
      <c r="S98" s="25">
        <f t="shared" ca="1" si="7"/>
        <v>6227864.4386903308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1696607.2900554447</v>
      </c>
      <c r="R99" s="25">
        <f t="array" aca="1" ref="R99" ca="1">INDEX('Lorri 401b'!L:L,MATCH('Retirement Calculator'!A99,'Lorri 401b'!N:N,0),0)</f>
        <v>4524600.3549965117</v>
      </c>
      <c r="S99" s="25">
        <f t="shared" ca="1" si="7"/>
        <v>6221207.6450519562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1694566.9588953145</v>
      </c>
      <c r="R100" s="25">
        <f t="array" aca="1" ref="R100" ca="1">INDEX('Lorri 401b'!L:L,MATCH('Retirement Calculator'!A100,'Lorri 401b'!N:N,0),0)</f>
        <v>4519956.1558781071</v>
      </c>
      <c r="S100" s="25">
        <f t="shared" ca="1" si="7"/>
        <v>6214523.1147734215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1692518.1263553505</v>
      </c>
      <c r="R101" s="25">
        <f t="array" aca="1" ref="R101" ca="1">INDEX('Lorri 401b'!L:L,MATCH('Retirement Calculator'!A101,'Lorri 401b'!N:N,0),0)</f>
        <v>4515292.6059300425</v>
      </c>
      <c r="S101" s="25">
        <f t="shared" ca="1" si="7"/>
        <v>6207810.7322853934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1690460.7570131365</v>
      </c>
      <c r="R102" s="25">
        <f t="array" aca="1" ref="R102" ca="1">INDEX('Lorri 401b'!L:L,MATCH('Retirement Calculator'!A102,'Lorri 401b'!N:N,0),0)</f>
        <v>4510609.6245238613</v>
      </c>
      <c r="S102" s="25">
        <f t="shared" ca="1" si="7"/>
        <v>6201070.3815369979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1688394.8152986635</v>
      </c>
      <c r="R103" s="25">
        <f t="array" aca="1" ref="R103" ca="1">INDEX('Lorri 401b'!L:L,MATCH('Retirement Calculator'!A103,'Lorri 401b'!N:N,0),0)</f>
        <v>4505907.130695154</v>
      </c>
      <c r="S103" s="25">
        <f t="shared" ca="1" si="7"/>
        <v>6194301.9459938174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1686320.2654937133</v>
      </c>
      <c r="R104" s="25">
        <f t="array" aca="1" ref="R104" ca="1">INDEX('Lorri 401b'!L:L,MATCH('Retirement Calculator'!A104,'Lorri 401b'!N:N,0),0)</f>
        <v>4501185.0431421604</v>
      </c>
      <c r="S104" s="25">
        <f t="shared" ca="1" si="7"/>
        <v>6187505.3086358737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1684237.0717312426</v>
      </c>
      <c r="R105" s="25">
        <f t="array" aca="1" ref="R105" ca="1">INDEX('Lorri 401b'!L:L,MATCH('Retirement Calculator'!A105,'Lorri 401b'!N:N,0),0)</f>
        <v>4496443.2802243633</v>
      </c>
      <c r="S105" s="25">
        <f t="shared" ca="1" si="7"/>
        <v>6180680.3519556057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1682145.1979947616</v>
      </c>
      <c r="R106" s="25">
        <f t="array" aca="1" ref="R106" ca="1">INDEX('Lorri 401b'!L:L,MATCH('Retirement Calculator'!A106,'Lorri 401b'!N:N,0),0)</f>
        <v>4491681.7599610751</v>
      </c>
      <c r="S106" s="25">
        <f t="shared" ca="1" si="7"/>
        <v>6173826.9579558372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1680044.608117712</v>
      </c>
      <c r="R107" s="25">
        <f t="array" aca="1" ref="R107" ca="1">INDEX('Lorri 401b'!L:L,MATCH('Retirement Calculator'!A107,'Lorri 401b'!N:N,0),0)</f>
        <v>4486900.4000300234</v>
      </c>
      <c r="S107" s="25">
        <f t="shared" ca="1" si="7"/>
        <v>6166945.0081477351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1678614.1824645081</v>
      </c>
      <c r="R108" s="25">
        <f t="array" aca="1" ref="R108" ca="1">INDEX('Lorri 401b'!L:L,MATCH('Retirement Calculator'!A108,'Lorri 401b'!N:N,0),0)</f>
        <v>4483850.2844175929</v>
      </c>
      <c r="S108" s="25">
        <f t="shared" ca="1" si="7"/>
        <v>6162464.4668821013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1677177.7967044157</v>
      </c>
      <c r="R109" s="25">
        <f t="array" aca="1" ref="R109" ca="1">INDEX('Lorri 401b'!L:L,MATCH('Retirement Calculator'!A109,'Lorri 401b'!N:N,0),0)</f>
        <v>4480787.4599901102</v>
      </c>
      <c r="S109" s="25">
        <f t="shared" ca="1" si="7"/>
        <v>6157965.2566945255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1675735.4260036564</v>
      </c>
      <c r="R110" s="25">
        <f t="array" aca="1" ref="R110" ca="1">INDEX('Lorri 401b'!L:L,MATCH('Retirement Calculator'!A110,'Lorri 401b'!N:N,0),0)</f>
        <v>4477711.8737941803</v>
      </c>
      <c r="S110" s="25">
        <f t="shared" ca="1" si="7"/>
        <v>6153447.2997978367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1674287.0454249771</v>
      </c>
      <c r="R111" s="25">
        <f t="array" aca="1" ref="R111" ca="1">INDEX('Lorri 401b'!L:L,MATCH('Retirement Calculator'!A111,'Lorri 401b'!N:N,0),0)</f>
        <v>4474623.4726557666</v>
      </c>
      <c r="S111" s="25">
        <f t="shared" ca="1" si="7"/>
        <v>6148910.518080744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1672832.6299272201</v>
      </c>
      <c r="R112" s="25">
        <f t="array" aca="1" ref="R112" ca="1">INDEX('Lorri 401b'!L:L,MATCH('Retirement Calculator'!A112,'Lorri 401b'!N:N,0),0)</f>
        <v>4471522.2031792765</v>
      </c>
      <c r="S112" s="25">
        <f t="shared" ca="1" si="7"/>
        <v>6144354.8331064964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1671372.154364889</v>
      </c>
      <c r="R113" s="25">
        <f t="array" aca="1" ref="R113" ca="1">INDEX('Lorri 401b'!L:L,MATCH('Retirement Calculator'!A113,'Lorri 401b'!N:N,0),0)</f>
        <v>4468408.0117466347</v>
      </c>
      <c r="S113" s="25">
        <f t="shared" ca="1" si="7"/>
        <v>6139780.1661115233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1669905.5934877149</v>
      </c>
      <c r="R114" s="25">
        <f t="array" aca="1" ref="R114" ca="1">INDEX('Lorri 401b'!L:L,MATCH('Retirement Calculator'!A114,'Lorri 401b'!N:N,0),0)</f>
        <v>4465280.8445163565</v>
      </c>
      <c r="S114" s="25">
        <f t="shared" ca="1" si="7"/>
        <v>6135186.4380040709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1668432.9219402194</v>
      </c>
      <c r="R115" s="25">
        <f t="array" aca="1" ref="R115" ca="1">INDEX('Lorri 401b'!L:L,MATCH('Retirement Calculator'!A115,'Lorri 401b'!N:N,0),0)</f>
        <v>4462140.6474226192</v>
      </c>
      <c r="S115" s="25">
        <f t="shared" ca="1" si="7"/>
        <v>6130573.5693628388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1666954.1142612759</v>
      </c>
      <c r="R116" s="25">
        <f t="array" aca="1" ref="R116" ca="1">INDEX('Lorri 401b'!L:L,MATCH('Retirement Calculator'!A116,'Lorri 401b'!N:N,0),0)</f>
        <v>4458987.3661743244</v>
      </c>
      <c r="S116" s="25">
        <f t="shared" ca="1" si="7"/>
        <v>6125941.4804356005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1665469.1448836701</v>
      </c>
      <c r="R117" s="25">
        <f t="array" aca="1" ref="R117" ca="1">INDEX('Lorri 401b'!L:L,MATCH('Retirement Calculator'!A117,'Lorri 401b'!N:N,0),0)</f>
        <v>4455820.9462541612</v>
      </c>
      <c r="S117" s="25">
        <f t="shared" ca="1" si="7"/>
        <v>6121290.0911378311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1663977.9881336577</v>
      </c>
      <c r="R118" s="25">
        <f t="array" aca="1" ref="R118" ca="1">INDEX('Lorri 401b'!L:L,MATCH('Retirement Calculator'!A118,'Lorri 401b'!N:N,0),0)</f>
        <v>4452641.3329176642</v>
      </c>
      <c r="S118" s="25">
        <f t="shared" ca="1" si="7"/>
        <v>6116619.3210513219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1662480.6182305203</v>
      </c>
      <c r="R119" s="25">
        <f t="array" aca="1" ref="R119" ca="1">INDEX('Lorri 401b'!L:L,MATCH('Retirement Calculator'!A119,'Lorri 401b'!N:N,0),0)</f>
        <v>4449448.4711922649</v>
      </c>
      <c r="S119" s="25">
        <f t="shared" ca="1" si="7"/>
        <v>6111929.0894227847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1660977.0092861196</v>
      </c>
      <c r="R120" s="25">
        <f t="array" aca="1" ref="R120" ca="1">INDEX('Lorri 401b'!L:L,MATCH('Retirement Calculator'!A120,'Lorri 401b'!N:N,0),0)</f>
        <v>4446242.3058763435</v>
      </c>
      <c r="S120" s="25">
        <f t="shared" ca="1" si="7"/>
        <v>6107219.3151624631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1659467.1353044508</v>
      </c>
      <c r="R121" s="25">
        <f t="array" aca="1" ref="R121" ca="1">INDEX('Lorri 401b'!L:L,MATCH('Retirement Calculator'!A121,'Lorri 401b'!N:N,0),0)</f>
        <v>4443022.7815382723</v>
      </c>
      <c r="S121" s="25">
        <f t="shared" ca="1" si="7"/>
        <v>6102489.9168427233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1657950.9701811916</v>
      </c>
      <c r="R122" s="25">
        <f t="array" aca="1" ref="R122" ca="1">INDEX('Lorri 401b'!L:L,MATCH('Retirement Calculator'!A122,'Lorri 401b'!N:N,0),0)</f>
        <v>4439789.8425154593</v>
      </c>
      <c r="S122" s="25">
        <f t="shared" ca="1" si="7"/>
        <v>6097740.8126966506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1656428.4877032521</v>
      </c>
      <c r="R123" s="25">
        <f t="array" aca="1" ref="R123" ca="1">INDEX('Lorri 401b'!L:L,MATCH('Retirement Calculator'!A123,'Lorri 401b'!N:N,0),0)</f>
        <v>4436543.4329133844</v>
      </c>
      <c r="S123" s="25">
        <f t="shared" ca="1" si="7"/>
        <v>6092971.9206166361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1654899.6615483211</v>
      </c>
      <c r="R124" s="25">
        <f t="array" aca="1" ref="R124" ca="1">INDEX('Lorri 401b'!L:L,MATCH('Retirement Calculator'!A124,'Lorri 401b'!N:N,0),0)</f>
        <v>4433283.4966046344</v>
      </c>
      <c r="S124" s="25">
        <f t="shared" ca="1" si="7"/>
        <v>6088183.1581529556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1653364.4652844113</v>
      </c>
      <c r="R125" s="25">
        <f t="array" aca="1" ref="R125" ca="1">INDEX('Lorri 401b'!L:L,MATCH('Retirement Calculator'!A125,'Lorri 401b'!N:N,0),0)</f>
        <v>4430009.9772279309</v>
      </c>
      <c r="S125" s="25">
        <f t="shared" ca="1" si="7"/>
        <v>6083374.4425123427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1651822.8723694019</v>
      </c>
      <c r="R126" s="25">
        <f t="array" aca="1" ref="R126" ca="1">INDEX('Lorri 401b'!L:L,MATCH('Retirement Calculator'!A126,'Lorri 401b'!N:N,0),0)</f>
        <v>4426722.8181871586</v>
      </c>
      <c r="S126" s="25">
        <f t="shared" ca="1" si="7"/>
        <v>6078545.6905565606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1650274.8561505799</v>
      </c>
      <c r="R127" s="25">
        <f t="array" aca="1" ref="R127" ca="1">INDEX('Lorri 401b'!L:L,MATCH('Retirement Calculator'!A127,'Lorri 401b'!N:N,0),0)</f>
        <v>4423421.9626503829</v>
      </c>
      <c r="S127" s="25">
        <f t="shared" ca="1" si="7"/>
        <v>6073696.8188009625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1648720.3898641795</v>
      </c>
      <c r="R128" s="25">
        <f t="array" aca="1" ref="R128" ca="1">INDEX('Lorri 401b'!L:L,MATCH('Retirement Calculator'!A128,'Lorri 401b'!N:N,0),0)</f>
        <v>4420107.3535488704</v>
      </c>
      <c r="S128" s="25">
        <f t="shared" ca="1" si="7"/>
        <v>6068827.7434130497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1647159.4466349191</v>
      </c>
      <c r="R129" s="25">
        <f t="array" aca="1" ref="R129" ca="1">INDEX('Lorri 401b'!L:L,MATCH('Retirement Calculator'!A129,'Lorri 401b'!N:N,0),0)</f>
        <v>4416778.9335761014</v>
      </c>
      <c r="S129" s="25">
        <f t="shared" ca="1" si="7"/>
        <v>6063938.3802110208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1645591.9994755369</v>
      </c>
      <c r="R130" s="25">
        <f t="array" aca="1" ref="R130" ca="1">INDEX('Lorri 401b'!L:L,MATCH('Retirement Calculator'!A130,'Lorri 401b'!N:N,0),0)</f>
        <v>4413436.6451867791</v>
      </c>
      <c r="S130" s="25">
        <f t="shared" ca="1" si="7"/>
        <v>6059028.644662316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1644018.0212863239</v>
      </c>
      <c r="R131" s="25">
        <f t="array" aca="1" ref="R131" ca="1">INDEX('Lorri 401b'!L:L,MATCH('Retirement Calculator'!A131,'Lorri 401b'!N:N,0),0)</f>
        <v>4410080.4305958347</v>
      </c>
      <c r="S131" s="25">
        <f t="shared" ca="1" si="7"/>
        <v>6054098.4518821584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1642437.4848546558</v>
      </c>
      <c r="R132" s="25">
        <f t="array" aca="1" ref="R132" ca="1">INDEX('Lorri 401b'!L:L,MATCH('Retirement Calculator'!A132,'Lorri 401b'!N:N,0),0)</f>
        <v>4406710.2317774286</v>
      </c>
      <c r="S132" s="25">
        <f t="shared" ca="1" si="7"/>
        <v>6049147.7166320849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1640850.3628545224</v>
      </c>
      <c r="R133" s="25">
        <f t="array" aca="1" ref="R133" ca="1">INDEX('Lorri 401b'!L:L,MATCH('Retirement Calculator'!A133,'Lorri 401b'!N:N,0),0)</f>
        <v>4403325.9904639451</v>
      </c>
      <c r="S133" s="25">
        <f t="shared" ca="1" si="7"/>
        <v>6044176.3533184677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1639256.6278460552</v>
      </c>
      <c r="R134" s="25">
        <f t="array" aca="1" ref="R134" ca="1">INDEX('Lorri 401b'!L:L,MATCH('Retirement Calculator'!A134,'Lorri 401b'!N:N,0),0)</f>
        <v>4399927.6481449893</v>
      </c>
      <c r="S134" s="25">
        <f t="shared" ca="1" si="7"/>
        <v>6039184.2759910449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1637656.2522750527</v>
      </c>
      <c r="R135" s="25">
        <f t="array" aca="1" ref="R135" ca="1">INDEX('Lorri 401b'!L:L,MATCH('Retirement Calculator'!A135,'Lorri 401b'!N:N,0),0)</f>
        <v>4396515.1460663714</v>
      </c>
      <c r="S135" s="25">
        <f t="shared" ca="1" si="7"/>
        <v>6034171.3983414238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1636049.2084725043</v>
      </c>
      <c r="R136" s="25">
        <f t="array" aca="1" ref="R136" ca="1">INDEX('Lorri 401b'!L:L,MATCH('Retirement Calculator'!A136,'Lorri 401b'!N:N,0),0)</f>
        <v>4393088.4252290921</v>
      </c>
      <c r="S136" s="25">
        <f t="shared" ca="1" si="7"/>
        <v>6029137.6337015964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1634435.468654112</v>
      </c>
      <c r="R137" s="25">
        <f t="array" aca="1" ref="R137" ca="1">INDEX('Lorri 401b'!L:L,MATCH('Retirement Calculator'!A137,'Lorri 401b'!N:N,0),0)</f>
        <v>4389647.4263883242</v>
      </c>
      <c r="S137" s="25">
        <f t="shared" ca="1" si="7"/>
        <v>6024082.8950424362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1632815.0049198098</v>
      </c>
      <c r="R138" s="25">
        <f t="array" aca="1" ref="R138" ca="1">INDEX('Lorri 401b'!L:L,MATCH('Retirement Calculator'!A138,'Lorri 401b'!N:N,0),0)</f>
        <v>4386192.0900523867</v>
      </c>
      <c r="S138" s="25">
        <f t="shared" ca="1" si="7"/>
        <v>6019007.094972197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1631187.7892532812</v>
      </c>
      <c r="R139" s="25">
        <f t="array" aca="1" ref="R139" ca="1">INDEX('Lorri 401b'!L:L,MATCH('Retirement Calculator'!A139,'Lorri 401b'!N:N,0),0)</f>
        <v>4382722.356481716</v>
      </c>
      <c r="S139" s="25">
        <f t="shared" ca="1" si="7"/>
        <v>6013910.1457349975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1629553.7935214755</v>
      </c>
      <c r="R140" s="25">
        <f t="array" aca="1" ref="R140" ca="1">INDEX('Lorri 401b'!L:L,MATCH('Retirement Calculator'!A140,'Lorri 401b'!N:N,0),0)</f>
        <v>4379238.1656878339</v>
      </c>
      <c r="S140" s="25">
        <f t="shared" ca="1" si="7"/>
        <v>6008791.9592093099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1627912.9894741205</v>
      </c>
      <c r="R141" s="25">
        <f t="array" aca="1" ref="R141" ca="1">INDEX('Lorri 401b'!L:L,MATCH('Retirement Calculator'!A141,'Lorri 401b'!N:N,0),0)</f>
        <v>4375739.457432311</v>
      </c>
      <c r="S141" s="25">
        <f t="shared" ca="1" si="7"/>
        <v>6003652.4469064316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1626265.348743235</v>
      </c>
      <c r="R142" s="25">
        <f t="array" aca="1" ref="R142" ca="1">INDEX('Lorri 401b'!L:L,MATCH('Retirement Calculator'!A142,'Lorri 401b'!N:N,0),0)</f>
        <v>4372226.1712257229</v>
      </c>
      <c r="S142" s="25">
        <f t="shared" ca="1" si="7"/>
        <v>5998491.5199689576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1624610.8428426373</v>
      </c>
      <c r="R143" s="25">
        <f t="array" aca="1" ref="R143" ca="1">INDEX('Lorri 401b'!L:L,MATCH('Retirement Calculator'!A143,'Lorri 401b'!N:N,0),0)</f>
        <v>4368698.2463266077</v>
      </c>
      <c r="S143" s="25">
        <f t="shared" ca="1" si="7"/>
        <v>5993309.0891692452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1622949.4431674539</v>
      </c>
      <c r="R144" s="25">
        <f t="array" aca="1" ref="R144" ca="1">INDEX('Lorri 401b'!L:L,MATCH('Retirement Calculator'!A144,'Lorri 401b'!N:N,0),0)</f>
        <v>4365155.6217404129</v>
      </c>
      <c r="S144" s="25">
        <f t="shared" ca="1" si="7"/>
        <v>5988105.0649078665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1621281.1209936237</v>
      </c>
      <c r="R145" s="25">
        <f t="array" aca="1" ref="R145" ca="1">INDEX('Lorri 401b'!L:L,MATCH('Retirement Calculator'!A145,'Lorri 401b'!N:N,0),0)</f>
        <v>4361598.2362184422</v>
      </c>
      <c r="S145" s="25">
        <f t="shared" ca="1" si="7"/>
        <v>5982879.3572120657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1619605.8474774028</v>
      </c>
      <c r="R146" s="25">
        <f t="array" aca="1" ref="R146" ca="1">INDEX('Lorri 401b'!L:L,MATCH('Retirement Calculator'!A146,'Lorri 401b'!N:N,0),0)</f>
        <v>4358026.0282567963</v>
      </c>
      <c r="S146" s="25">
        <f t="shared" ca="1" si="7"/>
        <v>5977631.8757341988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1617923.5936548642</v>
      </c>
      <c r="R147" s="25">
        <f t="array" aca="1" ref="R147" ca="1">INDEX('Lorri 401b'!L:L,MATCH('Retirement Calculator'!A147,'Lorri 401b'!N:N,0),0)</f>
        <v>4354438.9360953104</v>
      </c>
      <c r="S147" s="25">
        <f t="shared" ca="1" si="7"/>
        <v>5972362.5297501748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1616234.3304413983</v>
      </c>
      <c r="R148" s="25">
        <f t="array" aca="1" ref="R148" ca="1">INDEX('Lorri 401b'!L:L,MATCH('Retirement Calculator'!A148,'Lorri 401b'!N:N,0),0)</f>
        <v>4350836.897716485</v>
      </c>
      <c r="S148" s="25">
        <f t="shared" ca="1" si="7"/>
        <v>5967071.2281578835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1614538.0286312096</v>
      </c>
      <c r="R149" s="25">
        <f t="array" aca="1" ref="R149" ca="1">INDEX('Lorri 401b'!L:L,MATCH('Retirement Calculator'!A149,'Lorri 401b'!N:N,0),0)</f>
        <v>4347219.8508444149</v>
      </c>
      <c r="S149" s="25">
        <f t="shared" ca="1" si="7"/>
        <v>5961757.8794756243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1612834.658896812</v>
      </c>
      <c r="R150" s="25">
        <f t="array" aca="1" ref="R150" ca="1">INDEX('Lorri 401b'!L:L,MATCH('Retirement Calculator'!A150,'Lorri 401b'!N:N,0),0)</f>
        <v>4343587.7329437109</v>
      </c>
      <c r="S150" s="25">
        <f t="shared" ca="1" si="7"/>
        <v>5956422.3918405231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1611124.1917885209</v>
      </c>
      <c r="R151" s="25">
        <f t="array" aca="1" ref="R151" ca="1">INDEX('Lorri 401b'!L:L,MATCH('Retirement Calculator'!A151,'Lorri 401b'!N:N,0),0)</f>
        <v>4339940.4812184209</v>
      </c>
      <c r="S151" s="25">
        <f t="shared" ca="1" si="7"/>
        <v>5951064.6730069416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1609406.5977339454</v>
      </c>
      <c r="R152" s="25">
        <f t="array" aca="1" ref="R152" ca="1">INDEX('Lorri 401b'!L:L,MATCH('Retirement Calculator'!A152,'Lorri 401b'!N:N,0),0)</f>
        <v>4336278.0326109417</v>
      </c>
      <c r="S152" s="25">
        <f t="shared" ca="1" si="7"/>
        <v>5945684.6303448873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1607681.8470374758</v>
      </c>
      <c r="R153" s="25">
        <f t="array" aca="1" ref="R153" ca="1">INDEX('Lorri 401b'!L:L,MATCH('Retirement Calculator'!A153,'Lorri 401b'!N:N,0),0)</f>
        <v>4332600.3238009317</v>
      </c>
      <c r="S153" s="25">
        <f t="shared" ca="1" si="7"/>
        <v>5940282.1708384072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1605949.9098797708</v>
      </c>
      <c r="R154" s="25">
        <f t="array" aca="1" ref="R154" ca="1">INDEX('Lorri 401b'!L:L,MATCH('Retirement Calculator'!A154,'Lorri 401b'!N:N,0),0)</f>
        <v>4328907.2912042132</v>
      </c>
      <c r="S154" s="25">
        <f t="shared" ca="1" si="7"/>
        <v>5934857.2010839842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1604210.756317242</v>
      </c>
      <c r="R155" s="25">
        <f t="array" aca="1" ref="R155" ca="1">INDEX('Lorri 401b'!L:L,MATCH('Retirement Calculator'!A155,'Lorri 401b'!N:N,0),0)</f>
        <v>4325198.870971675</v>
      </c>
      <c r="S155" s="25">
        <f t="shared" ca="1" si="7"/>
        <v>5929409.6272889171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1602464.3562815362</v>
      </c>
      <c r="R156" s="25">
        <f t="array" aca="1" ref="R156" ca="1">INDEX('Lorri 401b'!L:L,MATCH('Retirement Calculator'!A156,'Lorri 401b'!N:N,0),0)</f>
        <v>4321474.9989881683</v>
      </c>
      <c r="S156" s="25">
        <f t="shared" ca="1" si="7"/>
        <v>5923939.355269704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1600710.6795790149</v>
      </c>
      <c r="R157" s="25">
        <f t="array" aca="1" ref="R157" ca="1">INDEX('Lorri 401b'!L:L,MATCH('Retirement Calculator'!A157,'Lorri 401b'!N:N,0),0)</f>
        <v>4317735.610871397</v>
      </c>
      <c r="S157" s="25">
        <f t="shared" ca="1" si="7"/>
        <v>5918446.2904504118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1598949.6958902329</v>
      </c>
      <c r="R158" s="25">
        <f t="array" aca="1" ref="R158" ca="1">INDEX('Lorri 401b'!L:L,MATCH('Retirement Calculator'!A158,'Lorri 401b'!N:N,0),0)</f>
        <v>4313980.6419708049</v>
      </c>
      <c r="S158" s="25">
        <f t="shared" ca="1" si="7"/>
        <v>5912930.3378610378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1597181.3747694145</v>
      </c>
      <c r="R159" s="25">
        <f t="array" aca="1" ref="R159" ca="1">INDEX('Lorri 401b'!L:L,MATCH('Retirement Calculator'!A159,'Lorri 401b'!N:N,0),0)</f>
        <v>4310210.0273664612</v>
      </c>
      <c r="S159" s="25">
        <f t="shared" ca="1" si="7"/>
        <v>5907391.402135876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1595405.685643926</v>
      </c>
      <c r="R160" s="25">
        <f t="array" aca="1" ref="R160" ca="1">INDEX('Lorri 401b'!L:L,MATCH('Retirement Calculator'!A160,'Lorri 401b'!N:N,0),0)</f>
        <v>4306423.7018679325</v>
      </c>
      <c r="S160" s="25">
        <f t="shared" ca="1" si="7"/>
        <v>5901829.3875118587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1593622.5978137481</v>
      </c>
      <c r="R161" s="25">
        <f t="array" aca="1" ref="R161" ca="1">INDEX('Lorri 401b'!L:L,MATCH('Retirement Calculator'!A161,'Lorri 401b'!N:N,0),0)</f>
        <v>4302621.6000131601</v>
      </c>
      <c r="S161" s="25">
        <f t="shared" ca="1" si="7"/>
        <v>5896244.197826908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1591832.0804509441</v>
      </c>
      <c r="R162" s="25">
        <f t="array" aca="1" ref="R162" ca="1">INDEX('Lorri 401b'!L:L,MATCH('Retirement Calculator'!A162,'Lorri 401b'!N:N,0),0)</f>
        <v>4298803.6560673257</v>
      </c>
      <c r="S162" s="25">
        <f t="shared" ca="1" si="7"/>
        <v>5890635.7365182694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1590034.1025991286</v>
      </c>
      <c r="R163" s="25">
        <f t="array" aca="1" ref="R163" ca="1">INDEX('Lorri 401b'!L:L,MATCH('Retirement Calculator'!A163,'Lorri 401b'!N:N,0),0)</f>
        <v>4294969.804021717</v>
      </c>
      <c r="S163" s="25">
        <f t="shared" ca="1" si="7"/>
        <v>5885003.9066208452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1588228.6331729305</v>
      </c>
      <c r="R164" s="25">
        <f t="array" aca="1" ref="R164" ca="1">INDEX('Lorri 401b'!L:L,MATCH('Retirement Calculator'!A164,'Lorri 401b'!N:N,0),0)</f>
        <v>4291119.9775925847</v>
      </c>
      <c r="S164" s="25">
        <f t="shared" ca="1" si="7"/>
        <v>5879348.6107655149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1586415.6409574565</v>
      </c>
      <c r="R165" s="25">
        <f t="array" aca="1" ref="R165" ca="1">INDEX('Lorri 401b'!L:L,MATCH('Retirement Calculator'!A165,'Lorri 401b'!N:N,0),0)</f>
        <v>4287254.1102199983</v>
      </c>
      <c r="S165" s="25">
        <f t="shared" ca="1" si="7"/>
        <v>5873669.7511774544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1584595.0946077516</v>
      </c>
      <c r="R166" s="25">
        <f t="array" aca="1" ref="R166" ca="1">INDEX('Lorri 401b'!L:L,MATCH('Retirement Calculator'!A166,'Lorri 401b'!N:N,0),0)</f>
        <v>4283372.1350666927</v>
      </c>
      <c r="S166" s="25">
        <f t="shared" ca="1" si="7"/>
        <v>5867967.2296744445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1582766.9626482562</v>
      </c>
      <c r="R167" s="25">
        <f t="array" aca="1" ref="R167" ca="1">INDEX('Lorri 401b'!L:L,MATCH('Retirement Calculator'!A167,'Lorri 401b'!N:N,0),0)</f>
        <v>4279473.985016915</v>
      </c>
      <c r="S167" s="25">
        <f t="shared" ca="1" si="7"/>
        <v>5862240.9476651717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1580931.213472263</v>
      </c>
      <c r="R168" s="25">
        <f t="array" aca="1" ref="R168" ca="1">INDEX('Lorri 401b'!L:L,MATCH('Retirement Calculator'!A168,'Lorri 401b'!N:N,0),0)</f>
        <v>4275559.5926752631</v>
      </c>
      <c r="S168" s="25">
        <f t="shared" ca="1" si="7"/>
        <v>5856490.806147526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1579087.8153413697</v>
      </c>
      <c r="R169" s="25">
        <f t="array" aca="1" ref="R169" ca="1">INDEX('Lorri 401b'!L:L,MATCH('Retirement Calculator'!A169,'Lorri 401b'!N:N,0),0)</f>
        <v>4271628.8903655205</v>
      </c>
      <c r="S169" s="25">
        <f t="shared" ca="1" si="7"/>
        <v>5850716.7057068907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1577236.736384931</v>
      </c>
      <c r="R170" s="25">
        <f t="array" aca="1" ref="R170" ca="1">INDEX('Lorri 401b'!L:L,MATCH('Retirement Calculator'!A170,'Lorri 401b'!N:N,0),0)</f>
        <v>4267681.8101294879</v>
      </c>
      <c r="S170" s="25">
        <f t="shared" ca="1" si="7"/>
        <v>5844918.5465144189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1575377.9445995071</v>
      </c>
      <c r="R171" s="25">
        <f t="array" aca="1" ref="R171" ca="1">INDEX('Lorri 401b'!L:L,MATCH('Retirement Calculator'!A171,'Lorri 401b'!N:N,0),0)</f>
        <v>4263718.2837258046</v>
      </c>
      <c r="S171" s="25">
        <f t="shared" ca="1" si="7"/>
        <v>5839096.228325312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1573511.4078483107</v>
      </c>
      <c r="R172" s="25">
        <f t="array" aca="1" ref="R172" ca="1">INDEX('Lorri 401b'!L:L,MATCH('Retirement Calculator'!A172,'Lorri 401b'!N:N,0),0)</f>
        <v>4259738.2426287727</v>
      </c>
      <c r="S172" s="25">
        <f t="shared" ca="1" si="7"/>
        <v>5833249.6504770834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1571637.0938606509</v>
      </c>
      <c r="R173" s="25">
        <f t="array" aca="1" ref="R173" ca="1">INDEX('Lorri 401b'!L:L,MATCH('Retirement Calculator'!A173,'Lorri 401b'!N:N,0),0)</f>
        <v>4255741.6180271702</v>
      </c>
      <c r="S173" s="25">
        <f t="shared" ca="1" si="7"/>
        <v>5827378.7118878216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1569754.9702313759</v>
      </c>
      <c r="R174" s="25">
        <f t="array" aca="1" ref="R174" ca="1">INDEX('Lorri 401b'!L:L,MATCH('Retirement Calculator'!A174,'Lorri 401b'!N:N,0),0)</f>
        <v>4251728.3408230608</v>
      </c>
      <c r="S174" s="25">
        <f t="shared" ca="1" si="7"/>
        <v>5821483.3110544365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1567865.0044203121</v>
      </c>
      <c r="R175" s="25">
        <f t="array" aca="1" ref="R175" ca="1">INDEX('Lorri 401b'!L:L,MATCH('Retirement Calculator'!A175,'Lorri 401b'!N:N,0),0)</f>
        <v>4247698.3416306013</v>
      </c>
      <c r="S175" s="25">
        <f t="shared" ca="1" si="7"/>
        <v>5815563.3460509134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1565967.1637517023</v>
      </c>
      <c r="R176" s="25">
        <f t="array" aca="1" ref="R176" ca="1">INDEX('Lorri 401b'!L:L,MATCH('Retirement Calculator'!A176,'Lorri 401b'!N:N,0),0)</f>
        <v>4243651.5507748397</v>
      </c>
      <c r="S176" s="25">
        <f t="shared" ca="1" si="7"/>
        <v>5809618.7145265415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1564061.41541364</v>
      </c>
      <c r="R177" s="25">
        <f t="array" aca="1" ref="R177" ca="1">INDEX('Lorri 401b'!L:L,MATCH('Retirement Calculator'!A177,'Lorri 401b'!N:N,0),0)</f>
        <v>4239587.8982905122</v>
      </c>
      <c r="S177" s="25">
        <f t="shared" ca="1" si="7"/>
        <v>5803649.3137041517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1562147.7264575025</v>
      </c>
      <c r="R178" s="25">
        <f t="array" aca="1" ref="R178" ca="1">INDEX('Lorri 401b'!L:L,MATCH('Retirement Calculator'!A178,'Lorri 401b'!N:N,0),0)</f>
        <v>4235507.3139208332</v>
      </c>
      <c r="S178" s="25">
        <f t="shared" ca="1" si="7"/>
        <v>5797655.0403783359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1560226.063797381</v>
      </c>
      <c r="R179" s="25">
        <f t="array" aca="1" ref="R179" ca="1">INDEX('Lorri 401b'!L:L,MATCH('Retirement Calculator'!A179,'Lorri 401b'!N:N,0),0)</f>
        <v>4231409.7271162812</v>
      </c>
      <c r="S179" s="25">
        <f t="shared" ca="1" si="7"/>
        <v>5791635.7909136619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1558296.394209509</v>
      </c>
      <c r="R180" s="25">
        <f t="array" aca="1" ref="R180" ca="1">INDEX('Lorri 401b'!L:L,MATCH('Retirement Calculator'!A180,'Lorri 401b'!N:N,0),0)</f>
        <v>4227295.0670333765</v>
      </c>
      <c r="S180" s="25">
        <f t="shared" ca="1" si="7"/>
        <v>5785591.4612428853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1556358.6843316876</v>
      </c>
      <c r="R181" s="25">
        <f t="array" aca="1" ref="R181" ca="1">INDEX('Lorri 401b'!L:L,MATCH('Retirement Calculator'!A181,'Lorri 401b'!N:N,0),0)</f>
        <v>4223163.2625334598</v>
      </c>
      <c r="S181" s="25">
        <f t="shared" ca="1" si="7"/>
        <v>5779521.946865147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1554412.9006627086</v>
      </c>
      <c r="R182" s="25">
        <f t="array" aca="1" ref="R182" ca="1">INDEX('Lorri 401b'!L:L,MATCH('Retirement Calculator'!A182,'Lorri 401b'!N:N,0),0)</f>
        <v>4219014.2421814604</v>
      </c>
      <c r="S182" s="25">
        <f t="shared" ca="1" si="7"/>
        <v>5773427.1428441685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1552459.0095617755</v>
      </c>
      <c r="R183" s="25">
        <f t="array" aca="1" ref="R183" ca="1">INDEX('Lorri 401b'!L:L,MATCH('Retirement Calculator'!A183,'Lorri 401b'!N:N,0),0)</f>
        <v>4214847.9342446607</v>
      </c>
      <c r="S183" s="25">
        <f t="shared" ca="1" si="7"/>
        <v>5767306.9438064359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1550496.9772479217</v>
      </c>
      <c r="R184" s="25">
        <f t="array" aca="1" ref="R184" ca="1">INDEX('Lorri 401b'!L:L,MATCH('Retirement Calculator'!A184,'Lorri 401b'!N:N,0),0)</f>
        <v>4210664.2666914575</v>
      </c>
      <c r="S184" s="25">
        <f t="shared" ca="1" si="7"/>
        <v>5761161.2439393792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1548526.7697994269</v>
      </c>
      <c r="R185" s="25">
        <f t="array" aca="1" ref="R185" ca="1">INDEX('Lorri 401b'!L:L,MATCH('Retirement Calculator'!A185,'Lorri 401b'!N:N,0),0)</f>
        <v>4206463.1671901159</v>
      </c>
      <c r="S185" s="25">
        <f t="shared" ca="1" si="7"/>
        <v>5754989.936989543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1546548.3531532302</v>
      </c>
      <c r="R186" s="25">
        <f t="array" aca="1" ref="R186" ca="1">INDEX('Lorri 401b'!L:L,MATCH('Retirement Calculator'!A186,'Lorri 401b'!N:N,0),0)</f>
        <v>4202244.5631075185</v>
      </c>
      <c r="S186" s="25">
        <f t="shared" ca="1" si="7"/>
        <v>5748792.9162607491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1544561.6931043409</v>
      </c>
      <c r="R187" s="25">
        <f t="array" aca="1" ref="R187" ca="1">INDEX('Lorri 401b'!L:L,MATCH('Retirement Calculator'!A187,'Lorri 401b'!N:N,0),0)</f>
        <v>4198008.3815079099</v>
      </c>
      <c r="S187" s="25">
        <f t="shared" ca="1" si="7"/>
        <v>5742570.0746122506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1542566.7553052478</v>
      </c>
      <c r="R188" s="25">
        <f t="array" aca="1" ref="R188" ca="1">INDEX('Lorri 401b'!L:L,MATCH('Retirement Calculator'!A188,'Lorri 401b'!N:N,0),0)</f>
        <v>4193754.5491516367</v>
      </c>
      <c r="S188" s="25">
        <f t="shared" ca="1" si="7"/>
        <v>5736321.304456884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1540563.5052653253</v>
      </c>
      <c r="R189" s="25">
        <f t="array" aca="1" ref="R189" ca="1">INDEX('Lorri 401b'!L:L,MATCH('Retirement Calculator'!A189,'Lorri 401b'!N:N,0),0)</f>
        <v>4189482.9924938791</v>
      </c>
      <c r="S189" s="25">
        <f t="shared" ca="1" si="7"/>
        <v>5730046.4977592044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1538551.9083502365</v>
      </c>
      <c r="R190" s="25">
        <f t="array" aca="1" ref="R190" ca="1">INDEX('Lorri 401b'!L:L,MATCH('Retirement Calculator'!A190,'Lorri 401b'!N:N,0),0)</f>
        <v>4185193.6376833804</v>
      </c>
      <c r="S190" s="25">
        <f t="shared" ca="1" si="7"/>
        <v>5723745.5460336171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1536531.9297813347</v>
      </c>
      <c r="R191" s="25">
        <f t="array" aca="1" ref="R191" ca="1">INDEX('Lorri 401b'!L:L,MATCH('Retirement Calculator'!A191,'Lorri 401b'!N:N,0),0)</f>
        <v>4180886.4105611714</v>
      </c>
      <c r="S191" s="25">
        <f t="shared" ca="1" si="7"/>
        <v>5717418.3403425058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1534503.5346350626</v>
      </c>
      <c r="R192" s="25">
        <f t="array" aca="1" ref="R192" ca="1">INDEX('Lorri 401b'!L:L,MATCH('Retirement Calculator'!A192,'Lorri 401b'!N:N,0),0)</f>
        <v>4176561.2366592865</v>
      </c>
      <c r="S192" s="25">
        <f t="shared" ca="1" si="7"/>
        <v>5711064.7712943489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1532466.6878423477</v>
      </c>
      <c r="R193" s="25">
        <f t="array" aca="1" ref="R193" ca="1">INDEX('Lorri 401b'!L:L,MATCH('Retirement Calculator'!A193,'Lorri 401b'!N:N,0),0)</f>
        <v>4172218.0411994774</v>
      </c>
      <c r="S193" s="25">
        <f t="shared" ca="1" si="7"/>
        <v>5704684.729041825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1530421.3541879964</v>
      </c>
      <c r="R194" s="25">
        <f t="array" aca="1" ref="R194" ca="1">INDEX('Lorri 401b'!L:L,MATCH('Retirement Calculator'!A194,'Lorri 401b'!N:N,0),0)</f>
        <v>4167856.749091919</v>
      </c>
      <c r="S194" s="25">
        <f t="shared" ca="1" si="7"/>
        <v>5698278.1032799156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1528367.4983100852</v>
      </c>
      <c r="R195" s="25">
        <f t="array" aca="1" ref="R195" ca="1">INDEX('Lorri 401b'!L:L,MATCH('Retirement Calculator'!A195,'Lorri 401b'!N:N,0),0)</f>
        <v>4163477.2849339126</v>
      </c>
      <c r="S195" s="25">
        <f t="shared" ca="1" si="7"/>
        <v>5691844.783243998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1526305.0846993495</v>
      </c>
      <c r="R196" s="25">
        <f t="array" aca="1" ref="R196" ca="1">INDEX('Lorri 401b'!L:L,MATCH('Retirement Calculator'!A196,'Lorri 401b'!N:N,0),0)</f>
        <v>4159079.5730085811</v>
      </c>
      <c r="S196" s="25">
        <f t="shared" ca="1" si="7"/>
        <v>5685384.6577079305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1524234.077698569</v>
      </c>
      <c r="R197" s="25">
        <f t="array" aca="1" ref="R197" ca="1">INDEX('Lorri 401b'!L:L,MATCH('Retirement Calculator'!A197,'Lorri 401b'!N:N,0),0)</f>
        <v>4154663.5372835607</v>
      </c>
      <c r="S197" s="25">
        <f t="shared" ca="1" si="7"/>
        <v>5678897.61498213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1522154.441501952</v>
      </c>
      <c r="R198" s="25">
        <f t="array" aca="1" ref="R198" ca="1">INDEX('Lorri 401b'!L:L,MATCH('Retirement Calculator'!A198,'Lorri 401b'!N:N,0),0)</f>
        <v>4150229.1014096858</v>
      </c>
      <c r="S198" s="25">
        <f t="shared" ca="1" si="7"/>
        <v>5672383.5429116376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1520066.1401545156</v>
      </c>
      <c r="R199" s="25">
        <f t="array" aca="1" ref="R199" ca="1">INDEX('Lorri 401b'!L:L,MATCH('Retirement Calculator'!A199,'Lorri 401b'!N:N,0),0)</f>
        <v>4145776.1887196698</v>
      </c>
      <c r="S199" s="25">
        <f t="shared" ca="1" si="7"/>
        <v>5665842.3288741857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1517969.1375514651</v>
      </c>
      <c r="R200" s="25">
        <f t="array" aca="1" ref="R200" ca="1">INDEX('Lorri 401b'!L:L,MATCH('Retirement Calculator'!A200,'Lorri 401b'!N:N,0),0)</f>
        <v>4141304.722226779</v>
      </c>
      <c r="S200" s="25">
        <f t="shared" ca="1" si="7"/>
        <v>5659273.859778244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1515863.3974375685</v>
      </c>
      <c r="R201" s="25">
        <f t="array" aca="1" ref="R201" ca="1">INDEX('Lorri 401b'!L:L,MATCH('Retirement Calculator'!A201,'Lorri 401b'!N:N,0),0)</f>
        <v>4136814.6246235007</v>
      </c>
      <c r="S201" s="25">
        <f t="shared" ca="1" si="7"/>
        <v>5652678.0220610695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1513748.8834065306</v>
      </c>
      <c r="R202" s="25">
        <f t="array" aca="1" ref="R202" ca="1">INDEX('Lorri 401b'!L:L,MATCH('Retirement Calculator'!A202,'Lorri 401b'!N:N,0),0)</f>
        <v>4132305.8182802089</v>
      </c>
      <c r="S202" s="25">
        <f t="shared" ca="1" si="7"/>
        <v>5646054.7016867399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1511625.5589003633</v>
      </c>
      <c r="R203" s="25">
        <f t="array" aca="1" ref="R203" ca="1">INDEX('Lorri 401b'!L:L,MATCH('Retirement Calculator'!A203,'Lorri 401b'!N:N,0),0)</f>
        <v>4127778.2252438203</v>
      </c>
      <c r="S203" s="25">
        <f t="shared" ca="1" si="7"/>
        <v>5639403.7841441836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1509493.3872087537</v>
      </c>
      <c r="R204" s="25">
        <f t="array" aca="1" ref="R204" ca="1">INDEX('Lorri 401b'!L:L,MATCH('Retirement Calculator'!A204,'Lorri 401b'!N:N,0),0)</f>
        <v>4123231.7672364465</v>
      </c>
      <c r="S204" s="25">
        <f t="shared" ca="1" si="7"/>
        <v>5632725.1544452002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1507352.3314684292</v>
      </c>
      <c r="R205" s="25">
        <f t="array" aca="1" ref="R205" ca="1">INDEX('Lorri 401b'!L:L,MATCH('Retirement Calculator'!A205,'Lorri 401b'!N:N,0),0)</f>
        <v>4118666.365654042</v>
      </c>
      <c r="S205" s="25">
        <f t="shared" ca="1" si="7"/>
        <v>5626018.6971224714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1505202.3546625199</v>
      </c>
      <c r="R206" s="25">
        <f t="array" aca="1" ref="R206" ca="1">INDEX('Lorri 401b'!L:L,MATCH('Retirement Calculator'!A206,'Lorri 401b'!N:N,0),0)</f>
        <v>4114081.9415650442</v>
      </c>
      <c r="S206" s="25">
        <f t="shared" ca="1" si="7"/>
        <v>5619284.2962275641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1503043.4196199193</v>
      </c>
      <c r="R207" s="25">
        <f t="array" aca="1" ref="R207" ca="1">INDEX('Lorri 401b'!L:L,MATCH('Retirement Calculator'!A207,'Lorri 401b'!N:N,0),0)</f>
        <v>4109478.4157090089</v>
      </c>
      <c r="S207" s="25">
        <f t="shared" ca="1" si="7"/>
        <v>5612521.8353289282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1500875.4890146411</v>
      </c>
      <c r="R208" s="25">
        <f t="array" aca="1" ref="R208" ca="1">INDEX('Lorri 401b'!L:L,MATCH('Retirement Calculator'!A208,'Lorri 401b'!N:N,0),0)</f>
        <v>4104855.7084952402</v>
      </c>
      <c r="S208" s="25">
        <f t="shared" ca="1" si="7"/>
        <v>5605731.1975098811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1498698.5253651743</v>
      </c>
      <c r="R209" s="25">
        <f t="array" aca="1" ref="R209" ca="1">INDEX('Lorri 401b'!L:L,MATCH('Retirement Calculator'!A209,'Lorri 401b'!N:N,0),0)</f>
        <v>4100213.740001414</v>
      </c>
      <c r="S209" s="25">
        <f t="shared" ca="1" si="7"/>
        <v>5598912.2653665878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1496512.4910338346</v>
      </c>
      <c r="R210" s="25">
        <f t="array" aca="1" ref="R210" ca="1">INDEX('Lorri 401b'!L:L,MATCH('Retirement Calculator'!A210,'Lorri 401b'!N:N,0),0)</f>
        <v>4095552.4299721969</v>
      </c>
      <c r="S210" s="25">
        <f t="shared" ca="1" si="7"/>
        <v>5592064.9210060313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1494317.3482261144</v>
      </c>
      <c r="R211" s="25">
        <f t="array" aca="1" ref="R211" ca="1">INDEX('Lorri 401b'!L:L,MATCH('Retirement Calculator'!A211,'Lorri 401b'!N:N,0),0)</f>
        <v>4090871.6978178583</v>
      </c>
      <c r="S211" s="25">
        <f t="shared" ca="1" si="7"/>
        <v>5585189.0460439725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1492113.0589900287</v>
      </c>
      <c r="R212" s="25">
        <f t="array" aca="1" ref="R212" ca="1">INDEX('Lorri 401b'!L:L,MATCH('Retirement Calculator'!A212,'Lorri 401b'!N:N,0),0)</f>
        <v>4086171.4626128767</v>
      </c>
      <c r="S212" s="25">
        <f t="shared" ca="1" si="7"/>
        <v>5578284.5216029054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1489899.5852154593</v>
      </c>
      <c r="R213" s="25">
        <f t="array" aca="1" ref="R213" ca="1">INDEX('Lorri 401b'!L:L,MATCH('Retirement Calculator'!A213,'Lorri 401b'!N:N,0),0)</f>
        <v>4081451.6430945406</v>
      </c>
      <c r="S213" s="25">
        <f t="shared" ca="1" si="7"/>
        <v>5571351.2283100002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1487676.8886334959</v>
      </c>
      <c r="R214" s="25">
        <f t="array" aca="1" ref="R214" ca="1">INDEX('Lorri 401b'!L:L,MATCH('Retirement Calculator'!A214,'Lorri 401b'!N:N,0),0)</f>
        <v>4076712.1576615451</v>
      </c>
      <c r="S214" s="25">
        <f t="shared" ca="1" si="7"/>
        <v>5564389.0462950412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1485444.9308157742</v>
      </c>
      <c r="R215" s="25">
        <f t="array" aca="1" ref="R215" ca="1">INDEX('Lorri 401b'!L:L,MATCH('Retirement Calculator'!A215,'Lorri 401b'!N:N,0),0)</f>
        <v>4071952.9243725785</v>
      </c>
      <c r="S215" s="25">
        <f t="shared" ca="1" si="7"/>
        <v>5557397.855188353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1483203.6731738122</v>
      </c>
      <c r="R216" s="25">
        <f t="array" aca="1" ref="R216" ca="1">INDEX('Lorri 401b'!L:L,MATCH('Retirement Calculator'!A216,'Lorri 401b'!N:N,0),0)</f>
        <v>4067173.8609449081</v>
      </c>
      <c r="S216" s="25">
        <f t="shared" ca="1" si="7"/>
        <v>5550377.5341187203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1480953.076958342</v>
      </c>
      <c r="R217" s="25">
        <f t="array" aca="1" ref="R217" ca="1">INDEX('Lorri 401b'!L:L,MATCH('Retirement Calculator'!A217,'Lorri 401b'!N:N,0),0)</f>
        <v>4062374.8847529558</v>
      </c>
      <c r="S217" s="25">
        <f t="shared" ca="1" si="7"/>
        <v>5543327.9617112977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1478693.1032586407</v>
      </c>
      <c r="R218" s="25">
        <f t="array" aca="1" ref="R218" ca="1">INDEX('Lorri 401b'!L:L,MATCH('Retirement Calculator'!A218,'Lorri 401b'!N:N,0),0)</f>
        <v>4057555.9128268701</v>
      </c>
      <c r="S218" s="25">
        <f t="shared" ca="1" si="7"/>
        <v>5536249.0160855111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1476423.7130018573</v>
      </c>
      <c r="R219" s="25">
        <f t="array" aca="1" ref="R219" ca="1">INDEX('Lorri 401b'!L:L,MATCH('Retirement Calculator'!A219,'Lorri 401b'!N:N,0),0)</f>
        <v>4052716.8618510924</v>
      </c>
      <c r="S219" s="25">
        <f t="shared" ca="1" si="7"/>
        <v>5529140.5748529499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1474144.8669523373</v>
      </c>
      <c r="R220" s="25">
        <f t="array" aca="1" ref="R220" ca="1">INDEX('Lorri 401b'!L:L,MATCH('Retirement Calculator'!A220,'Lorri 401b'!N:N,0),0)</f>
        <v>4047857.6481629158</v>
      </c>
      <c r="S220" s="25">
        <f t="shared" ca="1" si="7"/>
        <v>5522002.5151152536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1471856.5257109443</v>
      </c>
      <c r="R221" s="25">
        <f t="array" aca="1" ref="R221" ca="1">INDEX('Lorri 401b'!L:L,MATCH('Retirement Calculator'!A221,'Lorri 401b'!N:N,0),0)</f>
        <v>4042978.1877510385</v>
      </c>
      <c r="S221" s="25">
        <f t="shared" ca="1" si="7"/>
        <v>5514834.713461983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1469558.6497143789</v>
      </c>
      <c r="R222" s="25">
        <f t="array" aca="1" ref="R222" ca="1">INDEX('Lorri 401b'!L:L,MATCH('Retirement Calculator'!A222,'Lorri 401b'!N:N,0),0)</f>
        <v>4038078.3962541115</v>
      </c>
      <c r="S222" s="25">
        <f t="shared" ca="1" si="7"/>
        <v>5507637.0459684907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1467251.1992344942</v>
      </c>
      <c r="R223" s="25">
        <f t="array" aca="1" ref="R223" ca="1">INDEX('Lorri 401b'!L:L,MATCH('Retirement Calculator'!A223,'Lorri 401b'!N:N,0),0)</f>
        <v>4033158.188959281</v>
      </c>
      <c r="S223" s="25">
        <f t="shared" ca="1" si="7"/>
        <v>5500409.388193775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1464934.1343776102</v>
      </c>
      <c r="R224" s="25">
        <f t="array" aca="1" ref="R224" ca="1">INDEX('Lorri 401b'!L:L,MATCH('Retirement Calculator'!A224,'Lorri 401b'!N:N,0),0)</f>
        <v>4028217.4808007218</v>
      </c>
      <c r="S224" s="25">
        <f t="shared" ca="1" si="7"/>
        <v>5493151.6151783317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1462607.4150838226</v>
      </c>
      <c r="R225" s="25">
        <f t="array" aca="1" ref="R225" ca="1">INDEX('Lorri 401b'!L:L,MATCH('Retirement Calculator'!A225,'Lorri 401b'!N:N,0),0)</f>
        <v>4023256.1863581687</v>
      </c>
      <c r="S225" s="25">
        <f t="shared" ca="1" si="7"/>
        <v>5485863.6014419915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1460271.0011263108</v>
      </c>
      <c r="R226" s="25">
        <f t="array" aca="1" ref="R226" ca="1">INDEX('Lorri 401b'!L:L,MATCH('Retirement Calculator'!A226,'Lorri 401b'!N:N,0),0)</f>
        <v>4018274.219855438</v>
      </c>
      <c r="S226" s="25">
        <f t="shared" ca="1" si="7"/>
        <v>5478545.2209817488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1457924.8521106427</v>
      </c>
      <c r="R227" s="25">
        <f t="array" aca="1" ref="R227" ca="1">INDEX('Lorri 401b'!L:L,MATCH('Retirement Calculator'!A227,'Lorri 401b'!N:N,0),0)</f>
        <v>4013271.4951589461</v>
      </c>
      <c r="S227" s="25">
        <f t="shared" ca="1" si="7"/>
        <v>5471196.3472695891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1455568.9274740759</v>
      </c>
      <c r="R228" s="25">
        <f t="array" aca="1" ref="R228" ca="1">INDEX('Lorri 401b'!L:L,MATCH('Retirement Calculator'!A228,'Lorri 401b'!N:N,0),0)</f>
        <v>4008247.925776219</v>
      </c>
      <c r="S228" s="25">
        <f t="shared" ca="1" si="7"/>
        <v>5463816.8532502949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1453203.1864848568</v>
      </c>
      <c r="R229" s="25">
        <f t="array" aca="1" ref="R229" ca="1">INDEX('Lorri 401b'!L:L,MATCH('Retirement Calculator'!A229,'Lorri 401b'!N:N,0),0)</f>
        <v>4003203.4248543968</v>
      </c>
      <c r="S229" s="25">
        <f t="shared" ca="1" si="7"/>
        <v>5456406.6113392534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1450827.5882415159</v>
      </c>
      <c r="R230" s="25">
        <f t="array" aca="1" ref="R230" ca="1">INDEX('Lorri 401b'!L:L,MATCH('Retirement Calculator'!A230,'Lorri 401b'!N:N,0),0)</f>
        <v>3998137.9051787341</v>
      </c>
      <c r="S230" s="25">
        <f t="shared" ca="1" si="7"/>
        <v>5448965.4934202498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1448442.0916721611</v>
      </c>
      <c r="R231" s="25">
        <f t="array" aca="1" ref="R231" ca="1">INDEX('Lorri 401b'!L:L,MATCH('Retirement Calculator'!A231,'Lorri 401b'!N:N,0),0)</f>
        <v>3993051.2791710892</v>
      </c>
      <c r="S231" s="25">
        <f t="shared" ca="1" si="7"/>
        <v>5441493.3708432503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1446046.6555337673</v>
      </c>
      <c r="R232" s="25">
        <f t="array" aca="1" ref="R232" ca="1">INDEX('Lorri 401b'!L:L,MATCH('Retirement Calculator'!A232,'Lorri 401b'!N:N,0),0)</f>
        <v>3987943.4588884125</v>
      </c>
      <c r="S232" s="25">
        <f t="shared" ca="1" si="7"/>
        <v>5433990.1144221798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1443641.2384114636</v>
      </c>
      <c r="R233" s="25">
        <f t="array" aca="1" ref="R233" ca="1">INDEX('Lorri 401b'!L:L,MATCH('Retirement Calculator'!A233,'Lorri 401b'!N:N,0),0)</f>
        <v>3982814.3560212245</v>
      </c>
      <c r="S233" s="25">
        <f t="shared" ca="1" si="7"/>
        <v>5426455.5944326883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1441225.7987178168</v>
      </c>
      <c r="R234" s="25">
        <f t="array" aca="1" ref="R234" ca="1">INDEX('Lorri 401b'!L:L,MATCH('Retirement Calculator'!A234,'Lorri 401b'!N:N,0),0)</f>
        <v>3977663.8818920902</v>
      </c>
      <c r="S234" s="25">
        <f t="shared" ca="1" si="7"/>
        <v>5418889.680609907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1438800.2946921133</v>
      </c>
      <c r="R235" s="25">
        <f t="array" aca="1" ref="R235" ca="1">INDEX('Lorri 401b'!L:L,MATCH('Retirement Calculator'!A235,'Lorri 401b'!N:N,0),0)</f>
        <v>3972491.9474540842</v>
      </c>
      <c r="S235" s="25">
        <f t="shared" ca="1" si="7"/>
        <v>5411292.2421461977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1436364.684399636</v>
      </c>
      <c r="R236" s="25">
        <f t="array" aca="1" ref="R236" ca="1">INDEX('Lorri 401b'!L:L,MATCH('Retirement Calculator'!A236,'Lorri 401b'!N:N,0),0)</f>
        <v>3967298.4632892534</v>
      </c>
      <c r="S236" s="25">
        <f t="shared" ca="1" si="7"/>
        <v>5403663.1476888899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1433918.92573094</v>
      </c>
      <c r="R237" s="25">
        <f t="array" aca="1" ref="R237" ca="1">INDEX('Lorri 401b'!L:L,MATCH('Retirement Calculator'!A237,'Lorri 401b'!N:N,0),0)</f>
        <v>3962083.3396070693</v>
      </c>
      <c r="S237" s="25">
        <f t="shared" ca="1" si="7"/>
        <v>5396002.2653380092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1431462.9764011244</v>
      </c>
      <c r="R238" s="25">
        <f t="array" aca="1" ref="R238" ca="1">INDEX('Lorri 401b'!L:L,MATCH('Retirement Calculator'!A238,'Lorri 401b'!N:N,0),0)</f>
        <v>3956846.4862428759</v>
      </c>
      <c r="S238" s="25">
        <f t="shared" ca="1" si="7"/>
        <v>5388309.4626440005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1428996.7939491014</v>
      </c>
      <c r="R239" s="25">
        <f t="array" aca="1" ref="R239" ca="1">INDEX('Lorri 401b'!L:L,MATCH('Retirement Calculator'!A239,'Lorri 401b'!N:N,0),0)</f>
        <v>3951587.8126563318</v>
      </c>
      <c r="S239" s="25">
        <f t="shared" ca="1" si="7"/>
        <v>5380584.6066054329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1426520.3357368615</v>
      </c>
      <c r="R240" s="25">
        <f t="array" aca="1" ref="R240" ca="1">INDEX('Lorri 401b'!L:L,MATCH('Retirement Calculator'!A240,'Lorri 401b'!N:N,0),0)</f>
        <v>3946307.2279298436</v>
      </c>
      <c r="S240" s="25">
        <f t="shared" ca="1" si="7"/>
        <v>5372827.563666705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1424033.5589487373</v>
      </c>
      <c r="R241" s="25">
        <f t="array" aca="1" ref="R241" ca="1">INDEX('Lorri 401b'!L:L,MATCH('Retirement Calculator'!A241,'Lorri 401b'!N:N,0),0)</f>
        <v>3941004.640766995</v>
      </c>
      <c r="S241" s="25">
        <f t="shared" ca="1" si="7"/>
        <v>5365038.1997157326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1421536.4205906626</v>
      </c>
      <c r="R242" s="25">
        <f t="array" aca="1" ref="R242" ca="1">INDEX('Lorri 401b'!L:L,MATCH('Retirement Calculator'!A242,'Lorri 401b'!N:N,0),0)</f>
        <v>3935679.9594909679</v>
      </c>
      <c r="S242" s="25">
        <f t="shared" ca="1" si="7"/>
        <v>5357216.3800816303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1419028.8774894292</v>
      </c>
      <c r="R243" s="25">
        <f t="array" aca="1" ref="R243" ca="1">INDEX('Lorri 401b'!L:L,MATCH('Retirement Calculator'!A243,'Lorri 401b'!N:N,0),0)</f>
        <v>3930333.0920429574</v>
      </c>
      <c r="S243" s="25">
        <f t="shared" ca="1" si="7"/>
        <v>5349361.9695323864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1416510.8862919407</v>
      </c>
      <c r="R244" s="25">
        <f t="array" aca="1" ref="R244" ca="1">INDEX('Lorri 401b'!L:L,MATCH('Retirement Calculator'!A244,'Lorri 401b'!N:N,0),0)</f>
        <v>3924963.9459805801</v>
      </c>
      <c r="S244" s="25">
        <f t="shared" ca="1" si="7"/>
        <v>5341474.8322725203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1413982.4034644626</v>
      </c>
      <c r="R245" s="25">
        <f t="array" aca="1" ref="R245" ca="1">INDEX('Lorri 401b'!L:L,MATCH('Retirement Calculator'!A245,'Lorri 401b'!N:N,0),0)</f>
        <v>3919572.4284762763</v>
      </c>
      <c r="S245" s="25">
        <f t="shared" ca="1" si="7"/>
        <v>5333554.8319407385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1411443.3852918702</v>
      </c>
      <c r="R246" s="25">
        <f t="array" aca="1" ref="R246" ca="1">INDEX('Lorri 401b'!L:L,MATCH('Retirement Calculator'!A246,'Lorri 401b'!N:N,0),0)</f>
        <v>3914158.4463157044</v>
      </c>
      <c r="S246" s="25">
        <f t="shared" ca="1" si="7"/>
        <v>5325601.8316075746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1408893.7878768919</v>
      </c>
      <c r="R247" s="25">
        <f t="array" aca="1" ref="R247" ca="1">INDEX('Lorri 401b'!L:L,MATCH('Retirement Calculator'!A247,'Lorri 401b'!N:N,0),0)</f>
        <v>3908721.90589613</v>
      </c>
      <c r="S247" s="25">
        <f t="shared" ca="1" si="7"/>
        <v>5317615.6937730219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1406333.5671393513</v>
      </c>
      <c r="R248" s="25">
        <f t="array" aca="1" ref="R248" ca="1">INDEX('Lorri 401b'!L:L,MATCH('Retirement Calculator'!A248,'Lorri 401b'!N:N,0),0)</f>
        <v>3903262.7132248078</v>
      </c>
      <c r="S248" s="25">
        <f t="shared" ca="1" si="7"/>
        <v>5309596.2803641595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1403762.6788154042</v>
      </c>
      <c r="R249" s="25">
        <f t="array" aca="1" ref="R249" ca="1">INDEX('Lorri 401b'!L:L,MATCH('Retirement Calculator'!A249,'Lorri 401b'!N:N,0),0)</f>
        <v>3897780.7739173546</v>
      </c>
      <c r="S249" s="25">
        <f t="shared" ca="1" si="7"/>
        <v>5301543.4527327586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1401181.0784567739</v>
      </c>
      <c r="R250" s="25">
        <f t="array" aca="1" ref="R250" ca="1">INDEX('Lorri 401b'!L:L,MATCH('Retirement Calculator'!A250,'Lorri 401b'!N:N,0),0)</f>
        <v>3892275.9931961205</v>
      </c>
      <c r="S250" s="25">
        <f t="shared" ca="1" si="7"/>
        <v>5293457.0716528948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1398588.7214299827</v>
      </c>
      <c r="R251" s="25">
        <f t="array" aca="1" ref="R251" ca="1">INDEX('Lorri 401b'!L:L,MATCH('Retirement Calculator'!A251,'Lorri 401b'!N:N,0),0)</f>
        <v>3886748.2758885482</v>
      </c>
      <c r="S251" s="25">
        <f t="shared" ca="1" si="7"/>
        <v>5285336.9973185305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1395985.5629155799</v>
      </c>
      <c r="R252" s="25">
        <f t="array" aca="1" ref="R252" ca="1">INDEX('Lorri 401b'!L:L,MATCH('Retirement Calculator'!A252,'Lorri 401b'!N:N,0),0)</f>
        <v>3881197.5264255274</v>
      </c>
      <c r="S252" s="25">
        <f t="shared" ca="1" si="7"/>
        <v>5277183.0893411078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1393371.5579073671</v>
      </c>
      <c r="R253" s="25">
        <f t="array" aca="1" ref="R253" ca="1">INDEX('Lorri 401b'!L:L,MATCH('Retirement Calculator'!A253,'Lorri 401b'!N:N,0),0)</f>
        <v>3875623.6488397443</v>
      </c>
      <c r="S253" s="25">
        <f t="shared" ca="1" si="7"/>
        <v>5268995.2067471109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1390746.6612116201</v>
      </c>
      <c r="R254" s="25">
        <f t="array" aca="1" ref="R254" ca="1">INDEX('Lorri 401b'!L:L,MATCH('Retirement Calculator'!A254,'Lorri 401b'!N:N,0),0)</f>
        <v>3870026.5467640203</v>
      </c>
      <c r="S254" s="25">
        <f t="shared" ca="1" si="7"/>
        <v>5260773.2079756409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1388110.8274463073</v>
      </c>
      <c r="R255" s="25">
        <f t="array" aca="1" ref="R255" ca="1">INDEX('Lorri 401b'!L:L,MATCH('Retirement Calculator'!A255,'Lorri 401b'!N:N,0),0)</f>
        <v>3864406.1234296476</v>
      </c>
      <c r="S255" s="25">
        <f t="shared" ca="1" si="7"/>
        <v>5252516.9508759547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1385464.0110403057</v>
      </c>
      <c r="R256" s="25">
        <f t="array" aca="1" ref="R256" ca="1">INDEX('Lorri 401b'!L:L,MATCH('Retirement Calculator'!A256,'Lorri 401b'!N:N,0),0)</f>
        <v>3858762.2816647151</v>
      </c>
      <c r="S256" s="25">
        <f t="shared" ca="1" si="7"/>
        <v>5244226.2927050209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1382806.1662326124</v>
      </c>
      <c r="R257" s="25">
        <f t="array" aca="1" ref="R257" ca="1">INDEX('Lorri 401b'!L:L,MATCH('Retirement Calculator'!A257,'Lorri 401b'!N:N,0),0)</f>
        <v>3853094.9238924286</v>
      </c>
      <c r="S257" s="25">
        <f t="shared" ca="1" si="7"/>
        <v>5235901.0901250411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1380137.247071554</v>
      </c>
      <c r="R258" s="25">
        <f t="array" aca="1" ref="R258" ca="1">INDEX('Lorri 401b'!L:L,MATCH('Retirement Calculator'!A258,'Lorri 401b'!N:N,0),0)</f>
        <v>3847403.9521294241</v>
      </c>
      <c r="S258" s="25">
        <f t="shared" ca="1" si="7"/>
        <v>5227541.1992009785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1377457.207413991</v>
      </c>
      <c r="R259" s="25">
        <f t="array" aca="1" ref="R259" ca="1">INDEX('Lorri 401b'!L:L,MATCH('Retirement Calculator'!A259,'Lorri 401b'!N:N,0),0)</f>
        <v>3841689.2679840736</v>
      </c>
      <c r="S259" s="25">
        <f t="shared" ca="1" si="7"/>
        <v>5219146.4753980646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1374766.0009245216</v>
      </c>
      <c r="R260" s="25">
        <f t="array" aca="1" ref="R260" ca="1">INDEX('Lorri 401b'!L:L,MATCH('Retirement Calculator'!A260,'Lorri 401b'!N:N,0),0)</f>
        <v>3835950.7726547844</v>
      </c>
      <c r="S260" s="25">
        <f t="shared" ca="1" si="7"/>
        <v>5210716.773579306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1372063.5810746793</v>
      </c>
      <c r="R261" s="25">
        <f t="array" aca="1" ref="R261" ca="1">INDEX('Lorri 401b'!L:L,MATCH('Retirement Calculator'!A261,'Lorri 401b'!N:N,0),0)</f>
        <v>3830188.3669282896</v>
      </c>
      <c r="S261" s="25">
        <f t="shared" ca="1" si="7"/>
        <v>5202251.9480029689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1369349.9011421294</v>
      </c>
      <c r="R262" s="25">
        <f t="array" aca="1" ref="R262" ca="1">INDEX('Lorri 401b'!L:L,MATCH('Retirement Calculator'!A262,'Lorri 401b'!N:N,0),0)</f>
        <v>3824401.9511779347</v>
      </c>
      <c r="S262" s="25">
        <f t="shared" ca="1" si="7"/>
        <v>5193751.8523200639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1366624.9142098606</v>
      </c>
      <c r="R263" s="25">
        <f t="array" aca="1" ref="R263" ca="1">INDEX('Lorri 401b'!L:L,MATCH('Retirement Calculator'!A263,'Lorri 401b'!N:N,0),0)</f>
        <v>3818591.4253619532</v>
      </c>
      <c r="S263" s="25">
        <f t="shared" ca="1" si="7"/>
        <v>5185216.3395718141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1363888.5731653739</v>
      </c>
      <c r="R264" s="25">
        <f t="array" aca="1" ref="R264" ca="1">INDEX('Lorri 401b'!L:L,MATCH('Retirement Calculator'!A264,'Lorri 401b'!N:N,0),0)</f>
        <v>3812756.6890217382</v>
      </c>
      <c r="S264" s="25">
        <f t="shared" ca="1" si="7"/>
        <v>5176645.2621871121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1361140.8306998685</v>
      </c>
      <c r="R265" s="25">
        <f t="array" aca="1" ref="R265" ca="1">INDEX('Lorri 401b'!L:L,MATCH('Retirement Calculator'!A265,'Lorri 401b'!N:N,0),0)</f>
        <v>3806897.6412801058</v>
      </c>
      <c r="S265" s="25">
        <f t="shared" ca="1" si="7"/>
        <v>5168038.4719799738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1358381.6393074235</v>
      </c>
      <c r="R266" s="25">
        <f t="array" aca="1" ref="R266" ca="1">INDEX('Lorri 401b'!L:L,MATCH('Retirement Calculator'!A266,'Lorri 401b'!N:N,0),0)</f>
        <v>3801014.1808395502</v>
      </c>
      <c r="S266" s="25">
        <f t="shared" ref="S266:S520" ca="1" si="267">SUM(Q266:R266)</f>
        <v>5159395.8201469742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1355610.9512841767</v>
      </c>
      <c r="R267" s="25">
        <f t="array" aca="1" ref="R267" ca="1">INDEX('Lorri 401b'!L:L,MATCH('Retirement Calculator'!A267,'Lorri 401b'!N:N,0),0)</f>
        <v>3795106.2059804923</v>
      </c>
      <c r="S267" s="25">
        <f t="shared" ca="1" si="267"/>
        <v>5150717.1572646685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1352828.7187274997</v>
      </c>
      <c r="R268" s="25">
        <f t="array" aca="1" ref="R268" ca="1">INDEX('Lorri 401b'!L:L,MATCH('Retirement Calculator'!A268,'Lorri 401b'!N:N,0),0)</f>
        <v>3789173.6145595214</v>
      </c>
      <c r="S268" s="25">
        <f t="shared" ca="1" si="267"/>
        <v>5142002.3332870211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1350034.8935351698</v>
      </c>
      <c r="R269" s="25">
        <f t="array" aca="1" ref="R269" ca="1">INDEX('Lorri 401b'!L:L,MATCH('Retirement Calculator'!A269,'Lorri 401b'!N:N,0),0)</f>
        <v>3783216.3040076299</v>
      </c>
      <c r="S269" s="25">
        <f t="shared" ca="1" si="267"/>
        <v>5133251.1975427996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1347229.4274045385</v>
      </c>
      <c r="R270" s="25">
        <f t="array" aca="1" ref="R270" ca="1">INDEX('Lorri 401b'!L:L,MATCH('Retirement Calculator'!A270,'Lorri 401b'!N:N,0),0)</f>
        <v>3777234.1713284389</v>
      </c>
      <c r="S270" s="25">
        <f t="shared" ca="1" si="267"/>
        <v>5124463.5987329772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1344412.2718316964</v>
      </c>
      <c r="R271" s="25">
        <f t="array" aca="1" ref="R271" ca="1">INDEX('Lorri 401b'!L:L,MATCH('Retirement Calculator'!A271,'Lorri 401b'!N:N,0),0)</f>
        <v>3771227.1130964179</v>
      </c>
      <c r="S271" s="25">
        <f t="shared" ca="1" si="267"/>
        <v>5115639.3849281147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1341583.3781106339</v>
      </c>
      <c r="R272" s="25">
        <f t="array" aca="1" ref="R272" ca="1">INDEX('Lorri 401b'!L:L,MATCH('Retirement Calculator'!A272,'Lorri 401b'!N:N,0),0)</f>
        <v>3765195.0254550967</v>
      </c>
      <c r="S272" s="25">
        <f t="shared" ca="1" si="267"/>
        <v>5106778.4035657309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1338742.6973324004</v>
      </c>
      <c r="R273" s="25">
        <f t="array" aca="1" ref="R273" ca="1">INDEX('Lorri 401b'!L:L,MATCH('Retirement Calculator'!A273,'Lorri 401b'!N:N,0),0)</f>
        <v>3759137.8041152703</v>
      </c>
      <c r="S273" s="25">
        <f t="shared" ca="1" si="267"/>
        <v>5097880.5014476702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1335890.1803842576</v>
      </c>
      <c r="R274" s="25">
        <f t="array" aca="1" ref="R274" ca="1">INDEX('Lorri 401b'!L:L,MATCH('Retirement Calculator'!A274,'Lorri 401b'!N:N,0),0)</f>
        <v>3753055.3443531943</v>
      </c>
      <c r="S274" s="25">
        <f t="shared" ca="1" si="267"/>
        <v>5088945.5247374522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1333025.777948831</v>
      </c>
      <c r="R275" s="25">
        <f t="array" aca="1" ref="R275" ca="1">INDEX('Lorri 401b'!L:L,MATCH('Retirement Calculator'!A275,'Lorri 401b'!N:N,0),0)</f>
        <v>3746947.5410087765</v>
      </c>
      <c r="S275" s="25">
        <f t="shared" ca="1" si="267"/>
        <v>5079973.3189576073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1330149.4405032566</v>
      </c>
      <c r="R276" s="25">
        <f t="array" aca="1" ref="R276" ca="1">INDEX('Lorri 401b'!L:L,MATCH('Retirement Calculator'!A276,'Lorri 401b'!N:N,0),0)</f>
        <v>3740814.2884837571</v>
      </c>
      <c r="S276" s="25">
        <f t="shared" ca="1" si="267"/>
        <v>5070963.7289870139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1327261.1183183258</v>
      </c>
      <c r="R277" s="25">
        <f t="array" aca="1" ref="R277" ca="1">INDEX('Lorri 401b'!L:L,MATCH('Retirement Calculator'!A277,'Lorri 401b'!N:N,0),0)</f>
        <v>3734655.4807398831</v>
      </c>
      <c r="S277" s="25">
        <f t="shared" ca="1" si="267"/>
        <v>5061916.599058209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1324360.7614576244</v>
      </c>
      <c r="R278" s="25">
        <f t="array" aca="1" ref="R278" ca="1">INDEX('Lorri 401b'!L:L,MATCH('Retirement Calculator'!A278,'Lorri 401b'!N:N,0),0)</f>
        <v>3728471.0112970765</v>
      </c>
      <c r="S278" s="25">
        <f t="shared" ca="1" si="267"/>
        <v>5052831.7727547009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1321448.3197766701</v>
      </c>
      <c r="R279" s="25">
        <f t="array" aca="1" ref="R279" ca="1">INDEX('Lorri 401b'!L:L,MATCH('Retirement Calculator'!A279,'Lorri 401b'!N:N,0),0)</f>
        <v>3722260.7732315916</v>
      </c>
      <c r="S279" s="25">
        <f t="shared" ca="1" si="267"/>
        <v>5043709.0930082612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1318523.7429220451</v>
      </c>
      <c r="R280" s="25">
        <f t="array" aca="1" ref="R280" ca="1">INDEX('Lorri 401b'!L:L,MATCH('Retirement Calculator'!A280,'Lorri 401b'!N:N,0),0)</f>
        <v>3716024.6591741671</v>
      </c>
      <c r="S280" s="25">
        <f t="shared" ca="1" si="267"/>
        <v>5034548.4020962119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1315586.9803305259</v>
      </c>
      <c r="R281" s="25">
        <f t="array" aca="1" ref="R281" ca="1">INDEX('Lorri 401b'!L:L,MATCH('Retirement Calculator'!A281,'Lorri 401b'!N:N,0),0)</f>
        <v>3709762.5613081697</v>
      </c>
      <c r="S281" s="25">
        <f t="shared" ca="1" si="267"/>
        <v>5025349.5416386956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1312637.9812282086</v>
      </c>
      <c r="R282" s="25">
        <f t="array" aca="1" ref="R282" ca="1">INDEX('Lorri 401b'!L:L,MATCH('Retirement Calculator'!A282,'Lorri 401b'!N:N,0),0)</f>
        <v>3703474.3713677307</v>
      </c>
      <c r="S282" s="25">
        <f t="shared" ca="1" si="267"/>
        <v>5016112.3525959393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1309676.6946296317</v>
      </c>
      <c r="R283" s="25">
        <f t="array" aca="1" ref="R283" ca="1">INDEX('Lorri 401b'!L:L,MATCH('Retirement Calculator'!A283,'Lorri 401b'!N:N,0),0)</f>
        <v>3697159.9806358735</v>
      </c>
      <c r="S283" s="25">
        <f t="shared" ca="1" si="267"/>
        <v>5006836.675265505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1306703.069336894</v>
      </c>
      <c r="R284" s="25">
        <f t="array" aca="1" ref="R284" ca="1">INDEX('Lorri 401b'!L:L,MATCH('Retirement Calculator'!A284,'Lorri 401b'!N:N,0),0)</f>
        <v>3690819.2799426336</v>
      </c>
      <c r="S284" s="25">
        <f t="shared" ca="1" si="267"/>
        <v>4997522.3492795276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1303717.05393877</v>
      </c>
      <c r="R285" s="25">
        <f t="array" aca="1" ref="R285" ca="1">INDEX('Lorri 401b'!L:L,MATCH('Retirement Calculator'!A285,'Lorri 401b'!N:N,0),0)</f>
        <v>3684452.1596631715</v>
      </c>
      <c r="S285" s="25">
        <f t="shared" ca="1" si="267"/>
        <v>4988169.2136019412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1300718.5968098205</v>
      </c>
      <c r="R286" s="25">
        <f t="array" aca="1" ref="R286" ca="1">INDEX('Lorri 401b'!L:L,MATCH('Retirement Calculator'!A286,'Lorri 401b'!N:N,0),0)</f>
        <v>3678058.5097158784</v>
      </c>
      <c r="S286" s="25">
        <f t="shared" ca="1" si="267"/>
        <v>4978777.1065256987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1297707.6461095004</v>
      </c>
      <c r="R287" s="25">
        <f t="array" aca="1" ref="R287" ca="1">INDEX('Lorri 401b'!L:L,MATCH('Retirement Calculator'!A287,'Lorri 401b'!N:N,0),0)</f>
        <v>3671638.2195604718</v>
      </c>
      <c r="S287" s="25">
        <f t="shared" ca="1" si="267"/>
        <v>4969345.8656699723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1294684.1497812623</v>
      </c>
      <c r="R288" s="25">
        <f t="array" aca="1" ref="R288" ca="1">INDEX('Lorri 401b'!L:L,MATCH('Retirement Calculator'!A288,'Lorri 401b'!N:N,0),0)</f>
        <v>3665191.1781960842</v>
      </c>
      <c r="S288" s="25">
        <f t="shared" ca="1" si="267"/>
        <v>4959875.3279773463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1291648.0555516565</v>
      </c>
      <c r="R289" s="25">
        <f t="array" aca="1" ref="R289" ca="1">INDEX('Lorri 401b'!L:L,MATCH('Retirement Calculator'!A289,'Lorri 401b'!N:N,0),0)</f>
        <v>3658717.2741593448</v>
      </c>
      <c r="S289" s="25">
        <f t="shared" ca="1" si="267"/>
        <v>4950365.3297110014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1288599.3109294274</v>
      </c>
      <c r="R290" s="25">
        <f t="array" aca="1" ref="R290" ca="1">INDEX('Lorri 401b'!L:L,MATCH('Retirement Calculator'!A290,'Lorri 401b'!N:N,0),0)</f>
        <v>3652216.3955224524</v>
      </c>
      <c r="S290" s="25">
        <f t="shared" ca="1" si="267"/>
        <v>4940815.7064518798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1285537.8632046056</v>
      </c>
      <c r="R291" s="25">
        <f t="array" aca="1" ref="R291" ca="1">INDEX('Lorri 401b'!L:L,MATCH('Retirement Calculator'!A291,'Lorri 401b'!N:N,0),0)</f>
        <v>3645688.4298912399</v>
      </c>
      <c r="S291" s="25">
        <f t="shared" ca="1" si="267"/>
        <v>4931226.2930958457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1282463.6594475971</v>
      </c>
      <c r="R292" s="25">
        <f t="array" aca="1" ref="R292" ca="1">INDEX('Lorri 401b'!L:L,MATCH('Retirement Calculator'!A292,'Lorri 401b'!N:N,0),0)</f>
        <v>3639133.2644032305</v>
      </c>
      <c r="S292" s="25">
        <f t="shared" ca="1" si="267"/>
        <v>4921596.9238508279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1279376.6465082676</v>
      </c>
      <c r="R293" s="25">
        <f t="array" aca="1" ref="R293" ca="1">INDEX('Lorri 401b'!L:L,MATCH('Retirement Calculator'!A293,'Lorri 401b'!N:N,0),0)</f>
        <v>3632550.7857256876</v>
      </c>
      <c r="S293" s="25">
        <f t="shared" ca="1" si="267"/>
        <v>4911927.4322339557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1276276.7710150243</v>
      </c>
      <c r="R294" s="25">
        <f t="array" aca="1" ref="R294" ca="1">INDEX('Lorri 401b'!L:L,MATCH('Retirement Calculator'!A294,'Lorri 401b'!N:N,0),0)</f>
        <v>3625940.8800536552</v>
      </c>
      <c r="S294" s="25">
        <f t="shared" ca="1" si="267"/>
        <v>4902217.65106868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1273163.9793738925</v>
      </c>
      <c r="R295" s="25">
        <f t="array" aca="1" ref="R295" ca="1">INDEX('Lorri 401b'!L:L,MATCH('Retirement Calculator'!A295,'Lorri 401b'!N:N,0),0)</f>
        <v>3619303.4331079894</v>
      </c>
      <c r="S295" s="25">
        <f t="shared" ca="1" si="267"/>
        <v>4892467.4124818817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1270038.2177675893</v>
      </c>
      <c r="R296" s="25">
        <f t="array" aca="1" ref="R296" ca="1">INDEX('Lorri 401b'!L:L,MATCH('Retirement Calculator'!A296,'Lorri 401b'!N:N,0),0)</f>
        <v>3612638.3301333832</v>
      </c>
      <c r="S296" s="25">
        <f t="shared" ca="1" si="267"/>
        <v>4882676.5479009729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1266899.4321545931</v>
      </c>
      <c r="R297" s="25">
        <f t="array" aca="1" ref="R297" ca="1">INDEX('Lorri 401b'!L:L,MATCH('Retirement Calculator'!A297,'Lorri 401b'!N:N,0),0)</f>
        <v>3605945.4558963827</v>
      </c>
      <c r="S297" s="25">
        <f t="shared" ca="1" si="267"/>
        <v>4872844.8880509753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1263747.5682682095</v>
      </c>
      <c r="R298" s="25">
        <f t="array" aca="1" ref="R298" ca="1">INDEX('Lorri 401b'!L:L,MATCH('Retirement Calculator'!A298,'Lorri 401b'!N:N,0),0)</f>
        <v>3599224.6946833949</v>
      </c>
      <c r="S298" s="25">
        <f t="shared" ca="1" si="267"/>
        <v>4862972.2629516041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1260582.5716156326</v>
      </c>
      <c r="R299" s="25">
        <f t="array" aca="1" ref="R299" ca="1">INDEX('Lorri 401b'!L:L,MATCH('Retirement Calculator'!A299,'Lorri 401b'!N:N,0),0)</f>
        <v>3592475.930298686</v>
      </c>
      <c r="S299" s="25">
        <f t="shared" ca="1" si="267"/>
        <v>4853058.5019143187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1257404.3874770033</v>
      </c>
      <c r="R300" s="25">
        <f t="array" aca="1" ref="R300" ca="1">INDEX('Lorri 401b'!L:L,MATCH('Retirement Calculator'!A300,'Lorri 401b'!N:N,0),0)</f>
        <v>3585699.0460623745</v>
      </c>
      <c r="S300" s="25">
        <f t="shared" ca="1" si="267"/>
        <v>4843103.4335393775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1254212.960904463</v>
      </c>
      <c r="R301" s="25">
        <f t="array" aca="1" ref="R301" ca="1">INDEX('Lorri 401b'!L:L,MATCH('Retirement Calculator'!A301,'Lorri 401b'!N:N,0),0)</f>
        <v>3578893.9248084114</v>
      </c>
      <c r="S301" s="25">
        <f t="shared" ca="1" si="267"/>
        <v>4833106.8857128741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1251008.2367212039</v>
      </c>
      <c r="R302" s="25">
        <f t="array" aca="1" ref="R302" ca="1">INDEX('Lorri 401b'!L:L,MATCH('Retirement Calculator'!A302,'Lorri 401b'!N:N,0),0)</f>
        <v>3572060.448882557</v>
      </c>
      <c r="S302" s="25">
        <f t="shared" ca="1" si="267"/>
        <v>4823068.6856037611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1247790.1595205145</v>
      </c>
      <c r="R303" s="25">
        <f t="array" aca="1" ref="R303" ca="1">INDEX('Lorri 401b'!L:L,MATCH('Retirement Calculator'!A303,'Lorri 401b'!N:N,0),0)</f>
        <v>3565198.5001403447</v>
      </c>
      <c r="S303" s="25">
        <f t="shared" ca="1" si="267"/>
        <v>4812988.659660859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1244558.6736648222</v>
      </c>
      <c r="R304" s="25">
        <f t="array" aca="1" ref="R304" ca="1">INDEX('Lorri 401b'!L:L,MATCH('Retirement Calculator'!A304,'Lorri 401b'!N:N,0),0)</f>
        <v>3558307.9599450398</v>
      </c>
      <c r="S304" s="25">
        <f t="shared" ca="1" si="267"/>
        <v>4802866.6336098621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1241313.7232847312</v>
      </c>
      <c r="R305" s="25">
        <f t="array" aca="1" ref="R305" ca="1">INDEX('Lorri 401b'!L:L,MATCH('Retirement Calculator'!A305,'Lorri 401b'!N:N,0),0)</f>
        <v>3551388.709165588</v>
      </c>
      <c r="S305" s="25">
        <f t="shared" ca="1" si="267"/>
        <v>4792702.4324503187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1238055.2522780565</v>
      </c>
      <c r="R306" s="25">
        <f t="array" aca="1" ref="R306" ca="1">INDEX('Lorri 401b'!L:L,MATCH('Retirement Calculator'!A306,'Lorri 401b'!N:N,0),0)</f>
        <v>3544440.628174555</v>
      </c>
      <c r="S306" s="25">
        <f t="shared" ca="1" si="267"/>
        <v>4782495.8804526115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1234783.204308854</v>
      </c>
      <c r="R307" s="25">
        <f t="array" aca="1" ref="R307" ca="1">INDEX('Lorri 401b'!L:L,MATCH('Retirement Calculator'!A307,'Lorri 401b'!N:N,0),0)</f>
        <v>3537463.5968460594</v>
      </c>
      <c r="S307" s="25">
        <f t="shared" ca="1" si="267"/>
        <v>4772246.8011549134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1231497.5228064463</v>
      </c>
      <c r="R308" s="25">
        <f t="array" aca="1" ref="R308" ca="1">INDEX('Lorri 401b'!L:L,MATCH('Retirement Calculator'!A308,'Lorri 401b'!N:N,0),0)</f>
        <v>3530457.494553695</v>
      </c>
      <c r="S308" s="25">
        <f t="shared" ca="1" si="267"/>
        <v>4761955.0173601415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1228198.1509644454</v>
      </c>
      <c r="R309" s="25">
        <f t="array" aca="1" ref="R309" ca="1">INDEX('Lorri 401b'!L:L,MATCH('Retirement Calculator'!A309,'Lorri 401b'!N:N,0),0)</f>
        <v>3523422.2001684457</v>
      </c>
      <c r="S309" s="25">
        <f t="shared" ca="1" si="267"/>
        <v>4751620.3511328911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1224885.0317397695</v>
      </c>
      <c r="R310" s="25">
        <f t="array" aca="1" ref="R310" ca="1">INDEX('Lorri 401b'!L:L,MATCH('Retirement Calculator'!A310,'Lorri 401b'!N:N,0),0)</f>
        <v>3516357.5920565915</v>
      </c>
      <c r="S310" s="25">
        <f t="shared" ca="1" si="267"/>
        <v>4741242.6237963606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1221558.1078516576</v>
      </c>
      <c r="R311" s="25">
        <f t="array" aca="1" ref="R311" ca="1">INDEX('Lorri 401b'!L:L,MATCH('Retirement Calculator'!A311,'Lorri 401b'!N:N,0),0)</f>
        <v>3509263.5480776043</v>
      </c>
      <c r="S311" s="25">
        <f t="shared" ca="1" si="267"/>
        <v>4730821.6559292618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1218217.3217806784</v>
      </c>
      <c r="R312" s="25">
        <f t="array" aca="1" ref="R312" ca="1">INDEX('Lorri 401b'!L:L,MATCH('Retirement Calculator'!A312,'Lorri 401b'!N:N,0),0)</f>
        <v>3502139.9455820383</v>
      </c>
      <c r="S312" s="25">
        <f t="shared" ca="1" si="267"/>
        <v>4720357.2673627166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1214862.6157677367</v>
      </c>
      <c r="R313" s="25">
        <f t="array" aca="1" ref="R313" ca="1">INDEX('Lorri 401b'!L:L,MATCH('Retirement Calculator'!A313,'Lorri 401b'!N:N,0),0)</f>
        <v>3494986.6614094074</v>
      </c>
      <c r="S313" s="25">
        <f t="shared" ca="1" si="267"/>
        <v>4709849.2771771438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1211493.9318130745</v>
      </c>
      <c r="R314" s="25">
        <f t="array" aca="1" ref="R314" ca="1">INDEX('Lorri 401b'!L:L,MATCH('Retirement Calculator'!A314,'Lorri 401b'!N:N,0),0)</f>
        <v>3487803.571886057</v>
      </c>
      <c r="S314" s="25">
        <f t="shared" ca="1" si="267"/>
        <v>4699297.5036991313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1208111.2116752679</v>
      </c>
      <c r="R315" s="25">
        <f t="array" aca="1" ref="R315" ca="1">INDEX('Lorri 401b'!L:L,MATCH('Retirement Calculator'!A315,'Lorri 401b'!N:N,0),0)</f>
        <v>3480590.5528230262</v>
      </c>
      <c r="S315" s="25">
        <f t="shared" ca="1" si="267"/>
        <v>4688701.7644982943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1204714.3968702203</v>
      </c>
      <c r="R316" s="25">
        <f t="array" aca="1" ref="R316" ca="1">INDEX('Lorri 401b'!L:L,MATCH('Retirement Calculator'!A316,'Lorri 401b'!N:N,0),0)</f>
        <v>3473347.4795138994</v>
      </c>
      <c r="S316" s="25">
        <f t="shared" ca="1" si="267"/>
        <v>4678061.8763841195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1201303.4286701519</v>
      </c>
      <c r="R317" s="25">
        <f t="array" aca="1" ref="R317" ca="1">INDEX('Lorri 401b'!L:L,MATCH('Retirement Calculator'!A317,'Lorri 401b'!N:N,0),0)</f>
        <v>3466074.2267326512</v>
      </c>
      <c r="S317" s="25">
        <f t="shared" ca="1" si="267"/>
        <v>4667377.6554028029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1197878.248102583</v>
      </c>
      <c r="R318" s="25">
        <f t="array" aca="1" ref="R318" ca="1">INDEX('Lorri 401b'!L:L,MATCH('Retirement Calculator'!A318,'Lorri 401b'!N:N,0),0)</f>
        <v>3458770.6687314808</v>
      </c>
      <c r="S318" s="25">
        <f t="shared" ca="1" si="267"/>
        <v>4656648.9168340638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1194438.7959493159</v>
      </c>
      <c r="R319" s="25">
        <f t="array" aca="1" ref="R319" ca="1">INDEX('Lorri 401b'!L:L,MATCH('Retirement Calculator'!A319,'Lorri 401b'!N:N,0),0)</f>
        <v>3451436.6792386393</v>
      </c>
      <c r="S319" s="25">
        <f t="shared" ca="1" si="267"/>
        <v>4645875.4751879554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1190985.0127454102</v>
      </c>
      <c r="R320" s="25">
        <f t="array" aca="1" ref="R320" ca="1">INDEX('Lorri 401b'!L:L,MATCH('Retirement Calculator'!A320,'Lorri 401b'!N:N,0),0)</f>
        <v>3444072.1314562443</v>
      </c>
      <c r="S320" s="25">
        <f t="shared" ca="1" si="267"/>
        <v>4635057.1442016549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1187516.8387781549</v>
      </c>
      <c r="R321" s="25">
        <f t="array" aca="1" ref="R321" ca="1">INDEX('Lorri 401b'!L:L,MATCH('Retirement Calculator'!A321,'Lorri 401b'!N:N,0),0)</f>
        <v>3436676.898058089</v>
      </c>
      <c r="S321" s="25">
        <f t="shared" ca="1" si="267"/>
        <v>4624193.7368362434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1184034.2140860362</v>
      </c>
      <c r="R322" s="25">
        <f t="array" aca="1" ref="R322" ca="1">INDEX('Lorri 401b'!L:L,MATCH('Retirement Calculator'!A322,'Lorri 401b'!N:N,0),0)</f>
        <v>3429250.8511874415</v>
      </c>
      <c r="S322" s="25">
        <f t="shared" ca="1" si="267"/>
        <v>4613285.0652734777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1180537.0784577003</v>
      </c>
      <c r="R323" s="25">
        <f t="array" aca="1" ref="R323" ca="1">INDEX('Lorri 401b'!L:L,MATCH('Retirement Calculator'!A323,'Lorri 401b'!N:N,0),0)</f>
        <v>3421793.862454833</v>
      </c>
      <c r="S323" s="25">
        <f t="shared" ca="1" si="267"/>
        <v>4602330.9409125336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1177025.371430913</v>
      </c>
      <c r="R324" s="25">
        <f t="array" aca="1" ref="R324" ca="1">INDEX('Lorri 401b'!L:L,MATCH('Retirement Calculator'!A324,'Lorri 401b'!N:N,0),0)</f>
        <v>3414305.8029358387</v>
      </c>
      <c r="S324" s="25">
        <f t="shared" ca="1" si="267"/>
        <v>4591331.1743667517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1173499.0322915141</v>
      </c>
      <c r="R325" s="25">
        <f t="array" aca="1" ref="R325" ca="1">INDEX('Lorri 401b'!L:L,MATCH('Retirement Calculator'!A325,'Lorri 401b'!N:N,0),0)</f>
        <v>3406786.5431688484</v>
      </c>
      <c r="S325" s="25">
        <f t="shared" ca="1" si="267"/>
        <v>4580285.5754603622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1169958.0000723677</v>
      </c>
      <c r="R326" s="25">
        <f t="array" aca="1" ref="R326" ca="1">INDEX('Lorri 401b'!L:L,MATCH('Retirement Calculator'!A326,'Lorri 401b'!N:N,0),0)</f>
        <v>3399235.9531528288</v>
      </c>
      <c r="S326" s="25">
        <f t="shared" ca="1" si="267"/>
        <v>4569193.9532251963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1166402.2135523083</v>
      </c>
      <c r="R327" s="25">
        <f t="array" aca="1" ref="R327" ca="1">INDEX('Lorri 401b'!L:L,MATCH('Retirement Calculator'!A327,'Lorri 401b'!N:N,0),0)</f>
        <v>3391653.9023450762</v>
      </c>
      <c r="S327" s="25">
        <f t="shared" ca="1" si="267"/>
        <v>4558056.1158973845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1162831.6112550818</v>
      </c>
      <c r="R328" s="25">
        <f t="array" aca="1" ref="R328" ca="1">INDEX('Lorri 401b'!L:L,MATCH('Retirement Calculator'!A328,'Lorri 401b'!N:N,0),0)</f>
        <v>3384040.2596589578</v>
      </c>
      <c r="S328" s="25">
        <f t="shared" ca="1" si="267"/>
        <v>4546871.8709140401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1159246.1314482836</v>
      </c>
      <c r="R329" s="25">
        <f t="array" aca="1" ref="R329" ca="1">INDEX('Lorri 401b'!L:L,MATCH('Retirement Calculator'!A329,'Lorri 401b'!N:N,0),0)</f>
        <v>3376394.8934616474</v>
      </c>
      <c r="S329" s="25">
        <f t="shared" ca="1" si="267"/>
        <v>4535641.0249099312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1155645.7121422903</v>
      </c>
      <c r="R330" s="25">
        <f t="array" aca="1" ref="R330" ca="1">INDEX('Lorri 401b'!L:L,MATCH('Retirement Calculator'!A330,'Lorri 401b'!N:N,0),0)</f>
        <v>3368717.671571848</v>
      </c>
      <c r="S330" s="25">
        <f t="shared" ca="1" si="267"/>
        <v>4524363.3837141385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1152030.2910891888</v>
      </c>
      <c r="R331" s="25">
        <f t="array" aca="1" ref="R331" ca="1">INDEX('Lorri 401b'!L:L,MATCH('Retirement Calculator'!A331,'Lorri 401b'!N:N,0),0)</f>
        <v>3361008.4612575076</v>
      </c>
      <c r="S331" s="25">
        <f t="shared" ca="1" si="267"/>
        <v>4513038.7523466963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1148399.8057816993</v>
      </c>
      <c r="R332" s="25">
        <f t="array" aca="1" ref="R332" ca="1">INDEX('Lorri 401b'!L:L,MATCH('Retirement Calculator'!A332,'Lorri 401b'!N:N,0),0)</f>
        <v>3353267.1292335242</v>
      </c>
      <c r="S332" s="25">
        <f t="shared" ca="1" si="267"/>
        <v>4501666.9350152239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1144754.1934520951</v>
      </c>
      <c r="R333" s="25">
        <f t="array" aca="1" ref="R333" ca="1">INDEX('Lorri 401b'!L:L,MATCH('Retirement Calculator'!A333,'Lorri 401b'!N:N,0),0)</f>
        <v>3345493.5416594408</v>
      </c>
      <c r="S333" s="25">
        <f t="shared" ca="1" si="267"/>
        <v>4490247.7351115365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1141093.3910711177</v>
      </c>
      <c r="R334" s="25">
        <f t="array" aca="1" ref="R334" ca="1">INDEX('Lorri 401b'!L:L,MATCH('Retirement Calculator'!A334,'Lorri 401b'!N:N,0),0)</f>
        <v>3337687.5641371324</v>
      </c>
      <c r="S334" s="25">
        <f t="shared" ca="1" si="267"/>
        <v>4478780.9552082503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1137417.3353468862</v>
      </c>
      <c r="R335" s="25">
        <f t="array" aca="1" ref="R335" ca="1">INDEX('Lorri 401b'!L:L,MATCH('Retirement Calculator'!A335,'Lorri 401b'!N:N,0),0)</f>
        <v>3329849.0617084811</v>
      </c>
      <c r="S335" s="25">
        <f t="shared" ca="1" si="267"/>
        <v>4467266.397055367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1133725.9627238037</v>
      </c>
      <c r="R336" s="25">
        <f t="array" aca="1" ref="R336" ca="1">INDEX('Lorri 401b'!L:L,MATCH('Retirement Calculator'!A336,'Lorri 401b'!N:N,0),0)</f>
        <v>3321977.8988530436</v>
      </c>
      <c r="S336" s="25">
        <f t="shared" ca="1" si="267"/>
        <v>4455703.8615768477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1130019.2093814583</v>
      </c>
      <c r="R337" s="25">
        <f t="array" aca="1" ref="R337" ca="1">INDEX('Lorri 401b'!L:L,MATCH('Retirement Calculator'!A337,'Lorri 401b'!N:N,0),0)</f>
        <v>3314073.9394857083</v>
      </c>
      <c r="S337" s="25">
        <f t="shared" ca="1" si="267"/>
        <v>4444093.1488671666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1126297.01123352</v>
      </c>
      <c r="R338" s="25">
        <f t="array" aca="1" ref="R338" ca="1">INDEX('Lorri 401b'!L:L,MATCH('Retirement Calculator'!A338,'Lorri 401b'!N:N,0),0)</f>
        <v>3306137.0469543426</v>
      </c>
      <c r="S338" s="25">
        <f t="shared" ca="1" si="267"/>
        <v>4432434.0581878629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1122559.3039266318</v>
      </c>
      <c r="R339" s="25">
        <f t="array" aca="1" ref="R339" ca="1">INDEX('Lorri 401b'!L:L,MATCH('Retirement Calculator'!A339,'Lorri 401b'!N:N,0),0)</f>
        <v>3298167.0840374297</v>
      </c>
      <c r="S339" s="25">
        <f t="shared" ca="1" si="267"/>
        <v>4420726.3879640615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1118806.0228392982</v>
      </c>
      <c r="R340" s="25">
        <f t="array" aca="1" ref="R340" ca="1">INDEX('Lorri 401b'!L:L,MATCH('Retirement Calculator'!A340,'Lorri 401b'!N:N,0),0)</f>
        <v>3290163.9129416961</v>
      </c>
      <c r="S340" s="25">
        <f t="shared" ca="1" si="267"/>
        <v>4408969.9357809946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1115037.1030807674</v>
      </c>
      <c r="R341" s="25">
        <f t="array" aca="1" ref="R341" ca="1">INDEX('Lorri 401b'!L:L,MATCH('Retirement Calculator'!A341,'Lorri 401b'!N:N,0),0)</f>
        <v>3282127.3952997304</v>
      </c>
      <c r="S341" s="25">
        <f t="shared" ca="1" si="267"/>
        <v>4397164.498380498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1111252.4794899095</v>
      </c>
      <c r="R342" s="25">
        <f t="array" aca="1" ref="R342" ca="1">INDEX('Lorri 401b'!L:L,MATCH('Retirement Calculator'!A342,'Lorri 401b'!N:N,0),0)</f>
        <v>3274057.3921675896</v>
      </c>
      <c r="S342" s="25">
        <f t="shared" ca="1" si="267"/>
        <v>4385309.8716574991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1107452.0866340897</v>
      </c>
      <c r="R343" s="25">
        <f t="array" aca="1" ref="R343" ca="1">INDEX('Lorri 401b'!L:L,MATCH('Retirement Calculator'!A343,'Lorri 401b'!N:N,0),0)</f>
        <v>3265953.7640223983</v>
      </c>
      <c r="S343" s="25">
        <f t="shared" ca="1" si="267"/>
        <v>4373405.850656488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1103635.8588080374</v>
      </c>
      <c r="R344" s="25">
        <f t="array" aca="1" ref="R344" ca="1">INDEX('Lorri 401b'!L:L,MATCH('Retirement Calculator'!A344,'Lorri 401b'!N:N,0),0)</f>
        <v>3257816.3707599351</v>
      </c>
      <c r="S344" s="25">
        <f t="shared" ca="1" si="267"/>
        <v>4361452.2295679729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1099803.7300327097</v>
      </c>
      <c r="R345" s="25">
        <f t="array" aca="1" ref="R345" ca="1">INDEX('Lorri 401b'!L:L,MATCH('Retirement Calculator'!A345,'Lorri 401b'!N:N,0),0)</f>
        <v>3249645.071692212</v>
      </c>
      <c r="S345" s="25">
        <f t="shared" ca="1" si="267"/>
        <v>4349448.8017249219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1095955.6340541516</v>
      </c>
      <c r="R346" s="25">
        <f t="array" aca="1" ref="R346" ca="1">INDEX('Lorri 401b'!L:L,MATCH('Retirement Calculator'!A346,'Lorri 401b'!N:N,0),0)</f>
        <v>3241439.7255450399</v>
      </c>
      <c r="S346" s="25">
        <f t="shared" ca="1" si="267"/>
        <v>4337395.3595991917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1092091.5043423495</v>
      </c>
      <c r="R347" s="25">
        <f t="array" aca="1" ref="R347" ca="1">INDEX('Lorri 401b'!L:L,MATCH('Retirement Calculator'!A347,'Lorri 401b'!N:N,0),0)</f>
        <v>3233200.190455588</v>
      </c>
      <c r="S347" s="25">
        <f t="shared" ca="1" si="267"/>
        <v>4325291.6947979378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1088211.2740900815</v>
      </c>
      <c r="R348" s="25">
        <f t="array" aca="1" ref="R348" ca="1">INDEX('Lorri 401b'!L:L,MATCH('Retirement Calculator'!A348,'Lorri 401b'!N:N,0),0)</f>
        <v>3224926.3239699299</v>
      </c>
      <c r="S348" s="25">
        <f t="shared" ca="1" si="267"/>
        <v>4313137.5980600119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1084314.8762117624</v>
      </c>
      <c r="R349" s="25">
        <f t="array" aca="1" ref="R349" ca="1">INDEX('Lorri 401b'!L:L,MATCH('Retirement Calculator'!A349,'Lorri 401b'!N:N,0),0)</f>
        <v>3216617.9830405819</v>
      </c>
      <c r="S349" s="25">
        <f t="shared" ca="1" si="267"/>
        <v>4300932.8592523448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1080402.2433422836</v>
      </c>
      <c r="R350" s="25">
        <f t="array" aca="1" ref="R350" ca="1">INDEX('Lorri 401b'!L:L,MATCH('Retirement Calculator'!A350,'Lorri 401b'!N:N,0),0)</f>
        <v>3208275.0240240279</v>
      </c>
      <c r="S350" s="25">
        <f t="shared" ca="1" si="267"/>
        <v>4288677.2673663115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1076473.3078358488</v>
      </c>
      <c r="R351" s="25">
        <f t="array" aca="1" ref="R351" ca="1">INDEX('Lorri 401b'!L:L,MATCH('Retirement Calculator'!A351,'Lorri 401b'!N:N,0),0)</f>
        <v>3199897.3026782386</v>
      </c>
      <c r="S351" s="25">
        <f t="shared" ca="1" si="267"/>
        <v>4276370.6105140876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1072528.0017648037</v>
      </c>
      <c r="R352" s="25">
        <f t="array" aca="1" ref="R352" ca="1">INDEX('Lorri 401b'!L:L,MATCH('Retirement Calculator'!A352,'Lorri 401b'!N:N,0),0)</f>
        <v>3191484.674160175</v>
      </c>
      <c r="S352" s="25">
        <f t="shared" ca="1" si="267"/>
        <v>4264012.6759249792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1068566.2569184625</v>
      </c>
      <c r="R353" s="25">
        <f t="array" aca="1" ref="R353" ca="1">INDEX('Lorri 401b'!L:L,MATCH('Retirement Calculator'!A353,'Lorri 401b'!N:N,0),0)</f>
        <v>3183036.9930232861</v>
      </c>
      <c r="S353" s="25">
        <f t="shared" ca="1" si="267"/>
        <v>4251603.2499417486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1064588.0048019283</v>
      </c>
      <c r="R354" s="25">
        <f t="array" aca="1" ref="R354" ca="1">INDEX('Lorri 401b'!L:L,MATCH('Retirement Calculator'!A354,'Lorri 401b'!N:N,0),0)</f>
        <v>3174554.1132149934</v>
      </c>
      <c r="S354" s="25">
        <f t="shared" ca="1" si="267"/>
        <v>4239142.1180169219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1060593.1766349087</v>
      </c>
      <c r="R355" s="25">
        <f t="array" aca="1" ref="R355" ca="1">INDEX('Lorri 401b'!L:L,MATCH('Retirement Calculator'!A355,'Lorri 401b'!N:N,0),0)</f>
        <v>3166035.8880741661</v>
      </c>
      <c r="S355" s="25">
        <f t="shared" ca="1" si="267"/>
        <v>4226629.0647090748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1056581.7033505263</v>
      </c>
      <c r="R356" s="25">
        <f t="array" aca="1" ref="R356" ca="1">INDEX('Lorri 401b'!L:L,MATCH('Retirement Calculator'!A356,'Lorri 401b'!N:N,0),0)</f>
        <v>3157482.1703285854</v>
      </c>
      <c r="S356" s="25">
        <f t="shared" ca="1" si="267"/>
        <v>4214063.8736791117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1052553.5155941257</v>
      </c>
      <c r="R357" s="25">
        <f t="array" aca="1" ref="R357" ca="1">INDEX('Lorri 401b'!L:L,MATCH('Retirement Calculator'!A357,'Lorri 401b'!N:N,0),0)</f>
        <v>3148892.8120923983</v>
      </c>
      <c r="S357" s="25">
        <f t="shared" ca="1" si="267"/>
        <v>4201446.327686524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1048508.5437220734</v>
      </c>
      <c r="R358" s="25">
        <f t="array" aca="1" ref="R358" ca="1">INDEX('Lorri 401b'!L:L,MATCH('Retirement Calculator'!A358,'Lorri 401b'!N:N,0),0)</f>
        <v>3140267.6648635603</v>
      </c>
      <c r="S358" s="25">
        <f t="shared" ca="1" si="267"/>
        <v>4188776.2085856339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1044446.7178005544</v>
      </c>
      <c r="R359" s="25">
        <f t="array" aca="1" ref="R359" ca="1">INDEX('Lorri 401b'!L:L,MATCH('Retirement Calculator'!A359,'Lorri 401b'!N:N,0),0)</f>
        <v>3131606.5795212691</v>
      </c>
      <c r="S359" s="25">
        <f t="shared" ca="1" si="267"/>
        <v>4176053.2973218234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1040367.9676043622</v>
      </c>
      <c r="R360" s="25">
        <f t="array" aca="1" ref="R360" ca="1">INDEX('Lorri 401b'!L:L,MATCH('Retirement Calculator'!A360,'Lorri 401b'!N:N,0),0)</f>
        <v>3122909.406323385</v>
      </c>
      <c r="S360" s="25">
        <f t="shared" ca="1" si="267"/>
        <v>4163277.3739277469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1036272.2226156859</v>
      </c>
      <c r="R361" s="25">
        <f t="array" aca="1" ref="R361" ca="1">INDEX('Lorri 401b'!L:L,MATCH('Retirement Calculator'!A361,'Lorri 401b'!N:N,0),0)</f>
        <v>3114175.9949038429</v>
      </c>
      <c r="S361" s="25">
        <f t="shared" ca="1" si="267"/>
        <v>4150448.2175195287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1032159.4120228902</v>
      </c>
      <c r="R362" s="25">
        <f t="array" aca="1" ref="R362" ca="1">INDEX('Lorri 401b'!L:L,MATCH('Retirement Calculator'!A362,'Lorri 401b'!N:N,0),0)</f>
        <v>3105406.1942700525</v>
      </c>
      <c r="S362" s="25">
        <f t="shared" ca="1" si="267"/>
        <v>4137565.6062929425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1028029.4647192911</v>
      </c>
      <c r="R363" s="25">
        <f t="array" aca="1" ref="R363" ca="1">INDEX('Lorri 401b'!L:L,MATCH('Retirement Calculator'!A363,'Lorri 401b'!N:N,0),0)</f>
        <v>3096599.8528002882</v>
      </c>
      <c r="S363" s="25">
        <f t="shared" ca="1" si="267"/>
        <v>4124629.3175195791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1023882.309301927</v>
      </c>
      <c r="R364" s="25">
        <f t="array" aca="1" ref="R364" ca="1">INDEX('Lorri 401b'!L:L,MATCH('Retirement Calculator'!A364,'Lorri 401b'!N:N,0),0)</f>
        <v>3087756.8182410663</v>
      </c>
      <c r="S364" s="25">
        <f t="shared" ca="1" si="267"/>
        <v>4111639.1275429931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1019717.8740703239</v>
      </c>
      <c r="R365" s="25">
        <f t="array" aca="1" ref="R365" ca="1">INDEX('Lorri 401b'!L:L,MATCH('Retirement Calculator'!A365,'Lorri 401b'!N:N,0),0)</f>
        <v>3078876.9377045147</v>
      </c>
      <c r="S365" s="25">
        <f t="shared" ca="1" si="267"/>
        <v>4098594.8117748387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1015536.0870252558</v>
      </c>
      <c r="R366" s="25">
        <f t="array" aca="1" ref="R366" ca="1">INDEX('Lorri 401b'!L:L,MATCH('Retirement Calculator'!A366,'Lorri 401b'!N:N,0),0)</f>
        <v>3069960.0576657271</v>
      </c>
      <c r="S366" s="25">
        <f t="shared" ca="1" si="267"/>
        <v>4085496.144690983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1011336.8758675</v>
      </c>
      <c r="R367" s="25">
        <f t="array" aca="1" ref="R367" ca="1">INDEX('Lorri 401b'!L:L,MATCH('Retirement Calculator'!A367,'Lorri 401b'!N:N,0),0)</f>
        <v>3061006.0239601112</v>
      </c>
      <c r="S367" s="25">
        <f t="shared" ca="1" si="267"/>
        <v>4072342.8998276112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1007120.1679965868</v>
      </c>
      <c r="R368" s="25">
        <f t="array" aca="1" ref="R368" ca="1">INDEX('Lorri 401b'!L:L,MATCH('Retirement Calculator'!A368,'Lorri 401b'!N:N,0),0)</f>
        <v>3052014.681780722</v>
      </c>
      <c r="S368" s="25">
        <f t="shared" ca="1" si="267"/>
        <v>4059134.8497773088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1002885.8905095448</v>
      </c>
      <c r="R369" s="25">
        <f t="array" aca="1" ref="R369" ca="1">INDEX('Lorri 401b'!L:L,MATCH('Retirement Calculator'!A369,'Lorri 401b'!N:N,0),0)</f>
        <v>3042985.8756755856</v>
      </c>
      <c r="S369" s="25">
        <f t="shared" ca="1" si="267"/>
        <v>4045871.7661851305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998633.97019964014</v>
      </c>
      <c r="R370" s="25">
        <f t="array" aca="1" ref="R370" ca="1">INDEX('Lorri 401b'!L:L,MATCH('Retirement Calculator'!A370,'Lorri 401b'!N:N,0),0)</f>
        <v>3033919.4495450109</v>
      </c>
      <c r="S370" s="25">
        <f t="shared" ca="1" si="267"/>
        <v>4032553.4197446508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994364.33355511085</v>
      </c>
      <c r="R371" s="25">
        <f t="array" aca="1" ref="R371" ca="1">INDEX('Lorri 401b'!L:L,MATCH('Retirement Calculator'!A371,'Lorri 401b'!N:N,0),0)</f>
        <v>3024815.2466388922</v>
      </c>
      <c r="S371" s="25">
        <f t="shared" ca="1" si="267"/>
        <v>4019179.5801940029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990076.90675789607</v>
      </c>
      <c r="R372" s="25">
        <f t="array" aca="1" ref="R372" ca="1">INDEX('Lorri 401b'!L:L,MATCH('Retirement Calculator'!A372,'Lorri 401b'!N:N,0),0)</f>
        <v>3015673.1095539979</v>
      </c>
      <c r="S372" s="25">
        <f t="shared" ca="1" si="267"/>
        <v>4005750.0163118942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985771.61568235955</v>
      </c>
      <c r="R373" s="25">
        <f t="array" aca="1" ref="R373" ca="1">INDEX('Lorri 401b'!L:L,MATCH('Retirement Calculator'!A373,'Lorri 401b'!N:N,0),0)</f>
        <v>3006492.8802312501</v>
      </c>
      <c r="S373" s="25">
        <f t="shared" ca="1" si="267"/>
        <v>3992264.4959136099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981448.38589400833</v>
      </c>
      <c r="R374" s="25">
        <f t="array" aca="1" ref="R374" ca="1">INDEX('Lorri 401b'!L:L,MATCH('Retirement Calculator'!A374,'Lorri 401b'!N:N,0),0)</f>
        <v>2997274.3999529905</v>
      </c>
      <c r="S374" s="25">
        <f t="shared" ca="1" si="267"/>
        <v>3978722.7858469989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977107.14264820563</v>
      </c>
      <c r="R375" s="25">
        <f t="array" aca="1" ref="R375" ca="1">INDEX('Lorri 401b'!L:L,MATCH('Retirement Calculator'!A375,'Lorri 401b'!N:N,0),0)</f>
        <v>2988017.5093402383</v>
      </c>
      <c r="S375" s="25">
        <f t="shared" ca="1" si="267"/>
        <v>3965124.6519884439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972747.81088887877</v>
      </c>
      <c r="R376" s="25">
        <f t="array" aca="1" ref="R376" ca="1">INDEX('Lorri 401b'!L:L,MATCH('Retirement Calculator'!A376,'Lorri 401b'!N:N,0),0)</f>
        <v>2978722.0483499332</v>
      </c>
      <c r="S376" s="25">
        <f t="shared" ca="1" si="267"/>
        <v>3951469.8592388118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968370.31524722138</v>
      </c>
      <c r="R377" s="25">
        <f t="array" aca="1" ref="R377" ca="1">INDEX('Lorri 401b'!L:L,MATCH('Retirement Calculator'!A377,'Lorri 401b'!N:N,0),0)</f>
        <v>2969387.8562721685</v>
      </c>
      <c r="S377" s="25">
        <f t="shared" ca="1" si="267"/>
        <v>3937758.1715193898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963974.58004039037</v>
      </c>
      <c r="R378" s="25">
        <f t="array" aca="1" ref="R378" ca="1">INDEX('Lorri 401b'!L:L,MATCH('Retirement Calculator'!A378,'Lorri 401b'!N:N,0),0)</f>
        <v>2960014.7717274129</v>
      </c>
      <c r="S378" s="25">
        <f t="shared" ca="1" si="267"/>
        <v>3923989.3517678035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959560.52927019761</v>
      </c>
      <c r="R379" s="25">
        <f t="array" aca="1" ref="R379" ca="1">INDEX('Lorri 401b'!L:L,MATCH('Retirement Calculator'!A379,'Lorri 401b'!N:N,0),0)</f>
        <v>2950602.6326637208</v>
      </c>
      <c r="S379" s="25">
        <f t="shared" ca="1" si="267"/>
        <v>3910163.1619339185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955128.08662179566</v>
      </c>
      <c r="R380" s="25">
        <f t="array" aca="1" ref="R380" ca="1">INDEX('Lorri 401b'!L:L,MATCH('Retirement Calculator'!A380,'Lorri 401b'!N:N,0),0)</f>
        <v>2941151.2763539301</v>
      </c>
      <c r="S380" s="25">
        <f t="shared" ca="1" si="267"/>
        <v>3896279.3629757259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950677.17546235875</v>
      </c>
      <c r="R381" s="25">
        <f t="array" aca="1" ref="R381" ca="1">INDEX('Lorri 401b'!L:L,MATCH('Retirement Calculator'!A381,'Lorri 401b'!N:N,0),0)</f>
        <v>2931660.5393928485</v>
      </c>
      <c r="S381" s="25">
        <f t="shared" ca="1" si="267"/>
        <v>3882337.7148552071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946207.71883975749</v>
      </c>
      <c r="R382" s="25">
        <f t="array" aca="1" ref="R382" ca="1">INDEX('Lorri 401b'!L:L,MATCH('Retirement Calculator'!A382,'Lorri 401b'!N:N,0),0)</f>
        <v>2922130.2576944293</v>
      </c>
      <c r="S382" s="25">
        <f t="shared" ca="1" si="267"/>
        <v>3868337.9765341869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941719.63948122866</v>
      </c>
      <c r="R383" s="25">
        <f t="array" aca="1" ref="R383" ca="1">INDEX('Lorri 401b'!L:L,MATCH('Retirement Calculator'!A383,'Lorri 401b'!N:N,0),0)</f>
        <v>2912560.266488933</v>
      </c>
      <c r="S383" s="25">
        <f t="shared" ca="1" si="267"/>
        <v>3854279.9059701618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937212.85979203938</v>
      </c>
      <c r="R384" s="25">
        <f t="array" aca="1" ref="R384" ca="1">INDEX('Lorri 401b'!L:L,MATCH('Retirement Calculator'!A384,'Lorri 401b'!N:N,0),0)</f>
        <v>2902950.4003200806</v>
      </c>
      <c r="S384" s="25">
        <f t="shared" ca="1" si="267"/>
        <v>3840163.2601121198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932687.30185414513</v>
      </c>
      <c r="R385" s="25">
        <f t="array" aca="1" ref="R385" ca="1">INDEX('Lorri 401b'!L:L,MATCH('Retirement Calculator'!A385,'Lorri 401b'!N:N,0),0)</f>
        <v>2893300.4930421915</v>
      </c>
      <c r="S385" s="25">
        <f t="shared" ca="1" si="267"/>
        <v>3825987.7948963367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928142.88742484292</v>
      </c>
      <c r="R386" s="25">
        <f t="array" aca="1" ref="R386" ca="1">INDEX('Lorri 401b'!L:L,MATCH('Retirement Calculator'!A386,'Lorri 401b'!N:N,0),0)</f>
        <v>2883610.3778173109</v>
      </c>
      <c r="S386" s="25">
        <f t="shared" ca="1" si="267"/>
        <v>3811753.2652421538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923579.53793541866</v>
      </c>
      <c r="R387" s="25">
        <f t="array" aca="1" ref="R387" ca="1">INDEX('Lorri 401b'!L:L,MATCH('Retirement Calculator'!A387,'Lorri 401b'!N:N,0),0)</f>
        <v>2873879.8871123269</v>
      </c>
      <c r="S387" s="25">
        <f t="shared" ca="1" si="267"/>
        <v>3797459.4250477455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918997.17448978848</v>
      </c>
      <c r="R388" s="25">
        <f t="array" aca="1" ref="R388" ca="1">INDEX('Lorri 401b'!L:L,MATCH('Retirement Calculator'!A388,'Lorri 401b'!N:N,0),0)</f>
        <v>2864108.8526960718</v>
      </c>
      <c r="S388" s="25">
        <f t="shared" ca="1" si="267"/>
        <v>3783106.0271858601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914395.71786313481</v>
      </c>
      <c r="R389" s="25">
        <f t="array" aca="1" ref="R389" ca="1">INDEX('Lorri 401b'!L:L,MATCH('Retirement Calculator'!A389,'Lorri 401b'!N:N,0),0)</f>
        <v>2854297.105636416</v>
      </c>
      <c r="S389" s="25">
        <f t="shared" ca="1" si="267"/>
        <v>3768692.823499551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909775.08850053675</v>
      </c>
      <c r="R390" s="25">
        <f t="array" aca="1" ref="R390" ca="1">INDEX('Lorri 401b'!L:L,MATCH('Retirement Calculator'!A390,'Lorri 401b'!N:N,0),0)</f>
        <v>2844444.476297345</v>
      </c>
      <c r="S390" s="25">
        <f t="shared" ca="1" si="267"/>
        <v>3754219.564797882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905135.2065155945</v>
      </c>
      <c r="R391" s="25">
        <f t="array" aca="1" ref="R391" ca="1">INDEX('Lorri 401b'!L:L,MATCH('Retirement Calculator'!A391,'Lorri 401b'!N:N,0),0)</f>
        <v>2834550.7943360275</v>
      </c>
      <c r="S391" s="25">
        <f t="shared" ca="1" si="267"/>
        <v>3739686.0008516219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900475.99168904836</v>
      </c>
      <c r="R392" s="25">
        <f t="array" aca="1" ref="R392" ca="1">INDEX('Lorri 401b'!L:L,MATCH('Retirement Calculator'!A392,'Lorri 401b'!N:N,0),0)</f>
        <v>2824615.8886998715</v>
      </c>
      <c r="S392" s="25">
        <f t="shared" ca="1" si="267"/>
        <v>3725091.8803889197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895797.36346739158</v>
      </c>
      <c r="R393" s="25">
        <f t="array" aca="1" ref="R393" ca="1">INDEX('Lorri 401b'!L:L,MATCH('Retirement Calculator'!A393,'Lorri 401b'!N:N,0),0)</f>
        <v>2814639.5876235645</v>
      </c>
      <c r="S393" s="25">
        <f t="shared" ca="1" si="267"/>
        <v>3710436.9510909561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891099.24096147798</v>
      </c>
      <c r="R394" s="25">
        <f t="array" aca="1" ref="R394" ca="1">INDEX('Lorri 401b'!L:L,MATCH('Retirement Calculator'!A394,'Lorri 401b'!N:N,0),0)</f>
        <v>2804621.7186261066</v>
      </c>
      <c r="S394" s="25">
        <f t="shared" ca="1" si="267"/>
        <v>3695720.9595875847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886381.54294512304</v>
      </c>
      <c r="R395" s="25">
        <f t="array" aca="1" ref="R395" ca="1">INDEX('Lorri 401b'!L:L,MATCH('Retirement Calculator'!A395,'Lorri 401b'!N:N,0),0)</f>
        <v>2794562.108507826</v>
      </c>
      <c r="S395" s="25">
        <f t="shared" ca="1" si="267"/>
        <v>3680943.6514529493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881644.18785370002</v>
      </c>
      <c r="R396" s="25">
        <f t="array" aca="1" ref="R396" ca="1">INDEX('Lorri 401b'!L:L,MATCH('Retirement Calculator'!A396,'Lorri 401b'!N:N,0),0)</f>
        <v>2784460.5833473857</v>
      </c>
      <c r="S396" s="25">
        <f t="shared" ca="1" si="267"/>
        <v>3666104.7712010858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876887.09378272935</v>
      </c>
      <c r="R397" s="25">
        <f t="array" aca="1" ref="R397" ca="1">INDEX('Lorri 401b'!L:L,MATCH('Retirement Calculator'!A397,'Lorri 401b'!N:N,0),0)</f>
        <v>2774316.9684987771</v>
      </c>
      <c r="S397" s="25">
        <f t="shared" ca="1" si="267"/>
        <v>3651204.0622815066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872110.17848646292</v>
      </c>
      <c r="R398" s="25">
        <f t="array" aca="1" ref="R398" ca="1">INDEX('Lorri 401b'!L:L,MATCH('Retirement Calculator'!A398,'Lorri 401b'!N:N,0),0)</f>
        <v>2764131.0885882992</v>
      </c>
      <c r="S398" s="25">
        <f t="shared" ca="1" si="267"/>
        <v>3636241.2670747619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867313.35937646206</v>
      </c>
      <c r="R399" s="25">
        <f t="array" aca="1" ref="R399" ca="1">INDEX('Lorri 401b'!L:L,MATCH('Retirement Calculator'!A399,'Lorri 401b'!N:N,0),0)</f>
        <v>2753902.7675115275</v>
      </c>
      <c r="S399" s="25">
        <f t="shared" ca="1" si="267"/>
        <v>3621216.1268879897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862496.55352016957</v>
      </c>
      <c r="R400" s="25">
        <f t="array" aca="1" ref="R400" ca="1">INDEX('Lorri 401b'!L:L,MATCH('Retirement Calculator'!A400,'Lorri 401b'!N:N,0),0)</f>
        <v>2743631.8284302694</v>
      </c>
      <c r="S400" s="25">
        <f t="shared" ca="1" si="267"/>
        <v>3606128.381950439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857659.67763947579</v>
      </c>
      <c r="R401" s="25">
        <f t="array" aca="1" ref="R401" ca="1">INDEX('Lorri 401b'!L:L,MATCH('Retirement Calculator'!A401,'Lorri 401b'!N:N,0),0)</f>
        <v>2733318.0937695061</v>
      </c>
      <c r="S401" s="25">
        <f t="shared" ca="1" si="267"/>
        <v>3590977.7714089816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852802.64810927922</v>
      </c>
      <c r="R402" s="25">
        <f t="array" aca="1" ref="R402" ca="1">INDEX('Lorri 401b'!L:L,MATCH('Retirement Calculator'!A402,'Lorri 401b'!N:N,0),0)</f>
        <v>2722961.3852143227</v>
      </c>
      <c r="S402" s="25">
        <f t="shared" ca="1" si="267"/>
        <v>3575764.0333236018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847925.38095604011</v>
      </c>
      <c r="R403" s="25">
        <f t="array" aca="1" ref="R403" ca="1">INDEX('Lorri 401b'!L:L,MATCH('Retirement Calculator'!A403,'Lorri 401b'!N:N,0),0)</f>
        <v>2712561.5237068259</v>
      </c>
      <c r="S403" s="25">
        <f t="shared" ca="1" si="267"/>
        <v>3560486.9046628661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843027.79185632919</v>
      </c>
      <c r="R404" s="25">
        <f t="array" aca="1" ref="R404" ca="1">INDEX('Lorri 401b'!L:L,MATCH('Retirement Calculator'!A404,'Lorri 401b'!N:N,0),0)</f>
        <v>2702118.3294430482</v>
      </c>
      <c r="S404" s="25">
        <f t="shared" ca="1" si="267"/>
        <v>3545146.1212993776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838109.79613536946</v>
      </c>
      <c r="R405" s="25">
        <f t="array" aca="1" ref="R405" ca="1">INDEX('Lorri 401b'!L:L,MATCH('Retirement Calculator'!A405,'Lorri 401b'!N:N,0),0)</f>
        <v>2691631.6218698379</v>
      </c>
      <c r="S405" s="25">
        <f t="shared" ca="1" si="267"/>
        <v>3529741.4180052076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833171.30876557238</v>
      </c>
      <c r="R406" s="25">
        <f t="array" aca="1" ref="R406" ca="1">INDEX('Lorri 401b'!L:L,MATCH('Retirement Calculator'!A406,'Lorri 401b'!N:N,0),0)</f>
        <v>2681101.2196817393</v>
      </c>
      <c r="S406" s="25">
        <f t="shared" ca="1" si="267"/>
        <v>3514272.5284473118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828212.2443650678</v>
      </c>
      <c r="R407" s="25">
        <f t="array" aca="1" ref="R407" ca="1">INDEX('Lorri 401b'!L:L,MATCH('Retirement Calculator'!A407,'Lorri 401b'!N:N,0),0)</f>
        <v>2670526.9408178572</v>
      </c>
      <c r="S407" s="25">
        <f t="shared" ca="1" si="267"/>
        <v>3498739.1851829248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823232.5171962278</v>
      </c>
      <c r="R408" s="25">
        <f t="array" aca="1" ref="R408" ca="1">INDEX('Lorri 401b'!L:L,MATCH('Retirement Calculator'!A408,'Lorri 401b'!N:N,0),0)</f>
        <v>2659908.6024587085</v>
      </c>
      <c r="S408" s="25">
        <f t="shared" ca="1" si="267"/>
        <v>3483141.1196549363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818232.04116418434</v>
      </c>
      <c r="R409" s="25">
        <f t="array" aca="1" ref="R409" ca="1">INDEX('Lorri 401b'!L:L,MATCH('Retirement Calculator'!A409,'Lorri 401b'!N:N,0),0)</f>
        <v>2649246.0210230635</v>
      </c>
      <c r="S409" s="25">
        <f t="shared" ca="1" si="267"/>
        <v>3467478.0621872479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813210.72981534072</v>
      </c>
      <c r="R410" s="25">
        <f t="array" aca="1" ref="R410" ca="1">INDEX('Lorri 401b'!L:L,MATCH('Retirement Calculator'!A410,'Lorri 401b'!N:N,0),0)</f>
        <v>2638539.0121647702</v>
      </c>
      <c r="S410" s="25">
        <f t="shared" ca="1" si="267"/>
        <v>3451749.7419801108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808168.49633587687</v>
      </c>
      <c r="R411" s="25">
        <f t="array" aca="1" ref="R411" ca="1">INDEX('Lorri 401b'!L:L,MATCH('Retirement Calculator'!A411,'Lorri 401b'!N:N,0),0)</f>
        <v>2627787.3907695673</v>
      </c>
      <c r="S411" s="25">
        <f t="shared" ca="1" si="267"/>
        <v>3435955.8871054444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803105.25355024857</v>
      </c>
      <c r="R412" s="25">
        <f t="array" aca="1" ref="R412" ca="1">INDEX('Lorri 401b'!L:L,MATCH('Retirement Calculator'!A412,'Lorri 401b'!N:N,0),0)</f>
        <v>2616990.9709518841</v>
      </c>
      <c r="S412" s="25">
        <f t="shared" ca="1" si="267"/>
        <v>3420096.2245021327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798020.91391968017</v>
      </c>
      <c r="R413" s="25">
        <f t="array" aca="1" ref="R413" ca="1">INDEX('Lorri 401b'!L:L,MATCH('Retirement Calculator'!A413,'Lorri 401b'!N:N,0),0)</f>
        <v>2606149.5660516275</v>
      </c>
      <c r="S413" s="25">
        <f t="shared" ca="1" si="267"/>
        <v>3404170.4799713078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792915.38954065111</v>
      </c>
      <c r="R414" s="25">
        <f t="array" aca="1" ref="R414" ca="1">INDEX('Lorri 401b'!L:L,MATCH('Retirement Calculator'!A414,'Lorri 401b'!N:N,0),0)</f>
        <v>2595262.9886309532</v>
      </c>
      <c r="S414" s="25">
        <f t="shared" ca="1" si="267"/>
        <v>3388178.3781716041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787788.59214337601</v>
      </c>
      <c r="R415" s="25">
        <f t="array" aca="1" ref="R415" ca="1">INDEX('Lorri 401b'!L:L,MATCH('Retirement Calculator'!A415,'Lorri 401b'!N:N,0),0)</f>
        <v>2584331.050471026</v>
      </c>
      <c r="S415" s="25">
        <f t="shared" ca="1" si="267"/>
        <v>3372119.6426144019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782640.433090279</v>
      </c>
      <c r="R416" s="25">
        <f t="array" aca="1" ref="R416" ca="1">INDEX('Lorri 401b'!L:L,MATCH('Retirement Calculator'!A416,'Lorri 401b'!N:N,0),0)</f>
        <v>2573353.5625687656</v>
      </c>
      <c r="S416" s="25">
        <f t="shared" ca="1" si="267"/>
        <v>3355993.9956590445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777470.82337446068</v>
      </c>
      <c r="R417" s="25">
        <f t="array" aca="1" ref="R417" ca="1">INDEX('Lorri 401b'!L:L,MATCH('Retirement Calculator'!A417,'Lorri 401b'!N:N,0),0)</f>
        <v>2562330.3351335791</v>
      </c>
      <c r="S417" s="25">
        <f t="shared" ca="1" si="267"/>
        <v>3339801.15850804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772279.67361815984</v>
      </c>
      <c r="R418" s="25">
        <f t="array" aca="1" ref="R418" ca="1">INDEX('Lorri 401b'!L:L,MATCH('Retirement Calculator'!A418,'Lorri 401b'!N:N,0),0)</f>
        <v>2551261.1775840796</v>
      </c>
      <c r="S418" s="25">
        <f t="shared" ca="1" si="267"/>
        <v>3323540.8512022393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767066.89407120773</v>
      </c>
      <c r="R419" s="25">
        <f t="array" aca="1" ref="R419" ca="1">INDEX('Lorri 401b'!L:L,MATCH('Retirement Calculator'!A419,'Lorri 401b'!N:N,0),0)</f>
        <v>2540145.8985447902</v>
      </c>
      <c r="S419" s="25">
        <f t="shared" ca="1" si="267"/>
        <v>3307212.7926159981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761832.39460947667</v>
      </c>
      <c r="R420" s="25">
        <f t="array" aca="1" ref="R420" ca="1">INDEX('Lorri 401b'!L:L,MATCH('Retirement Calculator'!A420,'Lorri 401b'!N:N,0),0)</f>
        <v>2528984.3058428373</v>
      </c>
      <c r="S420" s="25">
        <f t="shared" ca="1" si="267"/>
        <v>3290816.7004523138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756576.08473332168</v>
      </c>
      <c r="R421" s="25">
        <f t="array" aca="1" ref="R421" ca="1">INDEX('Lorri 401b'!L:L,MATCH('Retirement Calculator'!A421,'Lorri 401b'!N:N,0),0)</f>
        <v>2517776.2065046262</v>
      </c>
      <c r="S421" s="25">
        <f t="shared" ca="1" si="267"/>
        <v>3274352.291237948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751297.87356601609</v>
      </c>
      <c r="R422" s="25">
        <f t="array" aca="1" ref="R422" ca="1">INDEX('Lorri 401b'!L:L,MATCH('Retirement Calculator'!A422,'Lorri 401b'!N:N,0),0)</f>
        <v>2506521.4067525058</v>
      </c>
      <c r="S422" s="25">
        <f t="shared" ca="1" si="267"/>
        <v>3257819.2803185219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745997.66985218006</v>
      </c>
      <c r="R423" s="25">
        <f t="array" aca="1" ref="R423" ca="1">INDEX('Lorri 401b'!L:L,MATCH('Retirement Calculator'!A423,'Lorri 401b'!N:N,0),0)</f>
        <v>2495219.7120014182</v>
      </c>
      <c r="S423" s="25">
        <f t="shared" ca="1" si="267"/>
        <v>3241217.3818535982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740675.38195620303</v>
      </c>
      <c r="R424" s="25">
        <f t="array" aca="1" ref="R424" ca="1">INDEX('Lorri 401b'!L:L,MATCH('Retirement Calculator'!A424,'Lorri 401b'!N:N,0),0)</f>
        <v>2483870.9268555343</v>
      </c>
      <c r="S424" s="25">
        <f t="shared" ca="1" si="267"/>
        <v>3224546.3088117372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735330.91786065942</v>
      </c>
      <c r="R425" s="25">
        <f t="array" aca="1" ref="R425" ca="1">INDEX('Lorri 401b'!L:L,MATCH('Retirement Calculator'!A425,'Lorri 401b'!N:N,0),0)</f>
        <v>2472474.8551048762</v>
      </c>
      <c r="S425" s="25">
        <f t="shared" ca="1" si="267"/>
        <v>3207805.7729655355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729964.18516471772</v>
      </c>
      <c r="R426" s="25">
        <f t="array" aca="1" ref="R426" ca="1">INDEX('Lorri 401b'!L:L,MATCH('Retirement Calculator'!A426,'Lorri 401b'!N:N,0),0)</f>
        <v>2461031.2997219237</v>
      </c>
      <c r="S426" s="25">
        <f t="shared" ca="1" si="267"/>
        <v>3190995.4848866416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724575.0910825429</v>
      </c>
      <c r="R427" s="25">
        <f t="array" aca="1" ref="R427" ca="1">INDEX('Lorri 401b'!L:L,MATCH('Retirement Calculator'!A427,'Lorri 401b'!N:N,0),0)</f>
        <v>2449540.0628582085</v>
      </c>
      <c r="S427" s="25">
        <f t="shared" ca="1" si="267"/>
        <v>3174115.1539407512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719163.54244169244</v>
      </c>
      <c r="R428" s="25">
        <f t="array" aca="1" ref="R428" ca="1">INDEX('Lorri 401b'!L:L,MATCH('Retirement Calculator'!A428,'Lorri 401b'!N:N,0),0)</f>
        <v>2438000.9458408947</v>
      </c>
      <c r="S428" s="25">
        <f t="shared" ca="1" si="267"/>
        <v>3157164.4882825874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713729.44568150502</v>
      </c>
      <c r="R429" s="25">
        <f t="array" aca="1" ref="R429" ca="1">INDEX('Lorri 401b'!L:L,MATCH('Retirement Calculator'!A429,'Lorri 401b'!N:N,0),0)</f>
        <v>2426413.7491693422</v>
      </c>
      <c r="S429" s="25">
        <f t="shared" ca="1" si="267"/>
        <v>3140143.1948508471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708272.70685148356</v>
      </c>
      <c r="R430" s="25">
        <f t="array" aca="1" ref="R430" ca="1">INDEX('Lorri 401b'!L:L,MATCH('Retirement Calculator'!A430,'Lorri 401b'!N:N,0),0)</f>
        <v>2414778.2725116583</v>
      </c>
      <c r="S430" s="25">
        <f t="shared" ca="1" si="267"/>
        <v>3123050.9793631416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702793.23160967033</v>
      </c>
      <c r="R431" s="25">
        <f t="array" aca="1" ref="R431" ca="1">INDEX('Lorri 401b'!L:L,MATCH('Retirement Calculator'!A431,'Lorri 401b'!N:N,0),0)</f>
        <v>2403094.314701234</v>
      </c>
      <c r="S431" s="25">
        <f t="shared" ca="1" si="267"/>
        <v>3105887.5463109044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697290.92522101616</v>
      </c>
      <c r="R432" s="25">
        <f t="array" aca="1" ref="R432" ca="1">INDEX('Lorri 401b'!L:L,MATCH('Retirement Calculator'!A432,'Lorri 401b'!N:N,0),0)</f>
        <v>2391361.6737332661</v>
      </c>
      <c r="S432" s="25">
        <f t="shared" ca="1" si="267"/>
        <v>3088652.5989542822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691765.69255574269</v>
      </c>
      <c r="R433" s="25">
        <f t="array" aca="1" ref="R433" ca="1">INDEX('Lorri 401b'!L:L,MATCH('Retirement Calculator'!A433,'Lorri 401b'!N:N,0),0)</f>
        <v>2379580.1467612651</v>
      </c>
      <c r="S433" s="25">
        <f t="shared" ca="1" si="267"/>
        <v>3071345.8393170079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686217.43808769714</v>
      </c>
      <c r="R434" s="25">
        <f t="array" aca="1" ref="R434" ca="1">INDEX('Lorri 401b'!L:L,MATCH('Retirement Calculator'!A434,'Lorri 401b'!N:N,0),0)</f>
        <v>2367749.5300935474</v>
      </c>
      <c r="S434" s="25">
        <f t="shared" ca="1" si="267"/>
        <v>3053966.9681812446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680646.0658927015</v>
      </c>
      <c r="R435" s="25">
        <f t="array" aca="1" ref="R435" ca="1">INDEX('Lorri 401b'!L:L,MATCH('Retirement Calculator'!A435,'Lorri 401b'!N:N,0),0)</f>
        <v>2355869.6191897141</v>
      </c>
      <c r="S435" s="25">
        <f t="shared" ca="1" si="267"/>
        <v>3036515.6850824156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675051.47964689333</v>
      </c>
      <c r="R436" s="25">
        <f t="array" aca="1" ref="R436" ca="1">INDEX('Lorri 401b'!L:L,MATCH('Retirement Calculator'!A436,'Lorri 401b'!N:N,0),0)</f>
        <v>2343940.2086571148</v>
      </c>
      <c r="S436" s="25">
        <f t="shared" ca="1" si="267"/>
        <v>3018991.688304008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669433.58262506092</v>
      </c>
      <c r="R437" s="25">
        <f t="array" aca="1" ref="R437" ca="1">INDEX('Lorri 401b'!L:L,MATCH('Retirement Calculator'!A437,'Lorri 401b'!N:N,0),0)</f>
        <v>2331961.0922472966</v>
      </c>
      <c r="S437" s="25">
        <f t="shared" ca="1" si="267"/>
        <v>3001394.6748723574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663792.27769897087</v>
      </c>
      <c r="R438" s="25">
        <f t="array" aca="1" ref="R438" ca="1">INDEX('Lorri 401b'!L:L,MATCH('Retirement Calculator'!A438,'Lorri 401b'!N:N,0),0)</f>
        <v>2319932.0628524376</v>
      </c>
      <c r="S438" s="25">
        <f t="shared" ca="1" si="267"/>
        <v>2983724.3405514085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658127.46733568877</v>
      </c>
      <c r="R439" s="25">
        <f t="array" aca="1" ref="R439" ca="1">INDEX('Lorri 401b'!L:L,MATCH('Retirement Calculator'!A439,'Lorri 401b'!N:N,0),0)</f>
        <v>2307852.9125017663</v>
      </c>
      <c r="S439" s="25">
        <f t="shared" ca="1" si="267"/>
        <v>2965980.3798374552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652439.05359589309</v>
      </c>
      <c r="R440" s="25">
        <f t="array" aca="1" ref="R440" ca="1">INDEX('Lorri 401b'!L:L,MATCH('Retirement Calculator'!A440,'Lorri 401b'!N:N,0),0)</f>
        <v>2295723.4323579674</v>
      </c>
      <c r="S440" s="25">
        <f t="shared" ca="1" si="267"/>
        <v>2948162.4859538605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646726.93813218153</v>
      </c>
      <c r="R441" s="25">
        <f t="array" aca="1" ref="R441" ca="1">INDEX('Lorri 401b'!L:L,MATCH('Retirement Calculator'!A441,'Lorri 401b'!N:N,0),0)</f>
        <v>2283543.4127135691</v>
      </c>
      <c r="S441" s="25">
        <f t="shared" ca="1" si="267"/>
        <v>2930270.3508457504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640991.02218737116</v>
      </c>
      <c r="R442" s="25">
        <f t="array" aca="1" ref="R442" ca="1">INDEX('Lorri 401b'!L:L,MATCH('Retirement Calculator'!A442,'Lorri 401b'!N:N,0),0)</f>
        <v>2271312.6429873193</v>
      </c>
      <c r="S442" s="25">
        <f t="shared" ca="1" si="267"/>
        <v>2912303.6651746905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635231.20659279078</v>
      </c>
      <c r="R443" s="25">
        <f t="array" aca="1" ref="R443" ca="1">INDEX('Lorri 401b'!L:L,MATCH('Retirement Calculator'!A443,'Lorri 401b'!N:N,0),0)</f>
        <v>2259030.9117205436</v>
      </c>
      <c r="S443" s="25">
        <f t="shared" ca="1" si="267"/>
        <v>2894262.1183133344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629447.39176656632</v>
      </c>
      <c r="R444" s="25">
        <f t="array" aca="1" ref="R444" ca="1">INDEX('Lorri 401b'!L:L,MATCH('Retirement Calculator'!A444,'Lorri 401b'!N:N,0),0)</f>
        <v>2246698.0065734899</v>
      </c>
      <c r="S444" s="25">
        <f t="shared" ca="1" si="267"/>
        <v>2876145.3983400562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623639.47771189921</v>
      </c>
      <c r="R445" s="25">
        <f t="array" aca="1" ref="R445" ca="1">INDEX('Lorri 401b'!L:L,MATCH('Retirement Calculator'!A445,'Lorri 401b'!N:N,0),0)</f>
        <v>2234313.7143216566</v>
      </c>
      <c r="S445" s="25">
        <f t="shared" ca="1" si="267"/>
        <v>2857953.1920335558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617807.36401533766</v>
      </c>
      <c r="R446" s="25">
        <f t="array" aca="1" ref="R446" ca="1">INDEX('Lorri 401b'!L:L,MATCH('Retirement Calculator'!A446,'Lorri 401b'!N:N,0),0)</f>
        <v>2221877.8208521074</v>
      </c>
      <c r="S446" s="25">
        <f t="shared" ca="1" si="267"/>
        <v>2839685.1848674449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611950.94984504045</v>
      </c>
      <c r="R447" s="25">
        <f t="array" aca="1" ref="R447" ca="1">INDEX('Lorri 401b'!L:L,MATCH('Retirement Calculator'!A447,'Lorri 401b'!N:N,0),0)</f>
        <v>2209390.1111597684</v>
      </c>
      <c r="S447" s="25">
        <f t="shared" ca="1" si="267"/>
        <v>2821341.0610048091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606070.13394903368</v>
      </c>
      <c r="R448" s="25">
        <f t="array" aca="1" ref="R448" ca="1">INDEX('Lorri 401b'!L:L,MATCH('Retirement Calculator'!A448,'Lorri 401b'!N:N,0),0)</f>
        <v>2196850.3693437111</v>
      </c>
      <c r="S448" s="25">
        <f t="shared" ca="1" si="267"/>
        <v>2802920.503292745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600164.81465346017</v>
      </c>
      <c r="R449" s="25">
        <f t="array" aca="1" ref="R449" ca="1">INDEX('Lorri 401b'!L:L,MATCH('Retirement Calculator'!A449,'Lorri 401b'!N:N,0),0)</f>
        <v>2184258.3786034202</v>
      </c>
      <c r="S449" s="25">
        <f t="shared" ca="1" si="267"/>
        <v>2784423.1932568802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594234.88986082177</v>
      </c>
      <c r="R450" s="25">
        <f t="array" aca="1" ref="R450" ca="1">INDEX('Lorri 401b'!L:L,MATCH('Retirement Calculator'!A450,'Lorri 401b'!N:N,0),0)</f>
        <v>2171613.921235045</v>
      </c>
      <c r="S450" s="25">
        <f t="shared" ca="1" si="267"/>
        <v>2765848.8110958668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588280.25704821409</v>
      </c>
      <c r="R451" s="25">
        <f t="array" aca="1" ref="R451" ca="1">INDEX('Lorri 401b'!L:L,MATCH('Retirement Calculator'!A451,'Lorri 401b'!N:N,0),0)</f>
        <v>2158916.7786276345</v>
      </c>
      <c r="S451" s="25">
        <f t="shared" ca="1" si="267"/>
        <v>2747197.0356758488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582300.81326555391</v>
      </c>
      <c r="R452" s="25">
        <f t="array" aca="1" ref="R452" ca="1">INDEX('Lorri 401b'!L:L,MATCH('Retirement Calculator'!A452,'Lorri 401b'!N:N,0),0)</f>
        <v>2146166.73125936</v>
      </c>
      <c r="S452" s="25">
        <f t="shared" ca="1" si="267"/>
        <v>2728467.5445249137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576296.45513379923</v>
      </c>
      <c r="R453" s="25">
        <f t="array" aca="1" ref="R453" ca="1">INDEX('Lorri 401b'!L:L,MATCH('Retirement Calculator'!A453,'Lorri 401b'!N:N,0),0)</f>
        <v>2133363.5586937177</v>
      </c>
      <c r="S453" s="25">
        <f t="shared" ca="1" si="267"/>
        <v>2709660.0138275167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570267.07884316228</v>
      </c>
      <c r="R454" s="25">
        <f t="array" aca="1" ref="R454" ca="1">INDEX('Lorri 401b'!L:L,MATCH('Retirement Calculator'!A454,'Lorri 401b'!N:N,0),0)</f>
        <v>2120507.0395757188</v>
      </c>
      <c r="S454" s="25">
        <f t="shared" ca="1" si="267"/>
        <v>2690774.1184188812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564212.58015131438</v>
      </c>
      <c r="R455" s="25">
        <f t="array" aca="1" ref="R455" ca="1">INDEX('Lorri 401b'!L:L,MATCH('Retirement Calculator'!A455,'Lorri 401b'!N:N,0),0)</f>
        <v>2107596.9516280615</v>
      </c>
      <c r="S455" s="25">
        <f t="shared" ca="1" si="267"/>
        <v>2671809.5317793759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558132.85438158375</v>
      </c>
      <c r="R456" s="25">
        <f t="array" aca="1" ref="R456" ca="1">INDEX('Lorri 401b'!L:L,MATCH('Retirement Calculator'!A456,'Lorri 401b'!N:N,0),0)</f>
        <v>2094633.0716472887</v>
      </c>
      <c r="S456" s="25">
        <f t="shared" ca="1" si="267"/>
        <v>2652765.9260288724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552027.7964211459</v>
      </c>
      <c r="R457" s="25">
        <f t="array" aca="1" ref="R457" ca="1">INDEX('Lorri 401b'!L:L,MATCH('Retirement Calculator'!A457,'Lorri 401b'!N:N,0),0)</f>
        <v>2081615.1754999296</v>
      </c>
      <c r="S457" s="25">
        <f t="shared" ca="1" si="267"/>
        <v>2633642.9719210756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545897.30071920622</v>
      </c>
      <c r="R458" s="25">
        <f t="array" aca="1" ref="R458" ca="1">INDEX('Lorri 401b'!L:L,MATCH('Retirement Calculator'!A458,'Lorri 401b'!N:N,0),0)</f>
        <v>2068543.038118623</v>
      </c>
      <c r="S458" s="25">
        <f t="shared" ca="1" si="267"/>
        <v>2614440.3388378294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539741.2612851751</v>
      </c>
      <c r="R459" s="25">
        <f t="array" aca="1" ref="R459" ca="1">INDEX('Lorri 401b'!L:L,MATCH('Retirement Calculator'!A459,'Lorri 401b'!N:N,0),0)</f>
        <v>2055416.4334982277</v>
      </c>
      <c r="S459" s="25">
        <f t="shared" ca="1" si="267"/>
        <v>2595157.6947834026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533559.57168683561</v>
      </c>
      <c r="R460" s="25">
        <f t="array" aca="1" ref="R460" ca="1">INDEX('Lorri 401b'!L:L,MATCH('Retirement Calculator'!A460,'Lorri 401b'!N:N,0),0)</f>
        <v>2042235.1346919141</v>
      </c>
      <c r="S460" s="25">
        <f t="shared" ca="1" si="267"/>
        <v>2575794.7063787496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527352.12504850305</v>
      </c>
      <c r="R461" s="25">
        <f t="array" aca="1" ref="R461" ca="1">INDEX('Lorri 401b'!L:L,MATCH('Retirement Calculator'!A461,'Lorri 401b'!N:N,0),0)</f>
        <v>2028998.9138072408</v>
      </c>
      <c r="S461" s="25">
        <f t="shared" ca="1" si="267"/>
        <v>2556351.0388557436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521118.8140491774</v>
      </c>
      <c r="R462" s="25">
        <f t="array" aca="1" ref="R462" ca="1">INDEX('Lorri 401b'!L:L,MATCH('Retirement Calculator'!A462,'Lorri 401b'!N:N,0),0)</f>
        <v>2015707.5420022146</v>
      </c>
      <c r="S462" s="25">
        <f t="shared" ca="1" si="267"/>
        <v>2536826.3560513919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514859.53092068789</v>
      </c>
      <c r="R463" s="25">
        <f t="array" aca="1" ref="R463" ca="1">INDEX('Lorri 401b'!L:L,MATCH('Retirement Calculator'!A463,'Lorri 401b'!N:N,0),0)</f>
        <v>2002360.7894813342</v>
      </c>
      <c r="S463" s="25">
        <f t="shared" ca="1" si="267"/>
        <v>2517220.320402022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508574.16744582966</v>
      </c>
      <c r="R464" s="25">
        <f t="array" aca="1" ref="R464" ca="1">INDEX('Lorri 401b'!L:L,MATCH('Retirement Calculator'!A464,'Lorri 401b'!N:N,0),0)</f>
        <v>1988958.4254916168</v>
      </c>
      <c r="S464" s="25">
        <f t="shared" ca="1" si="267"/>
        <v>2497532.5929374467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502262.61495649285</v>
      </c>
      <c r="R465" s="25">
        <f t="array" aca="1" ref="R465" ca="1">INDEX('Lorri 401b'!L:L,MATCH('Retirement Calculator'!A465,'Lorri 401b'!N:N,0),0)</f>
        <v>1975500.2183186091</v>
      </c>
      <c r="S465" s="25">
        <f t="shared" ca="1" si="267"/>
        <v>2477762.8332751021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495924.76433178381</v>
      </c>
      <c r="R466" s="25">
        <f t="array" aca="1" ref="R466" ca="1">INDEX('Lorri 401b'!L:L,MATCH('Retirement Calculator'!A466,'Lorri 401b'!N:N,0),0)</f>
        <v>1961985.9352823803</v>
      </c>
      <c r="S466" s="25">
        <f t="shared" ca="1" si="267"/>
        <v>2457910.699614164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489560.5059961385</v>
      </c>
      <c r="R467" s="25">
        <f t="array" aca="1" ref="R467" ca="1">INDEX('Lorri 401b'!L:L,MATCH('Retirement Calculator'!A467,'Lorri 401b'!N:N,0),0)</f>
        <v>1948415.3427335008</v>
      </c>
      <c r="S467" s="25">
        <f t="shared" ca="1" si="267"/>
        <v>2437975.8487296393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483169.72991742799</v>
      </c>
      <c r="R468" s="25">
        <f t="array" aca="1" ref="R468" ca="1">INDEX('Lorri 401b'!L:L,MATCH('Retirement Calculator'!A468,'Lorri 401b'!N:N,0),0)</f>
        <v>1934788.2060490008</v>
      </c>
      <c r="S468" s="25">
        <f t="shared" ca="1" si="267"/>
        <v>2417957.9359664288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476752.32560505619</v>
      </c>
      <c r="R469" s="25">
        <f t="array" aca="1" ref="R469" ca="1">INDEX('Lorri 401b'!L:L,MATCH('Retirement Calculator'!A469,'Lorri 401b'!N:N,0),0)</f>
        <v>1921104.2896283155</v>
      </c>
      <c r="S469" s="25">
        <f t="shared" ca="1" si="267"/>
        <v>2397856.6152333715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470308.18210804951</v>
      </c>
      <c r="R470" s="25">
        <f t="array" aca="1" ref="R470" ca="1">INDEX('Lorri 401b'!L:L,MATCH('Retirement Calculator'!A470,'Lorri 401b'!N:N,0),0)</f>
        <v>1907363.3568892106</v>
      </c>
      <c r="S470" s="25">
        <f t="shared" ca="1" si="267"/>
        <v>2377671.5389972599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463837.1880131386</v>
      </c>
      <c r="R471" s="25">
        <f t="array" aca="1" ref="R471" ca="1">INDEX('Lorri 401b'!L:L,MATCH('Retirement Calculator'!A471,'Lorri 401b'!N:N,0),0)</f>
        <v>1893565.1702636927</v>
      </c>
      <c r="S471" s="25">
        <f t="shared" ca="1" si="267"/>
        <v>2357402.3582768315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457339.23144283227</v>
      </c>
      <c r="R472" s="25">
        <f t="array" aca="1" ref="R472" ca="1">INDEX('Lorri 401b'!L:L,MATCH('Retirement Calculator'!A472,'Lorri 401b'!N:N,0),0)</f>
        <v>1879709.491193902</v>
      </c>
      <c r="S472" s="25">
        <f t="shared" ca="1" si="267"/>
        <v>2337048.7226367341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450814.20005348296</v>
      </c>
      <c r="R473" s="25">
        <f t="array" aca="1" ref="R473" ca="1">INDEX('Lorri 401b'!L:L,MATCH('Retirement Calculator'!A473,'Lorri 401b'!N:N,0),0)</f>
        <v>1865796.0801279871</v>
      </c>
      <c r="S473" s="25">
        <f t="shared" ca="1" si="267"/>
        <v>2316610.2801814699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444261.98103334469</v>
      </c>
      <c r="R474" s="25">
        <f t="array" aca="1" ref="R474" ca="1">INDEX('Lorri 401b'!L:L,MATCH('Retirement Calculator'!A474,'Lorri 401b'!N:N,0),0)</f>
        <v>1851824.6965159641</v>
      </c>
      <c r="S474" s="25">
        <f t="shared" ca="1" si="267"/>
        <v>2296086.6775493086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437682.46110062255</v>
      </c>
      <c r="R475" s="25">
        <f t="array" aca="1" ref="R475" ca="1">INDEX('Lorri 401b'!L:L,MATCH('Retirement Calculator'!A475,'Lorri 401b'!N:N,0),0)</f>
        <v>1837795.0988055577</v>
      </c>
      <c r="S475" s="25">
        <f t="shared" ca="1" si="267"/>
        <v>2275477.55990618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431075.52650151402</v>
      </c>
      <c r="R476" s="25">
        <f t="array" aca="1" ref="R476" ca="1">INDEX('Lorri 401b'!L:L,MATCH('Retirement Calculator'!A476,'Lorri 401b'!N:N,0),0)</f>
        <v>1823707.0444380245</v>
      </c>
      <c r="S476" s="25">
        <f t="shared" ca="1" si="267"/>
        <v>2254782.5709395385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424441.06300824258</v>
      </c>
      <c r="R477" s="25">
        <f t="array" aca="1" ref="R477" ca="1">INDEX('Lorri 401b'!L:L,MATCH('Retirement Calculator'!A477,'Lorri 401b'!N:N,0),0)</f>
        <v>1809560.28984396</v>
      </c>
      <c r="S477" s="25">
        <f t="shared" ca="1" si="267"/>
        <v>2234001.3528522025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417778.95591708249</v>
      </c>
      <c r="R478" s="25">
        <f t="array" aca="1" ref="R478" ca="1">INDEX('Lorri 401b'!L:L,MATCH('Retirement Calculator'!A478,'Lorri 401b'!N:N,0),0)</f>
        <v>1795354.5904390868</v>
      </c>
      <c r="S478" s="25">
        <f t="shared" ca="1" si="267"/>
        <v>2213133.5463561695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411089.09004637593</v>
      </c>
      <c r="R479" s="25">
        <f t="array" aca="1" ref="R479" ca="1">INDEX('Lorri 401b'!L:L,MATCH('Retirement Calculator'!A479,'Lorri 401b'!N:N,0),0)</f>
        <v>1781089.7006200268</v>
      </c>
      <c r="S479" s="25">
        <f t="shared" ca="1" si="267"/>
        <v>2192178.7906664028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404371.34973454138</v>
      </c>
      <c r="R480" s="25">
        <f t="array" aca="1" ref="R480" ca="1">INDEX('Lorri 401b'!L:L,MATCH('Retirement Calculator'!A480,'Lorri 401b'!N:N,0),0)</f>
        <v>1766765.3737600539</v>
      </c>
      <c r="S480" s="25">
        <f t="shared" ca="1" si="267"/>
        <v>2171136.7234945954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397625.61883807421</v>
      </c>
      <c r="R481" s="25">
        <f t="array" aca="1" ref="R481" ca="1">INDEX('Lorri 401b'!L:L,MATCH('Retirement Calculator'!A481,'Lorri 401b'!N:N,0),0)</f>
        <v>1752381.3622048311</v>
      </c>
      <c r="S481" s="25">
        <f t="shared" ca="1" si="267"/>
        <v>2150006.9810429052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390851.78072953841</v>
      </c>
      <c r="R482" s="25">
        <f t="array" aca="1" ref="R482" ca="1">INDEX('Lorri 401b'!L:L,MATCH('Retirement Calculator'!A482,'Lorri 401b'!N:N,0),0)</f>
        <v>1737937.4172681284</v>
      </c>
      <c r="S482" s="25">
        <f t="shared" ca="1" si="267"/>
        <v>2128789.1979976669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384049.71829555038</v>
      </c>
      <c r="R483" s="25">
        <f t="array" aca="1" ref="R483" ca="1">INDEX('Lorri 401b'!L:L,MATCH('Retirement Calculator'!A483,'Lorri 401b'!N:N,0),0)</f>
        <v>1723433.2892275227</v>
      </c>
      <c r="S483" s="25">
        <f t="shared" ca="1" si="267"/>
        <v>2107483.0075230729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377219.31393475406</v>
      </c>
      <c r="R484" s="25">
        <f t="array" aca="1" ref="R484" ca="1">INDEX('Lorri 401b'!L:L,MATCH('Retirement Calculator'!A484,'Lorri 401b'!N:N,0),0)</f>
        <v>1708868.7273200811</v>
      </c>
      <c r="S484" s="25">
        <f t="shared" ca="1" si="267"/>
        <v>2086088.0412548352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370360.44955578778</v>
      </c>
      <c r="R485" s="25">
        <f t="array" aca="1" ref="R485" ca="1">INDEX('Lorri 401b'!L:L,MATCH('Retirement Calculator'!A485,'Lorri 401b'!N:N,0),0)</f>
        <v>1694243.4797380252</v>
      </c>
      <c r="S485" s="25">
        <f t="shared" ca="1" si="267"/>
        <v>2064603.929293813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363473.00657524244</v>
      </c>
      <c r="R486" s="25">
        <f t="array" aca="1" ref="R486" ca="1">INDEX('Lorri 401b'!L:L,MATCH('Retirement Calculator'!A486,'Lorri 401b'!N:N,0),0)</f>
        <v>1679557.2936243773</v>
      </c>
      <c r="S486" s="25">
        <f t="shared" ca="1" si="267"/>
        <v>2043030.3001996197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356556.8659156115</v>
      </c>
      <c r="R487" s="25">
        <f t="array" aca="1" ref="R487" ca="1">INDEX('Lorri 401b'!L:L,MATCH('Retirement Calculator'!A487,'Lorri 401b'!N:N,0),0)</f>
        <v>1664809.9150685894</v>
      </c>
      <c r="S487" s="25">
        <f t="shared" ca="1" si="267"/>
        <v>2021366.780984201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349611.90800323209</v>
      </c>
      <c r="R488" s="25">
        <f t="array" aca="1" ref="R488" ca="1">INDEX('Lorri 401b'!L:L,MATCH('Retirement Calculator'!A488,'Lorri 401b'!N:N,0),0)</f>
        <v>1650001.0891021523</v>
      </c>
      <c r="S488" s="25">
        <f t="shared" ca="1" si="267"/>
        <v>1999612.9971053842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342638.01276621781</v>
      </c>
      <c r="R489" s="25">
        <f t="array" aca="1" ref="R489" ca="1">INDEX('Lorri 401b'!L:L,MATCH('Retirement Calculator'!A489,'Lorri 401b'!N:N,0),0)</f>
        <v>1635130.5596941884</v>
      </c>
      <c r="S489" s="25">
        <f t="shared" ca="1" si="267"/>
        <v>1977768.5724604062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335635.05963238265</v>
      </c>
      <c r="R490" s="25">
        <f t="array" aca="1" ref="R490" ca="1">INDEX('Lorri 401b'!L:L,MATCH('Retirement Calculator'!A490,'Lorri 401b'!N:N,0),0)</f>
        <v>1620198.0697470247</v>
      </c>
      <c r="S490" s="25">
        <f t="shared" ca="1" si="267"/>
        <v>1955833.1293794073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328602.92752715648</v>
      </c>
      <c r="R491" s="25">
        <f t="array" aca="1" ref="R491" ca="1">INDEX('Lorri 401b'!L:L,MATCH('Retirement Calculator'!A491,'Lorri 401b'!N:N,0),0)</f>
        <v>1605203.3610917476</v>
      </c>
      <c r="S491" s="25">
        <f t="shared" ca="1" si="267"/>
        <v>1933806.2886189041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321541.49487149186</v>
      </c>
      <c r="R492" s="25">
        <f t="array" aca="1" ref="R492" ca="1">INDEX('Lorri 401b'!L:L,MATCH('Retirement Calculator'!A492,'Lorri 401b'!N:N,0),0)</f>
        <v>1590146.1744837402</v>
      </c>
      <c r="S492" s="25">
        <f t="shared" ca="1" si="267"/>
        <v>1911687.669355232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314450.63957976195</v>
      </c>
      <c r="R493" s="25">
        <f t="array" aca="1" ref="R493" ca="1">INDEX('Lorri 401b'!L:L,MATCH('Retirement Calculator'!A493,'Lorri 401b'!N:N,0),0)</f>
        <v>1575026.2495981995</v>
      </c>
      <c r="S493" s="25">
        <f t="shared" ca="1" si="267"/>
        <v>1889476.8891779615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307330.23905764986</v>
      </c>
      <c r="R494" s="25">
        <f t="array" aca="1" ref="R494" ca="1">INDEX('Lorri 401b'!L:L,MATCH('Retirement Calculator'!A494,'Lorri 401b'!N:N,0),0)</f>
        <v>1559843.3250256358</v>
      </c>
      <c r="S494" s="25">
        <f t="shared" ca="1" si="267"/>
        <v>1867173.5640832856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300180.17020002898</v>
      </c>
      <c r="R495" s="25">
        <f t="array" aca="1" ref="R495" ca="1">INDEX('Lorri 401b'!L:L,MATCH('Retirement Calculator'!A495,'Lorri 401b'!N:N,0),0)</f>
        <v>1544597.1382673529</v>
      </c>
      <c r="S495" s="25">
        <f t="shared" ca="1" si="267"/>
        <v>1844777.3084673819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293000.30938883469</v>
      </c>
      <c r="R496" s="25">
        <f t="array" aca="1" ref="R496" ca="1">INDEX('Lorri 401b'!L:L,MATCH('Retirement Calculator'!A496,'Lorri 401b'!N:N,0),0)</f>
        <v>1529287.4257309106</v>
      </c>
      <c r="S496" s="25">
        <f t="shared" ca="1" si="267"/>
        <v>1822287.7351197454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285790.53249092709</v>
      </c>
      <c r="R497" s="25">
        <f t="array" aca="1" ref="R497" ca="1">INDEX('Lorri 401b'!L:L,MATCH('Retirement Calculator'!A497,'Lorri 401b'!N:N,0),0)</f>
        <v>1513913.9227255664</v>
      </c>
      <c r="S497" s="25">
        <f t="shared" ca="1" si="267"/>
        <v>1799704.4552164935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278550.71485594485</v>
      </c>
      <c r="R498" s="25">
        <f t="array" aca="1" ref="R498" ca="1">INDEX('Lorri 401b'!L:L,MATCH('Retirement Calculator'!A498,'Lorri 401b'!N:N,0),0)</f>
        <v>1498476.3634577</v>
      </c>
      <c r="S498" s="25">
        <f t="shared" ca="1" si="267"/>
        <v>1777027.078313645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271280.73131415021</v>
      </c>
      <c r="R499" s="25">
        <f t="array" aca="1" ref="R499" ca="1">INDEX('Lorri 401b'!L:L,MATCH('Retirement Calculator'!A499,'Lorri 401b'!N:N,0),0)</f>
        <v>1482974.4810262176</v>
      </c>
      <c r="S499" s="25">
        <f t="shared" ca="1" si="267"/>
        <v>1754255.2123403677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263980.45617426472</v>
      </c>
      <c r="R500" s="25">
        <f t="array" aca="1" ref="R500" ca="1">INDEX('Lorri 401b'!L:L,MATCH('Retirement Calculator'!A500,'Lorri 401b'!N:N,0),0)</f>
        <v>1467408.0074179373</v>
      </c>
      <c r="S500" s="25">
        <f t="shared" ca="1" si="267"/>
        <v>1731388.4635922019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256649.76322129639</v>
      </c>
      <c r="R501" s="25">
        <f t="array" aca="1" ref="R501" ca="1">INDEX('Lorri 401b'!L:L,MATCH('Retirement Calculator'!A501,'Lorri 401b'!N:N,0),0)</f>
        <v>1451776.6735029558</v>
      </c>
      <c r="S501" s="25">
        <f t="shared" ca="1" si="267"/>
        <v>1708426.4367242523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249288.52571435735</v>
      </c>
      <c r="R502" s="25">
        <f t="array" aca="1" ref="R502" ca="1">INDEX('Lorri 401b'!L:L,MATCH('Retirement Calculator'!A502,'Lorri 401b'!N:N,0),0)</f>
        <v>1436080.2090299951</v>
      </c>
      <c r="S502" s="25">
        <f t="shared" ca="1" si="267"/>
        <v>1685368.7347443525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241896.61638447276</v>
      </c>
      <c r="R503" s="25">
        <f t="array" aca="1" ref="R503" ca="1">INDEX('Lorri 401b'!L:L,MATCH('Retirement Calculator'!A503,'Lorri 401b'!N:N,0),0)</f>
        <v>1420318.3426217306</v>
      </c>
      <c r="S503" s="25">
        <f t="shared" ca="1" si="267"/>
        <v>1662214.9590062033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234473.90743238031</v>
      </c>
      <c r="R504" s="25">
        <f t="array" aca="1" ref="R504" ca="1">INDEX('Lorri 401b'!L:L,MATCH('Retirement Calculator'!A504,'Lorri 401b'!N:N,0),0)</f>
        <v>1404490.8017700983</v>
      </c>
      <c r="S504" s="25">
        <f t="shared" ca="1" si="267"/>
        <v>1638964.7092024786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227020.27052632079</v>
      </c>
      <c r="R505" s="25">
        <f t="array" aca="1" ref="R505" ca="1">INDEX('Lorri 401b'!L:L,MATCH('Retirement Calculator'!A505,'Lorri 401b'!N:N,0),0)</f>
        <v>1388597.3128315841</v>
      </c>
      <c r="S505" s="25">
        <f t="shared" ca="1" si="267"/>
        <v>1615617.583357905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219535.57679981936</v>
      </c>
      <c r="R506" s="25">
        <f t="array" aca="1" ref="R506" ca="1">INDEX('Lorri 401b'!L:L,MATCH('Retirement Calculator'!A506,'Lorri 401b'!N:N,0),0)</f>
        <v>1372637.6010224929</v>
      </c>
      <c r="S506" s="25">
        <f t="shared" ca="1" si="267"/>
        <v>1592173.1778223123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212019.69684945751</v>
      </c>
      <c r="R507" s="25">
        <f t="array" aca="1" ref="R507" ca="1">INDEX('Lorri 401b'!L:L,MATCH('Retirement Calculator'!A507,'Lorri 401b'!N:N,0),0)</f>
        <v>1356611.390414197</v>
      </c>
      <c r="S507" s="25">
        <f t="shared" ca="1" si="267"/>
        <v>1568631.0872636545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204472.50073263582</v>
      </c>
      <c r="R508" s="25">
        <f t="array" aca="1" ref="R508" ca="1">INDEX('Lorri 401b'!L:L,MATCH('Retirement Calculator'!A508,'Lorri 401b'!N:N,0),0)</f>
        <v>1340518.4039283665</v>
      </c>
      <c r="S508" s="25">
        <f t="shared" ca="1" si="267"/>
        <v>1544990.9046610023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196893.85796532736</v>
      </c>
      <c r="R509" s="25">
        <f t="array" aca="1" ref="R509" ca="1">INDEX('Lorri 401b'!L:L,MATCH('Retirement Calculator'!A509,'Lorri 401b'!N:N,0),0)</f>
        <v>1324358.3633321784</v>
      </c>
      <c r="S509" s="25">
        <f t="shared" ca="1" si="267"/>
        <v>1521252.2212975058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189283.63751982179</v>
      </c>
      <c r="R510" s="25">
        <f t="array" aca="1" ref="R510" ca="1">INDEX('Lorri 401b'!L:L,MATCH('Retirement Calculator'!A510,'Lorri 401b'!N:N,0),0)</f>
        <v>1308130.9892335064</v>
      </c>
      <c r="S510" s="25">
        <f t="shared" ca="1" si="267"/>
        <v>1497414.6267533281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181641.70782245995</v>
      </c>
      <c r="R511" s="25">
        <f t="array" aca="1" ref="R511" ca="1">INDEX('Lorri 401b'!L:L,MATCH('Retirement Calculator'!A511,'Lorri 401b'!N:N,0),0)</f>
        <v>1291836.0010760897</v>
      </c>
      <c r="S511" s="25">
        <f t="shared" ca="1" si="267"/>
        <v>1473477.7088985497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173967.93675135911</v>
      </c>
      <c r="R512" s="25">
        <f t="array" aca="1" ref="R512" ca="1">INDEX('Lorri 401b'!L:L,MATCH('Retirement Calculator'!A512,'Lorri 401b'!N:N,0),0)</f>
        <v>1275473.1171346838</v>
      </c>
      <c r="S512" s="25">
        <f t="shared" ca="1" si="267"/>
        <v>1449441.0538860429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166262.19163412869</v>
      </c>
      <c r="R513" s="25">
        <f t="array" aca="1" ref="R513" ca="1">INDEX('Lorri 401b'!L:L,MATCH('Retirement Calculator'!A513,'Lorri 401b'!N:N,0),0)</f>
        <v>1259042.0545101888</v>
      </c>
      <c r="S513" s="25">
        <f t="shared" ca="1" si="267"/>
        <v>1425304.2461443176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158524.33924557644</v>
      </c>
      <c r="R514" s="25">
        <f t="array" aca="1" ref="R514" ca="1">INDEX('Lorri 401b'!L:L,MATCH('Retirement Calculator'!A514,'Lorri 401b'!N:N,0),0)</f>
        <v>1242542.5291247582</v>
      </c>
      <c r="S514" s="25">
        <f t="shared" ca="1" si="267"/>
        <v>1401066.8683703346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150754.24580540525</v>
      </c>
      <c r="R515" s="25">
        <f t="array" aca="1" ref="R515" ca="1">INDEX('Lorri 401b'!L:L,MATCH('Retirement Calculator'!A515,'Lorri 401b'!N:N,0),0)</f>
        <v>1225974.2557168885</v>
      </c>
      <c r="S515" s="25">
        <f t="shared" ca="1" si="267"/>
        <v>1376728.5015222938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142951.77697590002</v>
      </c>
      <c r="R516" s="25">
        <f t="array" aca="1" ref="R516" ca="1">INDEX('Lorri 401b'!L:L,MATCH('Retirement Calculator'!A516,'Lorri 401b'!N:N,0),0)</f>
        <v>1209336.9478364859</v>
      </c>
      <c r="S516" s="25">
        <f t="shared" ca="1" si="267"/>
        <v>1352288.7248123859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135116.79785960517</v>
      </c>
      <c r="R517" s="25">
        <f t="array" aca="1" ref="R517" ca="1">INDEX('Lorri 401b'!L:L,MATCH('Retirement Calculator'!A517,'Lorri 401b'!N:N,0),0)</f>
        <v>1192630.3178399149</v>
      </c>
      <c r="S517" s="25">
        <f t="shared" ca="1" si="267"/>
        <v>1327747.1156995201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127249.17299699242</v>
      </c>
      <c r="R518" s="25">
        <f t="array" aca="1" ref="R518" ca="1">INDEX('Lorri 401b'!L:L,MATCH('Retirement Calculator'!A518,'Lorri 401b'!N:N,0),0)</f>
        <v>1175854.076885025</v>
      </c>
      <c r="S518" s="25">
        <f t="shared" ca="1" si="267"/>
        <v>1303103.2498820175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119348.76636411878</v>
      </c>
      <c r="R519" s="25">
        <f t="array" aca="1" ref="R519" ca="1">INDEX('Lorri 401b'!L:L,MATCH('Retirement Calculator'!A519,'Lorri 401b'!N:N,0),0)</f>
        <v>1159007.9349261564</v>
      </c>
      <c r="S519" s="25">
        <f t="shared" ca="1" si="267"/>
        <v>1278356.7012902752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111415.44137027484</v>
      </c>
      <c r="R520" s="25">
        <f t="array" aca="1" ref="R520" ca="1">INDEX('Lorri 401b'!L:L,MATCH('Retirement Calculator'!A520,'Lorri 401b'!N:N,0),0)</f>
        <v>1142091.6007091259</v>
      </c>
      <c r="S520" s="25">
        <f t="shared" ca="1" si="267"/>
        <v>1253507.0420794007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103449.06085562322</v>
      </c>
      <c r="R521" s="25">
        <f t="array" aca="1" ref="R521" ca="1">INDEX('Lorri 401b'!L:L,MATCH('Retirement Calculator'!A521,'Lorri 401b'!N:N,0),0)</f>
        <v>1125104.7817661909</v>
      </c>
      <c r="S521" s="25">
        <f t="shared" ref="S521:S775" ca="1" si="527">SUM(Q521:R521)</f>
        <v>1228553.842621814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95449.487088827213</v>
      </c>
      <c r="R522" s="25">
        <f t="array" aca="1" ref="R522" ca="1">INDEX('Lorri 401b'!L:L,MATCH('Retirement Calculator'!A522,'Lorri 401b'!N:N,0),0)</f>
        <v>1108047.1844109937</v>
      </c>
      <c r="S522" s="25">
        <f t="shared" ca="1" si="527"/>
        <v>1203496.6714998209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87416.581764669565</v>
      </c>
      <c r="R523" s="25">
        <f t="array" aca="1" ref="R523" ca="1">INDEX('Lorri 401b'!L:L,MATCH('Retirement Calculator'!A523,'Lorri 401b'!N:N,0),0)</f>
        <v>1090918.5137334832</v>
      </c>
      <c r="S523" s="25">
        <f t="shared" ca="1" si="527"/>
        <v>1178335.0954981528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79350.206001661252</v>
      </c>
      <c r="R524" s="25">
        <f t="array" aca="1" ref="R524" ca="1">INDEX('Lorri 401b'!L:L,MATCH('Retirement Calculator'!A524,'Lorri 401b'!N:N,0),0)</f>
        <v>1073718.4735948164</v>
      </c>
      <c r="S524" s="25">
        <f t="shared" ca="1" si="527"/>
        <v>1153068.6795964777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71250.220339640407</v>
      </c>
      <c r="R525" s="25">
        <f t="array" aca="1" ref="R525" ca="1">INDEX('Lorri 401b'!L:L,MATCH('Retirement Calculator'!A525,'Lorri 401b'!N:N,0),0)</f>
        <v>1056446.7666222386</v>
      </c>
      <c r="S525" s="25">
        <f t="shared" ca="1" si="527"/>
        <v>1127696.9869618791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63116.484737361141</v>
      </c>
      <c r="R526" s="25">
        <f t="array" aca="1" ref="R526" ca="1">INDEX('Lorri 401b'!L:L,MATCH('Retirement Calculator'!A526,'Lorri 401b'!N:N,0),0)</f>
        <v>1039103.0942039416</v>
      </c>
      <c r="S526" s="25">
        <f t="shared" ca="1" si="527"/>
        <v>1102219.5789413028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54948.858570072378</v>
      </c>
      <c r="R527" s="25">
        <f t="array" aca="1" ref="R527" ca="1">INDEX('Lorri 401b'!L:L,MATCH('Retirement Calculator'!A527,'Lorri 401b'!N:N,0),0)</f>
        <v>1021687.1564839019</v>
      </c>
      <c r="S527" s="25">
        <f t="shared" ca="1" si="527"/>
        <v>1076636.0150539742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46747.200627086582</v>
      </c>
      <c r="R528" s="25">
        <f t="array" aca="1" ref="R528" ca="1">INDEX('Lorri 401b'!L:L,MATCH('Retirement Calculator'!A528,'Lorri 401b'!N:N,0),0)</f>
        <v>1004198.6523566953</v>
      </c>
      <c r="S528" s="25">
        <f t="shared" ca="1" si="527"/>
        <v>1050945.8529837818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38511.369109338346</v>
      </c>
      <c r="R529" s="25">
        <f t="array" aca="1" ref="R529" ca="1">INDEX('Lorri 401b'!L:L,MATCH('Retirement Calculator'!A529,'Lorri 401b'!N:N,0),0)</f>
        <v>986637.27946229198</v>
      </c>
      <c r="S529" s="25">
        <f t="shared" ca="1" si="527"/>
        <v>1025148.6485716304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30241.221626932824</v>
      </c>
      <c r="R530" s="25">
        <f t="array" aca="1" ref="R530" ca="1">INDEX('Lorri 401b'!L:L,MATCH('Retirement Calculator'!A530,'Lorri 401b'!N:N,0),0)</f>
        <v>969002.73418082867</v>
      </c>
      <c r="S530" s="25">
        <f t="shared" ca="1" si="527"/>
        <v>999243.95580776152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21936.615196683939</v>
      </c>
      <c r="R531" s="25">
        <f t="array" aca="1" ref="R531" ca="1">INDEX('Lorri 401b'!L:L,MATCH('Retirement Calculator'!A531,'Lorri 401b'!N:N,0),0)</f>
        <v>951294.71162735927</v>
      </c>
      <c r="S531" s="25">
        <f t="shared" ca="1" si="527"/>
        <v>973231.32682404318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13597.406239642354</v>
      </c>
      <c r="R532" s="25">
        <f t="array" aca="1" ref="R532" ca="1">INDEX('Lorri 401b'!L:L,MATCH('Retirement Calculator'!A532,'Lorri 401b'!N:N,0),0)</f>
        <v>933512.90564658365</v>
      </c>
      <c r="S532" s="25">
        <f t="shared" ca="1" si="527"/>
        <v>947110.31188622606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5223.4505786130958</v>
      </c>
      <c r="R533" s="25">
        <f t="array" aca="1" ref="R533" ca="1">INDEX('Lorri 401b'!L:L,MATCH('Retirement Calculator'!A533,'Lorri 401b'!N:N,0),0)</f>
        <v>915657.00880755496</v>
      </c>
      <c r="S533" s="25">
        <f t="shared" ca="1" si="527"/>
        <v>920880.45938616805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-3185.396564337118</v>
      </c>
      <c r="R534" s="25">
        <f t="array" aca="1" ref="R534" ca="1">INDEX('Lorri 401b'!L:L,MATCH('Retirement Calculator'!A534,'Lorri 401b'!N:N,0),0)</f>
        <v>897726.71239836363</v>
      </c>
      <c r="S534" s="25">
        <f t="shared" ca="1" si="527"/>
        <v>894541.31583402655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-11629.280570382958</v>
      </c>
      <c r="R535" s="25">
        <f t="array" aca="1" ref="R535" ca="1">INDEX('Lorri 401b'!L:L,MATCH('Retirement Calculator'!A535,'Lorri 401b'!N:N,0),0)</f>
        <v>879721.70642080065</v>
      </c>
      <c r="S535" s="25">
        <f t="shared" ca="1" si="527"/>
        <v>868092.4258504177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-20108.347426453987</v>
      </c>
      <c r="R536" s="25">
        <f t="array" aca="1" ref="R536" ca="1">INDEX('Lorri 401b'!L:L,MATCH('Retirement Calculator'!A536,'Lorri 401b'!N:N,0),0)</f>
        <v>861641.67958499771</v>
      </c>
      <c r="S536" s="25">
        <f t="shared" ca="1" si="527"/>
        <v>841533.33215854375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-28622.74372775865</v>
      </c>
      <c r="R537" s="25">
        <f t="array" aca="1" ref="R537" ca="1">INDEX('Lorri 401b'!L:L,MATCH('Retirement Calculator'!A537,'Lorri 401b'!N:N,0),0)</f>
        <v>843486.31930404564</v>
      </c>
      <c r="S537" s="25">
        <f t="shared" ca="1" si="527"/>
        <v>814863.575576287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-37172.616680318744</v>
      </c>
      <c r="R538" s="25">
        <f t="array" aca="1" ref="R538" ca="1">INDEX('Lorri 401b'!L:L,MATCH('Retirement Calculator'!A538,'Lorri 401b'!N:N,0),0)</f>
        <v>825255.31168858963</v>
      </c>
      <c r="S538" s="25">
        <f t="shared" ca="1" si="527"/>
        <v>788082.69500827091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-45758.114103514505</v>
      </c>
      <c r="R539" s="25">
        <f t="array" aca="1" ref="R539" ca="1">INDEX('Lorri 401b'!L:L,MATCH('Retirement Calculator'!A539,'Lorri 401b'!N:N,0),0)</f>
        <v>806948.34154140251</v>
      </c>
      <c r="S539" s="25">
        <f t="shared" ca="1" si="527"/>
        <v>761190.22743788804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-54379.384432640247</v>
      </c>
      <c r="R540" s="25">
        <f t="array" aca="1" ref="R540" ca="1">INDEX('Lorri 401b'!L:L,MATCH('Retirement Calculator'!A540,'Lorri 401b'!N:N,0),0)</f>
        <v>788565.09235193545</v>
      </c>
      <c r="S540" s="25">
        <f t="shared" ca="1" si="527"/>
        <v>734185.70791929518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-63036.576721470679</v>
      </c>
      <c r="R541" s="25">
        <f t="array" aca="1" ref="R541" ca="1">INDEX('Lorri 401b'!L:L,MATCH('Retirement Calculator'!A541,'Lorri 401b'!N:N,0),0)</f>
        <v>770105.24629084568</v>
      </c>
      <c r="S541" s="25">
        <f t="shared" ca="1" si="527"/>
        <v>707068.66956937499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-71729.84064483791</v>
      </c>
      <c r="R542" s="25">
        <f t="array" aca="1" ref="R542" ca="1">INDEX('Lorri 401b'!L:L,MATCH('Retirement Calculator'!A542,'Lorri 401b'!N:N,0),0)</f>
        <v>751568.48420450138</v>
      </c>
      <c r="S542" s="25">
        <f t="shared" ca="1" si="527"/>
        <v>679838.64355966344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-80459.32650121917</v>
      </c>
      <c r="R543" s="25">
        <f t="array" aca="1" ref="R543" ca="1">INDEX('Lorri 401b'!L:L,MATCH('Retirement Calculator'!A543,'Lorri 401b'!N:N,0),0)</f>
        <v>732954.48560946388</v>
      </c>
      <c r="S543" s="25">
        <f t="shared" ca="1" si="527"/>
        <v>652495.1591082447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-89225.185215335354</v>
      </c>
      <c r="R544" s="25">
        <f t="array" aca="1" ref="R544" ca="1">INDEX('Lorri 401b'!L:L,MATCH('Retirement Calculator'!A544,'Lorri 401b'!N:N,0),0)</f>
        <v>714262.9286869471</v>
      </c>
      <c r="S544" s="25">
        <f t="shared" ca="1" si="527"/>
        <v>625037.74347161176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-98027.56834076035</v>
      </c>
      <c r="R545" s="25">
        <f t="array" aca="1" ref="R545" ca="1">INDEX('Lorri 401b'!L:L,MATCH('Retirement Calculator'!A545,'Lorri 401b'!N:N,0),0)</f>
        <v>695493.49027725309</v>
      </c>
      <c r="S545" s="25">
        <f t="shared" ca="1" si="527"/>
        <v>597465.92193649278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-106866.62806254129</v>
      </c>
      <c r="R546" s="25">
        <f t="array" aca="1" ref="R546" ca="1">INDEX('Lorri 401b'!L:L,MATCH('Retirement Calculator'!A546,'Lorri 401b'!N:N,0),0)</f>
        <v>676645.84587418544</v>
      </c>
      <c r="S546" s="25">
        <f t="shared" ca="1" si="527"/>
        <v>569779.21781164419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-115742.51719982964</v>
      </c>
      <c r="R547" s="25">
        <f t="array" aca="1" ref="R547" ca="1">INDEX('Lorri 401b'!L:L,MATCH('Retirement Calculator'!A547,'Lorri 401b'!N:N,0),0)</f>
        <v>657719.66961943824</v>
      </c>
      <c r="S547" s="25">
        <f t="shared" ca="1" si="527"/>
        <v>541977.15241960855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-124655.38920852337</v>
      </c>
      <c r="R548" s="25">
        <f t="array" aca="1" ref="R548" ca="1">INDEX('Lorri 401b'!L:L,MATCH('Retirement Calculator'!A548,'Lorri 401b'!N:N,0),0)</f>
        <v>638714.63429696299</v>
      </c>
      <c r="S548" s="25">
        <f t="shared" ca="1" si="527"/>
        <v>514059.24508843961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-133605.39818391998</v>
      </c>
      <c r="R549" s="25">
        <f t="array" aca="1" ref="R549" ca="1">INDEX('Lorri 401b'!L:L,MATCH('Retirement Calculator'!A549,'Lorri 401b'!N:N,0),0)</f>
        <v>619630.41132731072</v>
      </c>
      <c r="S549" s="25">
        <f t="shared" ca="1" si="527"/>
        <v>486025.01314339077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-142592.69886338076</v>
      </c>
      <c r="R550" s="25">
        <f t="array" aca="1" ref="R550" ca="1">INDEX('Lorri 401b'!L:L,MATCH('Retirement Calculator'!A550,'Lorri 401b'!N:N,0),0)</f>
        <v>600466.67076195171</v>
      </c>
      <c r="S550" s="25">
        <f t="shared" ca="1" si="527"/>
        <v>457873.97189857095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-151617.44662900595</v>
      </c>
      <c r="R551" s="25">
        <f t="array" aca="1" ref="R551" ca="1">INDEX('Lorri 401b'!L:L,MATCH('Retirement Calculator'!A551,'Lorri 401b'!N:N,0),0)</f>
        <v>581223.08127757022</v>
      </c>
      <c r="S551" s="25">
        <f t="shared" ca="1" si="527"/>
        <v>429605.63464856427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-160679.79751032125</v>
      </c>
      <c r="R552" s="25">
        <f t="array" aca="1" ref="R552" ca="1">INDEX('Lorri 401b'!L:L,MATCH('Retirement Calculator'!A552,'Lorri 401b'!N:N,0),0)</f>
        <v>561899.31017033721</v>
      </c>
      <c r="S552" s="25">
        <f t="shared" ca="1" si="527"/>
        <v>401219.51266001596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-169779.90818697534</v>
      </c>
      <c r="R553" s="25">
        <f t="array" aca="1" ref="R553" ca="1">INDEX('Lorri 401b'!L:L,MATCH('Retirement Calculator'!A553,'Lorri 401b'!N:N,0),0)</f>
        <v>542495.02335015743</v>
      </c>
      <c r="S553" s="25">
        <f t="shared" ca="1" si="527"/>
        <v>372715.11516318208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-178917.93599144885</v>
      </c>
      <c r="R554" s="25">
        <f t="array" aca="1" ref="R554" ca="1">INDEX('Lorri 401b'!L:L,MATCH('Retirement Calculator'!A554,'Lorri 401b'!N:N,0),0)</f>
        <v>523009.88533489354</v>
      </c>
      <c r="S554" s="25">
        <f t="shared" ca="1" si="527"/>
        <v>344091.94934344466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-188094.03891177432</v>
      </c>
      <c r="R555" s="25">
        <f t="array" aca="1" ref="R555" ca="1">INDEX('Lorri 401b'!L:L,MATCH('Retirement Calculator'!A555,'Lorri 401b'!N:N,0),0)</f>
        <v>503443.55924456607</v>
      </c>
      <c r="S555" s="25">
        <f t="shared" ca="1" si="527"/>
        <v>315349.52033279173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-197308.37559426783</v>
      </c>
      <c r="R556" s="25">
        <f t="array" aca="1" ref="R556" ca="1">INDEX('Lorri 401b'!L:L,MATCH('Retirement Calculator'!A556,'Lorri 401b'!N:N,0),0)</f>
        <v>483795.70679552888</v>
      </c>
      <c r="S556" s="25">
        <f t="shared" ca="1" si="527"/>
        <v>286487.33120126103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-206561.10534627171</v>
      </c>
      <c r="R557" s="25">
        <f t="array" aca="1" ref="R557" ca="1">INDEX('Lorri 401b'!L:L,MATCH('Retirement Calculator'!A557,'Lorri 401b'!N:N,0),0)</f>
        <v>464065.98829462071</v>
      </c>
      <c r="S557" s="25">
        <f t="shared" ca="1" si="527"/>
        <v>257504.882948349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-215852.38813890895</v>
      </c>
      <c r="R558" s="25">
        <f t="array" aca="1" ref="R558" ca="1">INDEX('Lorri 401b'!L:L,MATCH('Retirement Calculator'!A558,'Lorri 401b'!N:N,0),0)</f>
        <v>444254.06263329211</v>
      </c>
      <c r="S558" s="25">
        <f t="shared" ca="1" si="527"/>
        <v>228401.67449438316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-225182.38460984884</v>
      </c>
      <c r="R559" s="25">
        <f t="array" aca="1" ref="R559" ca="1">INDEX('Lorri 401b'!L:L,MATCH('Retirement Calculator'!A559,'Lorri 401b'!N:N,0),0)</f>
        <v>424359.58728170797</v>
      </c>
      <c r="S559" s="25">
        <f t="shared" ca="1" si="527"/>
        <v>199177.20267185912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-234551.25606608432</v>
      </c>
      <c r="R560" s="25">
        <f t="array" aca="1" ref="R560" ca="1">INDEX('Lorri 401b'!L:L,MATCH('Retirement Calculator'!A560,'Lorri 401b'!N:N,0),0)</f>
        <v>404382.21828282555</v>
      </c>
      <c r="S560" s="25">
        <f t="shared" ca="1" si="527"/>
        <v>169830.96221674123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-243959.16448672078</v>
      </c>
      <c r="R561" s="25">
        <f t="array" aca="1" ref="R561" ca="1">INDEX('Lorri 401b'!L:L,MATCH('Retirement Calculator'!A561,'Lorri 401b'!N:N,0),0)</f>
        <v>384321.61024644779</v>
      </c>
      <c r="S561" s="25">
        <f t="shared" ca="1" si="527"/>
        <v>140362.44575972701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-253406.27252577656</v>
      </c>
      <c r="R562" s="25">
        <f t="array" aca="1" ref="R562" ca="1">INDEX('Lorri 401b'!L:L,MATCH('Retirement Calculator'!A562,'Lorri 401b'!N:N,0),0)</f>
        <v>364177.41634325177</v>
      </c>
      <c r="S562" s="25">
        <f t="shared" ca="1" si="527"/>
        <v>110771.14381747521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-262892.74351499503</v>
      </c>
      <c r="R563" s="25">
        <f t="array" aca="1" ref="R563" ca="1">INDEX('Lorri 401b'!L:L,MATCH('Retirement Calculator'!A563,'Lorri 401b'!N:N,0),0)</f>
        <v>343949.28829879244</v>
      </c>
      <c r="S563" s="25">
        <f t="shared" ca="1" si="527"/>
        <v>81056.544783797406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-272418.74146666861</v>
      </c>
      <c r="R564" s="25">
        <f t="array" aca="1" ref="R564" ca="1">INDEX('Lorri 401b'!L:L,MATCH('Retirement Calculator'!A564,'Lorri 401b'!N:N,0),0)</f>
        <v>323636.87638748123</v>
      </c>
      <c r="S564" s="25">
        <f t="shared" ca="1" si="527"/>
        <v>51218.134920812619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-281984.43107647414</v>
      </c>
      <c r="R565" s="25">
        <f t="array" aca="1" ref="R565" ca="1">INDEX('Lorri 401b'!L:L,MATCH('Retirement Calculator'!A565,'Lorri 401b'!N:N,0),0)</f>
        <v>303239.82942653954</v>
      </c>
      <c r="S565" s="25">
        <f t="shared" ca="1" si="527"/>
        <v>21255.398350065399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-291589.97772632056</v>
      </c>
      <c r="R566" s="25">
        <f t="array" aca="1" ref="R566" ca="1">INDEX('Lorri 401b'!L:L,MATCH('Retirement Calculator'!A566,'Lorri 401b'!N:N,0),0)</f>
        <v>282757.79476992728</v>
      </c>
      <c r="S566" s="25">
        <f t="shared" ca="1" si="527"/>
        <v>-8832.1829563932843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-301235.54748720798</v>
      </c>
      <c r="R567" s="25">
        <f t="array" aca="1" ref="R567" ca="1">INDEX('Lorri 401b'!L:L,MATCH('Retirement Calculator'!A567,'Lorri 401b'!N:N,0),0)</f>
        <v>262190.41830224579</v>
      </c>
      <c r="S567" s="25">
        <f t="shared" ca="1" si="527"/>
        <v>-39045.129184962192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-310921.3071220991</v>
      </c>
      <c r="R568" s="25">
        <f t="array" aca="1" ref="R568" ca="1">INDEX('Lorri 401b'!L:L,MATCH('Retirement Calculator'!A568,'Lorri 401b'!N:N,0),0)</f>
        <v>241537.34443261562</v>
      </c>
      <c r="S568" s="25">
        <f t="shared" ca="1" si="527"/>
        <v>-69383.96268948348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-320647.42408880231</v>
      </c>
      <c r="R569" s="25">
        <f t="array" aca="1" ref="R569" ca="1">INDEX('Lorri 401b'!L:L,MATCH('Retirement Calculator'!A569,'Lorri 401b'!N:N,0),0)</f>
        <v>220798.21608852866</v>
      </c>
      <c r="S569" s="25">
        <f t="shared" ca="1" si="527"/>
        <v>-99849.208000273647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-330414.06654286676</v>
      </c>
      <c r="R570" s="25">
        <f t="array" aca="1" ref="R570" ca="1">INDEX('Lorri 401b'!L:L,MATCH('Retirement Calculator'!A570,'Lorri 401b'!N:N,0),0)</f>
        <v>199972.67470967467</v>
      </c>
      <c r="S570" s="25">
        <f t="shared" ca="1" si="527"/>
        <v>-130441.39183319209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-340221.40334048978</v>
      </c>
      <c r="R571" s="25">
        <f t="array" aca="1" ref="R571" ca="1">INDEX('Lorri 401b'!L:L,MATCH('Retirement Calculator'!A571,'Lorri 401b'!N:N,0),0)</f>
        <v>179060.36024174211</v>
      </c>
      <c r="S571" s="25">
        <f t="shared" ca="1" si="527"/>
        <v>-161161.04309874767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-350069.60404143628</v>
      </c>
      <c r="R572" s="25">
        <f t="array" aca="1" ref="R572" ca="1">INDEX('Lorri 401b'!L:L,MATCH('Retirement Calculator'!A572,'Lorri 401b'!N:N,0),0)</f>
        <v>158060.91113019316</v>
      </c>
      <c r="S572" s="25">
        <f t="shared" ca="1" si="527"/>
        <v>-192008.69291124312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-359958.83891197003</v>
      </c>
      <c r="R573" s="25">
        <f t="array" aca="1" ref="R573" ca="1">INDEX('Lorri 401b'!L:L,MATCH('Retirement Calculator'!A573,'Lorri 401b'!N:N,0),0)</f>
        <v>136973.96431401276</v>
      </c>
      <c r="S573" s="25">
        <f t="shared" ca="1" si="527"/>
        <v>-222984.87459795727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-369889.27892779768</v>
      </c>
      <c r="R574" s="25">
        <f t="array" aca="1" ref="R574" ca="1">INDEX('Lorri 401b'!L:L,MATCH('Retirement Calculator'!A574,'Lorri 401b'!N:N,0),0)</f>
        <v>115799.15521943162</v>
      </c>
      <c r="S574" s="25">
        <f t="shared" ca="1" si="527"/>
        <v>-254090.12370836607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-379861.09577702463</v>
      </c>
      <c r="R575" s="25">
        <f t="array" aca="1" ref="R575" ca="1">INDEX('Lorri 401b'!L:L,MATCH('Retirement Calculator'!A575,'Lorri 401b'!N:N,0),0)</f>
        <v>94536.117753623053</v>
      </c>
      <c r="S575" s="25">
        <f t="shared" ca="1" si="527"/>
        <v>-285324.97802340158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-389874.46186312335</v>
      </c>
      <c r="R576" s="25">
        <f t="array" aca="1" ref="R576" ca="1">INDEX('Lorri 401b'!L:L,MATCH('Retirement Calculator'!A576,'Lorri 401b'!N:N,0),0)</f>
        <v>73184.484298373616</v>
      </c>
      <c r="S576" s="25">
        <f t="shared" ca="1" si="527"/>
        <v>-316689.97756474972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-399929.55030791415</v>
      </c>
      <c r="R577" s="25">
        <f t="array" aca="1" ref="R577" ca="1">INDEX('Lorri 401b'!L:L,MATCH('Retirement Calculator'!A577,'Lorri 401b'!N:N,0),0)</f>
        <v>51743.885703727305</v>
      </c>
      <c r="S577" s="25">
        <f t="shared" ca="1" si="527"/>
        <v>-348185.66460418684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-410026.53495455824</v>
      </c>
      <c r="R578" s="25">
        <f t="array" aca="1" ref="R578" ca="1">INDEX('Lorri 401b'!L:L,MATCH('Retirement Calculator'!A578,'Lorri 401b'!N:N,0),0)</f>
        <v>30213.951281603302</v>
      </c>
      <c r="S578" s="25">
        <f t="shared" ca="1" si="527"/>
        <v>-379812.58367295493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-420165.59037056332</v>
      </c>
      <c r="R579" s="25">
        <f t="array" aca="1" ref="R579" ca="1">INDEX('Lorri 401b'!L:L,MATCH('Retirement Calculator'!A579,'Lorri 401b'!N:N,0),0)</f>
        <v>8594.3087993871177</v>
      </c>
      <c r="S579" s="25">
        <f t="shared" ca="1" si="527"/>
        <v>-411571.28157117619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-430346.89185080177</v>
      </c>
      <c r="R580" s="25">
        <f t="array" aca="1" ref="R580" ca="1">INDEX('Lorri 401b'!L:L,MATCH('Retirement Calculator'!A580,'Lorri 401b'!N:N,0),0)</f>
        <v>-13115.415526504969</v>
      </c>
      <c r="S580" s="25">
        <f t="shared" ca="1" si="527"/>
        <v>-443462.30737730674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-440570.6154205412</v>
      </c>
      <c r="R581" s="25">
        <f t="array" aca="1" ref="R581" ca="1">INDEX('Lorri 401b'!L:L,MATCH('Retirement Calculator'!A581,'Lorri 401b'!N:N,0),0)</f>
        <v>-34915.597037088271</v>
      </c>
      <c r="S581" s="25">
        <f t="shared" ca="1" si="527"/>
        <v>-475486.2124576295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-450836.93783848791</v>
      </c>
      <c r="R582" s="25">
        <f t="array" aca="1" ref="R582" ca="1">INDEX('Lorri 401b'!L:L,MATCH('Retirement Calculator'!A582,'Lorri 401b'!N:N,0),0)</f>
        <v>-56806.612637299004</v>
      </c>
      <c r="S582" s="25">
        <f t="shared" ca="1" si="527"/>
        <v>-507643.55047578691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-461146.03659984272</v>
      </c>
      <c r="R583" s="25">
        <f t="array" aca="1" ref="R583" ca="1">INDEX('Lorri 401b'!L:L,MATCH('Retirement Calculator'!A583,'Lorri 401b'!N:N,0),0)</f>
        <v>-78788.840802510604</v>
      </c>
      <c r="S583" s="25">
        <f t="shared" ca="1" si="527"/>
        <v>-539934.87740235333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-471498.08993936982</v>
      </c>
      <c r="R584" s="25">
        <f t="array" aca="1" ref="R584" ca="1">INDEX('Lorri 401b'!L:L,MATCH('Retirement Calculator'!A584,'Lorri 401b'!N:N,0),0)</f>
        <v>-100862.66158507727</v>
      </c>
      <c r="S584" s="25">
        <f t="shared" ca="1" si="527"/>
        <v>-572360.75152444711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-481893.27683447831</v>
      </c>
      <c r="R585" s="25">
        <f t="array" aca="1" ref="R585" ca="1">INDEX('Lorri 401b'!L:L,MATCH('Retirement Calculator'!A585,'Lorri 401b'!N:N,0),0)</f>
        <v>-123028.45662090462</v>
      </c>
      <c r="S585" s="25">
        <f t="shared" ca="1" si="527"/>
        <v>-604921.73345538299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-492331.77700831642</v>
      </c>
      <c r="R586" s="25">
        <f t="array" aca="1" ref="R586" ca="1">INDEX('Lorri 401b'!L:L,MATCH('Retirement Calculator'!A586,'Lorri 401b'!N:N,0),0)</f>
        <v>-145286.60913604792</v>
      </c>
      <c r="S586" s="25">
        <f t="shared" ca="1" si="527"/>
        <v>-637618.38614436437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-502813.77093287883</v>
      </c>
      <c r="R587" s="25">
        <f t="array" aca="1" ref="R587" ca="1">INDEX('Lorri 401b'!L:L,MATCH('Retirement Calculator'!A587,'Lorri 401b'!N:N,0),0)</f>
        <v>-167637.50395333764</v>
      </c>
      <c r="S587" s="25">
        <f t="shared" ca="1" si="527"/>
        <v>-670451.2748862165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-513339.43983212695</v>
      </c>
      <c r="R588" s="25">
        <f t="array" aca="1" ref="R588" ca="1">INDEX('Lorri 401b'!L:L,MATCH('Retirement Calculator'!A588,'Lorri 401b'!N:N,0),0)</f>
        <v>-190081.52749903276</v>
      </c>
      <c r="S588" s="25">
        <f t="shared" ca="1" si="527"/>
        <v>-703420.96733115974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-523908.96568512189</v>
      </c>
      <c r="R589" s="25">
        <f t="array" aca="1" ref="R589" ca="1">INDEX('Lorri 401b'!L:L,MATCH('Retirement Calculator'!A589,'Lorri 401b'!N:N,0),0)</f>
        <v>-212619.0678095016</v>
      </c>
      <c r="S589" s="25">
        <f t="shared" ca="1" si="527"/>
        <v>-736528.03349462349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-534522.53122917109</v>
      </c>
      <c r="R590" s="25">
        <f t="array" aca="1" ref="R590" ca="1">INDEX('Lorri 401b'!L:L,MATCH('Retirement Calculator'!A590,'Lorri 401b'!N:N,0),0)</f>
        <v>-235250.51453793072</v>
      </c>
      <c r="S590" s="25">
        <f t="shared" ca="1" si="527"/>
        <v>-769773.04576710181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-545180.31996298709</v>
      </c>
      <c r="R591" s="25">
        <f t="array" aca="1" ref="R591" ca="1">INDEX('Lorri 401b'!L:L,MATCH('Retirement Calculator'!A591,'Lorri 401b'!N:N,0),0)</f>
        <v>-257976.25896106163</v>
      </c>
      <c r="S591" s="25">
        <f t="shared" ca="1" si="527"/>
        <v>-803156.57892404869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-555882.51614986069</v>
      </c>
      <c r="R592" s="25">
        <f t="array" aca="1" ref="R592" ca="1">INDEX('Lorri 401b'!L:L,MATCH('Retirement Calculator'!A592,'Lorri 401b'!N:N,0),0)</f>
        <v>-280796.69398595562</v>
      </c>
      <c r="S592" s="25">
        <f t="shared" ca="1" si="527"/>
        <v>-836679.21013581636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-566629.30482084618</v>
      </c>
      <c r="R593" s="25">
        <f t="array" aca="1" ref="R593" ca="1">INDEX('Lorri 401b'!L:L,MATCH('Retirement Calculator'!A593,'Lorri 401b'!N:N,0),0)</f>
        <v>-303712.21415678662</v>
      </c>
      <c r="S593" s="25">
        <f t="shared" ca="1" si="527"/>
        <v>-870341.51897763275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-577420.8717779608</v>
      </c>
      <c r="R594" s="25">
        <f t="array" aca="1" ref="R594" ca="1">INDEX('Lorri 401b'!L:L,MATCH('Retirement Calculator'!A594,'Lorri 401b'!N:N,0),0)</f>
        <v>-326723.21566166275</v>
      </c>
      <c r="S594" s="25">
        <f t="shared" ca="1" si="527"/>
        <v>-904144.08743962354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-588257.40359739668</v>
      </c>
      <c r="R595" s="25">
        <f t="array" aca="1" ref="R595" ca="1">INDEX('Lorri 401b'!L:L,MATCH('Retirement Calculator'!A595,'Lorri 401b'!N:N,0),0)</f>
        <v>-349830.09633947589</v>
      </c>
      <c r="S595" s="25">
        <f t="shared" ca="1" si="527"/>
        <v>-938087.49993687263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-599139.0876327469</v>
      </c>
      <c r="R596" s="25">
        <f t="array" aca="1" ref="R596" ca="1">INDEX('Lorri 401b'!L:L,MATCH('Retirement Calculator'!A596,'Lorri 401b'!N:N,0),0)</f>
        <v>-373033.25568677991</v>
      </c>
      <c r="S596" s="25">
        <f t="shared" ca="1" si="527"/>
        <v>-972172.34331952687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-610066.11201824446</v>
      </c>
      <c r="R597" s="25">
        <f t="array" aca="1" ref="R597" ca="1">INDEX('Lorri 401b'!L:L,MATCH('Retirement Calculator'!A597,'Lorri 401b'!N:N,0),0)</f>
        <v>-396333.09486469772</v>
      </c>
      <c r="S597" s="25">
        <f t="shared" ca="1" si="527"/>
        <v>-1006399.2068829422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-621038.66567201493</v>
      </c>
      <c r="R598" s="25">
        <f t="array" aca="1" ref="R598" ca="1">INDEX('Lorri 401b'!L:L,MATCH('Retirement Calculator'!A598,'Lorri 401b'!N:N,0),0)</f>
        <v>-419730.01670585683</v>
      </c>
      <c r="S598" s="25">
        <f t="shared" ca="1" si="527"/>
        <v>-1040768.6823778718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-632056.93829934276</v>
      </c>
      <c r="R599" s="25">
        <f t="array" aca="1" ref="R599" ca="1">INDEX('Lorri 401b'!L:L,MATCH('Retirement Calculator'!A599,'Lorri 401b'!N:N,0),0)</f>
        <v>-443224.42572135408</v>
      </c>
      <c r="S599" s="25">
        <f t="shared" ca="1" si="527"/>
        <v>-1075281.3640206968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-643121.12039595109</v>
      </c>
      <c r="R600" s="25">
        <f t="array" aca="1" ref="R600" ca="1">INDEX('Lorri 401b'!L:L,MATCH('Retirement Calculator'!A600,'Lorri 401b'!N:N,0),0)</f>
        <v>-466816.72810774925</v>
      </c>
      <c r="S600" s="25">
        <f t="shared" ca="1" si="527"/>
        <v>-1109937.8485037005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-654231.40325129533</v>
      </c>
      <c r="R601" s="25">
        <f t="array" aca="1" ref="R601" ca="1">INDEX('Lorri 401b'!L:L,MATCH('Retirement Calculator'!A601,'Lorri 401b'!N:N,0),0)</f>
        <v>-490507.33175408776</v>
      </c>
      <c r="S601" s="25">
        <f t="shared" ca="1" si="527"/>
        <v>-1144738.7350053831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-665387.97895187011</v>
      </c>
      <c r="R602" s="25">
        <f t="array" aca="1" ref="R602" ca="1">INDEX('Lorri 401b'!L:L,MATCH('Retirement Calculator'!A602,'Lorri 401b'!N:N,0),0)</f>
        <v>-514296.64624895266</v>
      </c>
      <c r="S602" s="25">
        <f t="shared" ca="1" si="527"/>
        <v>-1179684.6252008227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-676591.04038453067</v>
      </c>
      <c r="R603" s="25">
        <f t="array" aca="1" ref="R603" ca="1">INDEX('Lorri 401b'!L:L,MATCH('Retirement Calculator'!A603,'Lorri 401b'!N:N,0),0)</f>
        <v>-538185.08288754616</v>
      </c>
      <c r="S603" s="25">
        <f t="shared" ca="1" si="527"/>
        <v>-1214776.1232720767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-687840.78123982728</v>
      </c>
      <c r="R604" s="25">
        <f t="array" aca="1" ref="R604" ca="1">INDEX('Lorri 401b'!L:L,MATCH('Retirement Calculator'!A604,'Lorri 401b'!N:N,0),0)</f>
        <v>-562173.05467880052</v>
      </c>
      <c r="S604" s="25">
        <f t="shared" ca="1" si="527"/>
        <v>-1250013.8359186277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-699137.39601535432</v>
      </c>
      <c r="R605" s="25">
        <f t="array" aca="1" ref="R605" ca="1">INDEX('Lorri 401b'!L:L,MATCH('Retirement Calculator'!A605,'Lorri 401b'!N:N,0),0)</f>
        <v>-586260.97635251842</v>
      </c>
      <c r="S605" s="25">
        <f t="shared" ca="1" si="527"/>
        <v>-1285398.3723678729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-710481.08001911268</v>
      </c>
      <c r="R606" s="25">
        <f t="array" aca="1" ref="R606" ca="1">INDEX('Lorri 401b'!L:L,MATCH('Retirement Calculator'!A606,'Lorri 401b'!N:N,0),0)</f>
        <v>-610449.2643665435</v>
      </c>
      <c r="S606" s="25">
        <f t="shared" ca="1" si="527"/>
        <v>-1320930.3443856561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-721872.02937288675</v>
      </c>
      <c r="R607" s="25">
        <f t="array" aca="1" ref="R607" ca="1">INDEX('Lorri 401b'!L:L,MATCH('Retirement Calculator'!A607,'Lorri 401b'!N:N,0),0)</f>
        <v>-634738.33691396029</v>
      </c>
      <c r="S607" s="25">
        <f t="shared" ca="1" si="527"/>
        <v>-1356610.366286847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-733310.44101563492</v>
      </c>
      <c r="R608" s="25">
        <f t="array" aca="1" ref="R608" ca="1">INDEX('Lorri 401b'!L:L,MATCH('Retirement Calculator'!A608,'Lorri 401b'!N:N,0),0)</f>
        <v>-659128.61393032467</v>
      </c>
      <c r="S608" s="25">
        <f t="shared" ca="1" si="527"/>
        <v>-1392439.0549459597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-744796.51270689454</v>
      </c>
      <c r="R609" s="25">
        <f t="array" aca="1" ref="R609" ca="1">INDEX('Lorri 401b'!L:L,MATCH('Retirement Calculator'!A609,'Lorri 401b'!N:N,0),0)</f>
        <v>-683620.51710092381</v>
      </c>
      <c r="S609" s="25">
        <f t="shared" ca="1" si="527"/>
        <v>-1428417.0298078184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-756330.44303020102</v>
      </c>
      <c r="R610" s="25">
        <f t="array" aca="1" ref="R610" ca="1">INDEX('Lorri 401b'!L:L,MATCH('Retirement Calculator'!A610,'Lorri 401b'!N:N,0),0)</f>
        <v>-708214.46986806719</v>
      </c>
      <c r="S610" s="25">
        <f t="shared" ca="1" si="527"/>
        <v>-1464544.9128982681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-767912.43139652128</v>
      </c>
      <c r="R611" s="25">
        <f t="array" aca="1" ref="R611" ca="1">INDEX('Lorri 401b'!L:L,MATCH('Retirement Calculator'!A611,'Lorri 401b'!N:N,0),0)</f>
        <v>-732910.89743840706</v>
      </c>
      <c r="S611" s="25">
        <f t="shared" ca="1" si="527"/>
        <v>-1500823.3288349283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-779542.67804770125</v>
      </c>
      <c r="R612" s="25">
        <f t="array" aca="1" ref="R612" ca="1">INDEX('Lorri 401b'!L:L,MATCH('Retirement Calculator'!A612,'Lorri 401b'!N:N,0),0)</f>
        <v>-757710.22679028986</v>
      </c>
      <c r="S612" s="25">
        <f t="shared" ca="1" si="527"/>
        <v>-1537252.9048379911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-791221.38405992778</v>
      </c>
      <c r="R613" s="25">
        <f t="array" aca="1" ref="R613" ca="1">INDEX('Lorri 401b'!L:L,MATCH('Retirement Calculator'!A613,'Lorri 401b'!N:N,0),0)</f>
        <v>-782612.886681139</v>
      </c>
      <c r="S613" s="25">
        <f t="shared" ca="1" si="527"/>
        <v>-1573834.2707410669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-802948.75134720525</v>
      </c>
      <c r="R614" s="25">
        <f t="array" aca="1" ref="R614" ca="1">INDEX('Lorri 401b'!L:L,MATCH('Retirement Calculator'!A614,'Lorri 401b'!N:N,0),0)</f>
        <v>-807619.30765486672</v>
      </c>
      <c r="S614" s="25">
        <f t="shared" ca="1" si="527"/>
        <v>-1610568.0590020721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-814724.98266484635</v>
      </c>
      <c r="R615" s="25">
        <f t="array" aca="1" ref="R615" ca="1">INDEX('Lorri 401b'!L:L,MATCH('Retirement Calculator'!A615,'Lorri 401b'!N:N,0),0)</f>
        <v>-832729.92204931821</v>
      </c>
      <c r="S615" s="25">
        <f t="shared" ca="1" si="527"/>
        <v>-1647454.9047141646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-826550.28161297762</v>
      </c>
      <c r="R616" s="25">
        <f t="array" aca="1" ref="R616" ca="1">INDEX('Lorri 401b'!L:L,MATCH('Retirement Calculator'!A616,'Lorri 401b'!N:N,0),0)</f>
        <v>-857945.16400374658</v>
      </c>
      <c r="S616" s="25">
        <f t="shared" ca="1" si="527"/>
        <v>-1684495.4456167242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-838424.85264005943</v>
      </c>
      <c r="R617" s="25">
        <f t="array" aca="1" ref="R617" ca="1">INDEX('Lorri 401b'!L:L,MATCH('Retirement Calculator'!A617,'Lorri 401b'!N:N,0),0)</f>
        <v>-883265.46946631849</v>
      </c>
      <c r="S617" s="25">
        <f t="shared" ca="1" si="527"/>
        <v>-1721690.3221063779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-850348.9010464208</v>
      </c>
      <c r="R618" s="25">
        <f t="array" aca="1" ref="R618" ca="1">INDEX('Lorri 401b'!L:L,MATCH('Retirement Calculator'!A618,'Lorri 401b'!N:N,0),0)</f>
        <v>-908691.27620165097</v>
      </c>
      <c r="S618" s="25">
        <f t="shared" ca="1" si="527"/>
        <v>-1759040.1772480719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-862322.63298780867</v>
      </c>
      <c r="R619" s="25">
        <f t="array" aca="1" ref="R619" ca="1">INDEX('Lorri 401b'!L:L,MATCH('Retirement Calculator'!A619,'Lorri 401b'!N:N,0),0)</f>
        <v>-934223.02379838075</v>
      </c>
      <c r="S619" s="25">
        <f t="shared" ca="1" si="527"/>
        <v>-1796545.6567861894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-874346.25547895231</v>
      </c>
      <c r="R620" s="25">
        <f t="array" aca="1" ref="R620" ca="1">INDEX('Lorri 401b'!L:L,MATCH('Retirement Calculator'!A620,'Lorri 401b'!N:N,0),0)</f>
        <v>-959861.15367676364</v>
      </c>
      <c r="S620" s="25">
        <f t="shared" ca="1" si="527"/>
        <v>-1834207.409155716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-886419.9763971424</v>
      </c>
      <c r="R621" s="25">
        <f t="array" aca="1" ref="R621" ca="1">INDEX('Lorri 401b'!L:L,MATCH('Retirement Calculator'!A621,'Lorri 401b'!N:N,0),0)</f>
        <v>-985606.10909630638</v>
      </c>
      <c r="S621" s="25">
        <f t="shared" ca="1" si="527"/>
        <v>-1872026.0854934487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-898544.00448582496</v>
      </c>
      <c r="R622" s="25">
        <f t="array" aca="1" ref="R622" ca="1">INDEX('Lorri 401b'!L:L,MATCH('Retirement Calculator'!A622,'Lorri 401b'!N:N,0),0)</f>
        <v>-1011458.3351634305</v>
      </c>
      <c r="S622" s="25">
        <f t="shared" ca="1" si="527"/>
        <v>-1910002.3396492554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-910718.54935821029</v>
      </c>
      <c r="R623" s="25">
        <f t="array" aca="1" ref="R623" ca="1">INDEX('Lorri 401b'!L:L,MATCH('Retirement Calculator'!A623,'Lorri 401b'!N:N,0),0)</f>
        <v>-1037418.2788391678</v>
      </c>
      <c r="S623" s="25">
        <f t="shared" ca="1" si="527"/>
        <v>-1948136.8281973782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-922943.82150089729</v>
      </c>
      <c r="R624" s="25">
        <f t="array" aca="1" ref="R624" ca="1">INDEX('Lorri 401b'!L:L,MATCH('Retirement Calculator'!A624,'Lorri 401b'!N:N,0),0)</f>
        <v>-1063486.3889468871</v>
      </c>
      <c r="S624" s="25">
        <f t="shared" ca="1" si="527"/>
        <v>-1986430.2104477845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-935220.03227751213</v>
      </c>
      <c r="R625" s="25">
        <f t="array" aca="1" ref="R625" ca="1">INDEX('Lorri 401b'!L:L,MATCH('Retirement Calculator'!A625,'Lorri 401b'!N:N,0),0)</f>
        <v>-1089663.1161800553</v>
      </c>
      <c r="S625" s="25">
        <f t="shared" ca="1" si="527"/>
        <v>-2024883.1484575674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-947547.3939323629</v>
      </c>
      <c r="R626" s="25">
        <f t="array" aca="1" ref="R626" ca="1">INDEX('Lorri 401b'!L:L,MATCH('Retirement Calculator'!A626,'Lorri 401b'!N:N,0),0)</f>
        <v>-1115948.9131100285</v>
      </c>
      <c r="S626" s="25">
        <f t="shared" ca="1" si="527"/>
        <v>-2063496.3070423915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-959926.1195941089</v>
      </c>
      <c r="R627" s="25">
        <f t="array" aca="1" ref="R627" ca="1">INDEX('Lorri 401b'!L:L,MATCH('Retirement Calculator'!A627,'Lorri 401b'!N:N,0),0)</f>
        <v>-1142344.2341938766</v>
      </c>
      <c r="S627" s="25">
        <f t="shared" ca="1" si="527"/>
        <v>-2102270.3537879856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-972356.4232794455</v>
      </c>
      <c r="R628" s="25">
        <f t="array" aca="1" ref="R628" ca="1">INDEX('Lorri 401b'!L:L,MATCH('Retirement Calculator'!A628,'Lorri 401b'!N:N,0),0)</f>
        <v>-1168849.5357822408</v>
      </c>
      <c r="S628" s="25">
        <f t="shared" ca="1" si="527"/>
        <v>-2141205.9590616864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-984838.51989680424</v>
      </c>
      <c r="R629" s="25">
        <f t="array" aca="1" ref="R629" ca="1">INDEX('Lorri 401b'!L:L,MATCH('Retirement Calculator'!A629,'Lorri 401b'!N:N,0),0)</f>
        <v>-1195465.2761272232</v>
      </c>
      <c r="S629" s="25">
        <f t="shared" ca="1" si="527"/>
        <v>-2180303.7960240273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-997372.62525006873</v>
      </c>
      <c r="R630" s="25">
        <f t="array" aca="1" ref="R630" ca="1">INDEX('Lorri 401b'!L:L,MATCH('Retirement Calculator'!A630,'Lorri 401b'!N:N,0),0)</f>
        <v>-1222191.9153903094</v>
      </c>
      <c r="S630" s="25">
        <f t="shared" ca="1" si="527"/>
        <v>-2219564.5406403784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-1009958.9560423051</v>
      </c>
      <c r="R631" s="25">
        <f t="array" aca="1" ref="R631" ca="1">INDEX('Lorri 401b'!L:L,MATCH('Retirement Calculator'!A631,'Lorri 401b'!N:N,0),0)</f>
        <v>-1249029.9156503254</v>
      </c>
      <c r="S631" s="25">
        <f t="shared" ca="1" si="527"/>
        <v>-2258988.8716926305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-1022597.7298795092</v>
      </c>
      <c r="R632" s="25">
        <f t="array" aca="1" ref="R632" ca="1">INDEX('Lorri 401b'!L:L,MATCH('Retirement Calculator'!A632,'Lorri 401b'!N:N,0),0)</f>
        <v>-1275979.7409114246</v>
      </c>
      <c r="S632" s="25">
        <f t="shared" ca="1" si="527"/>
        <v>-2298577.4707909338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-1035289.1652743682</v>
      </c>
      <c r="R633" s="25">
        <f t="array" aca="1" ref="R633" ca="1">INDEX('Lorri 401b'!L:L,MATCH('Retirement Calculator'!A633,'Lorri 401b'!N:N,0),0)</f>
        <v>-1303041.8571111117</v>
      </c>
      <c r="S633" s="25">
        <f t="shared" ca="1" si="527"/>
        <v>-2338331.0223854799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-1048033.4816500392</v>
      </c>
      <c r="R634" s="25">
        <f t="array" aca="1" ref="R634" ca="1">INDEX('Lorri 401b'!L:L,MATCH('Retirement Calculator'!A634,'Lorri 401b'!N:N,0),0)</f>
        <v>-1330216.7321282977</v>
      </c>
      <c r="S634" s="25">
        <f t="shared" ca="1" si="527"/>
        <v>-2378250.213778337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-1060830.8993439423</v>
      </c>
      <c r="R635" s="25">
        <f t="array" aca="1" ref="R635" ca="1">INDEX('Lorri 401b'!L:L,MATCH('Retirement Calculator'!A635,'Lorri 401b'!N:N,0),0)</f>
        <v>-1357504.8357913885</v>
      </c>
      <c r="S635" s="25">
        <f t="shared" ca="1" si="527"/>
        <v>-2418335.7351353308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-1073681.6396115699</v>
      </c>
      <c r="R636" s="25">
        <f t="array" aca="1" ref="R636" ca="1">INDEX('Lorri 401b'!L:L,MATCH('Retirement Calculator'!A636,'Lorri 401b'!N:N,0),0)</f>
        <v>-1384906.6398864088</v>
      </c>
      <c r="S636" s="25">
        <f t="shared" ca="1" si="527"/>
        <v>-2458588.2794979787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-1086585.9246303125</v>
      </c>
      <c r="R637" s="25">
        <f t="array" aca="1" ref="R637" ca="1">INDEX('Lorri 401b'!L:L,MATCH('Retirement Calculator'!A637,'Lorri 401b'!N:N,0),0)</f>
        <v>-1412422.6181651584</v>
      </c>
      <c r="S637" s="25">
        <f t="shared" ca="1" si="527"/>
        <v>-2499008.5427954709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-1099543.9775032999</v>
      </c>
      <c r="R638" s="25">
        <f t="array" aca="1" ref="R638" ca="1">INDEX('Lorri 401b'!L:L,MATCH('Retirement Calculator'!A638,'Lorri 401b'!N:N,0),0)</f>
        <v>-1440053.246353403</v>
      </c>
      <c r="S638" s="25">
        <f t="shared" ca="1" si="527"/>
        <v>-2539597.2238567029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-1112556.0222632582</v>
      </c>
      <c r="R639" s="25">
        <f t="array" aca="1" ref="R639" ca="1">INDEX('Lorri 401b'!L:L,MATCH('Retirement Calculator'!A639,'Lorri 401b'!N:N,0),0)</f>
        <v>-1467799.0021590984</v>
      </c>
      <c r="S639" s="25">
        <f t="shared" ca="1" si="527"/>
        <v>-2580355.0244223569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-1125622.283876383</v>
      </c>
      <c r="R640" s="25">
        <f t="array" aca="1" ref="R640" ca="1">INDEX('Lorri 401b'!L:L,MATCH('Retirement Calculator'!A640,'Lorri 401b'!N:N,0),0)</f>
        <v>-1495660.3652806508</v>
      </c>
      <c r="S640" s="25">
        <f t="shared" ca="1" si="527"/>
        <v>-2621282.6491570338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-1138742.988246229</v>
      </c>
      <c r="R641" s="25">
        <f t="array" aca="1" ref="R641" ca="1">INDEX('Lorri 401b'!L:L,MATCH('Retirement Calculator'!A641,'Lorri 401b'!N:N,0),0)</f>
        <v>-1523637.8174152097</v>
      </c>
      <c r="S641" s="25">
        <f t="shared" ca="1" si="527"/>
        <v>-2662380.805661439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-1151918.3622176161</v>
      </c>
      <c r="R642" s="25">
        <f t="array" aca="1" ref="R642" ca="1">INDEX('Lorri 401b'!L:L,MATCH('Retirement Calculator'!A642,'Lorri 401b'!N:N,0),0)</f>
        <v>-1551731.8422669959</v>
      </c>
      <c r="S642" s="25">
        <f t="shared" ca="1" si="527"/>
        <v>-2703650.2044846117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-1165148.6335805506</v>
      </c>
      <c r="R643" s="25">
        <f t="array" aca="1" ref="R643" ca="1">INDEX('Lorri 401b'!L:L,MATCH('Retirement Calculator'!A643,'Lorri 401b'!N:N,0),0)</f>
        <v>-1579942.9255556646</v>
      </c>
      <c r="S643" s="25">
        <f t="shared" ca="1" si="527"/>
        <v>-2745091.5591362151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-1178434.031074164</v>
      </c>
      <c r="R644" s="25">
        <f t="array" aca="1" ref="R644" ca="1">INDEX('Lorri 401b'!L:L,MATCH('Retirement Calculator'!A644,'Lorri 401b'!N:N,0),0)</f>
        <v>-1608271.5550247028</v>
      </c>
      <c r="S644" s="25">
        <f t="shared" ca="1" si="527"/>
        <v>-2786705.5860988665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-1191774.7843906675</v>
      </c>
      <c r="R645" s="25">
        <f t="array" aca="1" ref="R645" ca="1">INDEX('Lorri 401b'!L:L,MATCH('Retirement Calculator'!A645,'Lorri 401b'!N:N,0),0)</f>
        <v>-1636718.2204498621</v>
      </c>
      <c r="S645" s="25">
        <f t="shared" ca="1" si="527"/>
        <v>-2828493.0048405295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-1205171.124179323</v>
      </c>
      <c r="R646" s="25">
        <f t="array" aca="1" ref="R646" ca="1">INDEX('Lorri 401b'!L:L,MATCH('Retirement Calculator'!A646,'Lorri 401b'!N:N,0),0)</f>
        <v>-1665283.4136476261</v>
      </c>
      <c r="S646" s="25">
        <f t="shared" ca="1" si="527"/>
        <v>-2870454.5378269488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-1218623.2820504312</v>
      </c>
      <c r="R647" s="25">
        <f t="array" aca="1" ref="R647" ca="1">INDEX('Lorri 401b'!L:L,MATCH('Retirement Calculator'!A647,'Lorri 401b'!N:N,0),0)</f>
        <v>-1693967.6284837141</v>
      </c>
      <c r="S647" s="25">
        <f t="shared" ca="1" si="527"/>
        <v>-2912590.9105341453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-1232131.4905793357</v>
      </c>
      <c r="R648" s="25">
        <f t="array" aca="1" ref="R648" ca="1">INDEX('Lorri 401b'!L:L,MATCH('Retirement Calculator'!A648,'Lorri 401b'!N:N,0),0)</f>
        <v>-1722771.3608816192</v>
      </c>
      <c r="S648" s="25">
        <f t="shared" ca="1" si="527"/>
        <v>-2954902.8514609551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-1245695.983310444</v>
      </c>
      <c r="R649" s="25">
        <f t="array" aca="1" ref="R649" ca="1">INDEX('Lorri 401b'!L:L,MATCH('Retirement Calculator'!A649,'Lorri 401b'!N:N,0),0)</f>
        <v>-1751695.1088311821</v>
      </c>
      <c r="S649" s="25">
        <f t="shared" ca="1" si="527"/>
        <v>-2997391.0921416264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-1259316.9947612653</v>
      </c>
      <c r="R650" s="25">
        <f t="array" aca="1" ref="R650" ca="1">INDEX('Lorri 401b'!L:L,MATCH('Retirement Calculator'!A650,'Lorri 401b'!N:N,0),0)</f>
        <v>-1780739.3723972016</v>
      </c>
      <c r="S650" s="25">
        <f t="shared" ca="1" si="527"/>
        <v>-3040056.367158467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-1272994.760426465</v>
      </c>
      <c r="R651" s="25">
        <f t="array" aca="1" ref="R651" ca="1">INDEX('Lorri 401b'!L:L,MATCH('Retirement Calculator'!A651,'Lorri 401b'!N:N,0),0)</f>
        <v>-1809904.6537280795</v>
      </c>
      <c r="S651" s="25">
        <f t="shared" ca="1" si="527"/>
        <v>-3082899.4141545445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-1286729.5167819364</v>
      </c>
      <c r="R652" s="25">
        <f t="array" aca="1" ref="R652" ca="1">INDEX('Lorri 401b'!L:L,MATCH('Retirement Calculator'!A652,'Lorri 401b'!N:N,0),0)</f>
        <v>-1839191.4570645029</v>
      </c>
      <c r="S652" s="25">
        <f t="shared" ca="1" si="527"/>
        <v>-3125920.9738464393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-1300521.501288889</v>
      </c>
      <c r="R653" s="25">
        <f t="array" aca="1" ref="R653" ca="1">INDEX('Lorri 401b'!L:L,MATCH('Retirement Calculator'!A653,'Lorri 401b'!N:N,0),0)</f>
        <v>-1868600.2887481612</v>
      </c>
      <c r="S653" s="25">
        <f t="shared" ca="1" si="527"/>
        <v>-3169121.7900370499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-1314370.9523979537</v>
      </c>
      <c r="R654" s="25">
        <f t="array" aca="1" ref="R654" ca="1">INDEX('Lorri 401b'!L:L,MATCH('Retirement Calculator'!A654,'Lorri 401b'!N:N,0),0)</f>
        <v>-1898131.6572305015</v>
      </c>
      <c r="S654" s="25">
        <f t="shared" ca="1" si="527"/>
        <v>-3212502.6096284552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-1328278.1095533064</v>
      </c>
      <c r="R655" s="25">
        <f t="array" aca="1" ref="R655" ca="1">INDEX('Lorri 401b'!L:L,MATCH('Retirement Calculator'!A655,'Lorri 401b'!N:N,0),0)</f>
        <v>-1927786.0730815183</v>
      </c>
      <c r="S655" s="25">
        <f t="shared" ca="1" si="527"/>
        <v>-3256064.1826348249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-1342243.2131968061</v>
      </c>
      <c r="R656" s="25">
        <f t="array" aca="1" ref="R656" ca="1">INDEX('Lorri 401b'!L:L,MATCH('Retirement Calculator'!A656,'Lorri 401b'!N:N,0),0)</f>
        <v>-1957564.0489985808</v>
      </c>
      <c r="S656" s="25">
        <f t="shared" ca="1" si="527"/>
        <v>-3299807.2621953869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-1356266.5047721539</v>
      </c>
      <c r="R657" s="25">
        <f t="array" aca="1" ref="R657" ca="1">INDEX('Lorri 401b'!L:L,MATCH('Retirement Calculator'!A657,'Lorri 401b'!N:N,0),0)</f>
        <v>-1987466.0998152979</v>
      </c>
      <c r="S657" s="25">
        <f t="shared" ca="1" si="527"/>
        <v>-3343732.6045874516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-1370348.2267290656</v>
      </c>
      <c r="R658" s="25">
        <f t="array" aca="1" ref="R658" ca="1">INDEX('Lorri 401b'!L:L,MATCH('Retirement Calculator'!A658,'Lorri 401b'!N:N,0),0)</f>
        <v>-2017492.7425104179</v>
      </c>
      <c r="S658" s="25">
        <f t="shared" ca="1" si="527"/>
        <v>-3387840.9692394836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-1384488.6225274645</v>
      </c>
      <c r="R659" s="25">
        <f t="array" aca="1" ref="R659" ca="1">INDEX('Lorri 401b'!L:L,MATCH('Retirement Calculator'!A659,'Lorri 401b'!N:N,0),0)</f>
        <v>-2047644.4962167677</v>
      </c>
      <c r="S659" s="25">
        <f t="shared" ca="1" si="527"/>
        <v>-3432133.1187442322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-1398687.9366416901</v>
      </c>
      <c r="R660" s="25">
        <f t="array" aca="1" ref="R660" ca="1">INDEX('Lorri 401b'!L:L,MATCH('Retirement Calculator'!A660,'Lorri 401b'!N:N,0),0)</f>
        <v>-2077921.8822302271</v>
      </c>
      <c r="S660" s="25">
        <f t="shared" ca="1" si="527"/>
        <v>-3476609.8188719172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-1412946.414564725</v>
      </c>
      <c r="R661" s="25">
        <f t="array" aca="1" ref="R661" ca="1">INDEX('Lorri 401b'!L:L,MATCH('Retirement Calculator'!A661,'Lorri 401b'!N:N,0),0)</f>
        <v>-2108325.4240187425</v>
      </c>
      <c r="S661" s="25">
        <f t="shared" ca="1" si="527"/>
        <v>-3521271.8385834675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-1427264.3028124392</v>
      </c>
      <c r="R662" s="25">
        <f t="array" aca="1" ref="R662" ca="1">INDEX('Lorri 401b'!L:L,MATCH('Retirement Calculator'!A662,'Lorri 401b'!N:N,0),0)</f>
        <v>-2138855.6472313767</v>
      </c>
      <c r="S662" s="25">
        <f t="shared" ca="1" si="527"/>
        <v>-3566119.9500438161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-1441641.848927852</v>
      </c>
      <c r="R663" s="25">
        <f t="array" aca="1" ref="R663" ca="1">INDEX('Lorri 401b'!L:L,MATCH('Retirement Calculator'!A663,'Lorri 401b'!N:N,0),0)</f>
        <v>-2169513.0797073971</v>
      </c>
      <c r="S663" s="25">
        <f t="shared" ca="1" si="527"/>
        <v>-3611154.9286352489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-1456079.3014854125</v>
      </c>
      <c r="R664" s="25">
        <f t="array" aca="1" ref="R664" ca="1">INDEX('Lorri 401b'!L:L,MATCH('Retirement Calculator'!A664,'Lorri 401b'!N:N,0),0)</f>
        <v>-2200298.2514854008</v>
      </c>
      <c r="S664" s="25">
        <f t="shared" ca="1" si="527"/>
        <v>-3656377.5529708136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-1470576.9100952961</v>
      </c>
      <c r="R665" s="25">
        <f t="array" aca="1" ref="R665" ca="1">INDEX('Lorri 401b'!L:L,MATCH('Retirement Calculator'!A665,'Lorri 401b'!N:N,0),0)</f>
        <v>-2231211.6948124794</v>
      </c>
      <c r="S665" s="25">
        <f t="shared" ca="1" si="527"/>
        <v>-3701788.6049077753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-1485134.925407721</v>
      </c>
      <c r="R666" s="25">
        <f t="array" aca="1" ref="R666" ca="1">INDEX('Lorri 401b'!L:L,MATCH('Retirement Calculator'!A666,'Lorri 401b'!N:N,0),0)</f>
        <v>-2262253.9441534211</v>
      </c>
      <c r="S666" s="25">
        <f t="shared" ca="1" si="527"/>
        <v>-3747388.8695611423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-1499753.5991172809</v>
      </c>
      <c r="R667" s="25">
        <f t="array" aca="1" ref="R667" ca="1">INDEX('Lorri 401b'!L:L,MATCH('Retirement Calculator'!A667,'Lorri 401b'!N:N,0),0)</f>
        <v>-2293425.5361999501</v>
      </c>
      <c r="S667" s="25">
        <f t="shared" ca="1" si="527"/>
        <v>-3793179.1353172311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-1514433.1839672974</v>
      </c>
      <c r="R668" s="25">
        <f t="array" aca="1" ref="R668" ca="1">INDEX('Lorri 401b'!L:L,MATCH('Retirement Calculator'!A668,'Lorri 401b'!N:N,0),0)</f>
        <v>-2324727.0098800063</v>
      </c>
      <c r="S668" s="25">
        <f t="shared" ca="1" si="527"/>
        <v>-3839160.1938473037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-1529173.9337541889</v>
      </c>
      <c r="R669" s="25">
        <f t="array" aca="1" ref="R669" ca="1">INDEX('Lorri 401b'!L:L,MATCH('Retirement Calculator'!A669,'Lorri 401b'!N:N,0),0)</f>
        <v>-2356158.9063670626</v>
      </c>
      <c r="S669" s="25">
        <f t="shared" ca="1" si="527"/>
        <v>-3885332.8401212515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-1543976.1033318592</v>
      </c>
      <c r="R670" s="25">
        <f t="array" aca="1" ref="R670" ca="1">INDEX('Lorri 401b'!L:L,MATCH('Retirement Calculator'!A670,'Lorri 401b'!N:N,0),0)</f>
        <v>-2387721.7690894818</v>
      </c>
      <c r="S670" s="25">
        <f t="shared" ca="1" si="527"/>
        <v>-3931697.872421341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-1558839.948616103</v>
      </c>
      <c r="R671" s="25">
        <f t="array" aca="1" ref="R671" ca="1">INDEX('Lorri 401b'!L:L,MATCH('Retirement Calculator'!A671,'Lorri 401b'!N:N,0),0)</f>
        <v>-2419416.1437399108</v>
      </c>
      <c r="S671" s="25">
        <f t="shared" ca="1" si="527"/>
        <v>-3978256.0923560141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-1573765.7265890313</v>
      </c>
      <c r="R672" s="25">
        <f t="array" aca="1" ref="R672" ca="1">INDEX('Lorri 401b'!L:L,MATCH('Retirement Calculator'!A672,'Lorri 401b'!N:N,0),0)</f>
        <v>-2451242.5782847167</v>
      </c>
      <c r="S672" s="25">
        <f t="shared" ca="1" si="527"/>
        <v>-4025008.3048737478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-1588753.6953035134</v>
      </c>
      <c r="R673" s="25">
        <f t="array" aca="1" ref="R673" ca="1">INDEX('Lorri 401b'!L:L,MATCH('Retirement Calculator'!A673,'Lorri 401b'!N:N,0),0)</f>
        <v>-2483201.6229734593</v>
      </c>
      <c r="S673" s="25">
        <f t="shared" ca="1" si="527"/>
        <v>-4071955.3182769725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-1603804.1138876393</v>
      </c>
      <c r="R674" s="25">
        <f t="array" aca="1" ref="R674" ca="1">INDEX('Lorri 401b'!L:L,MATCH('Retirement Calculator'!A674,'Lorri 401b'!N:N,0),0)</f>
        <v>-2515293.8303484051</v>
      </c>
      <c r="S674" s="25">
        <f t="shared" ca="1" si="527"/>
        <v>-4119097.9442360443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-1618917.2425491989</v>
      </c>
      <c r="R675" s="25">
        <f t="array" aca="1" ref="R675" ca="1">INDEX('Lorri 401b'!L:L,MATCH('Retirement Calculator'!A675,'Lorri 401b'!N:N,0),0)</f>
        <v>-2547519.7552540796</v>
      </c>
      <c r="S675" s="25">
        <f t="shared" ca="1" si="527"/>
        <v>-4166436.9978032783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-1634093.3425801818</v>
      </c>
      <c r="R676" s="25">
        <f t="array" aca="1" ref="R676" ca="1">INDEX('Lorri 401b'!L:L,MATCH('Retirement Calculator'!A676,'Lorri 401b'!N:N,0),0)</f>
        <v>-2579879.9548468613</v>
      </c>
      <c r="S676" s="25">
        <f t="shared" ca="1" si="527"/>
        <v>-4213973.2974270433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-1649332.6763612935</v>
      </c>
      <c r="R677" s="25">
        <f t="array" aca="1" ref="R677" ca="1">INDEX('Lorri 401b'!L:L,MATCH('Retirement Calculator'!A677,'Lorri 401b'!N:N,0),0)</f>
        <v>-2612374.9886046126</v>
      </c>
      <c r="S677" s="25">
        <f t="shared" ca="1" si="527"/>
        <v>-4261707.6649659062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-1664635.5073664933</v>
      </c>
      <c r="R678" s="25">
        <f t="array" aca="1" ref="R678" ca="1">INDEX('Lorri 401b'!L:L,MATCH('Retirement Calculator'!A678,'Lorri 401b'!N:N,0),0)</f>
        <v>-2645005.4183363547</v>
      </c>
      <c r="S678" s="25">
        <f t="shared" ca="1" si="527"/>
        <v>-4309640.9257028475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-1680002.1001675481</v>
      </c>
      <c r="R679" s="25">
        <f t="array" aca="1" ref="R679" ca="1">INDEX('Lorri 401b'!L:L,MATCH('Retirement Calculator'!A679,'Lorri 401b'!N:N,0),0)</f>
        <v>-2677771.8081919788</v>
      </c>
      <c r="S679" s="25">
        <f t="shared" ca="1" si="527"/>
        <v>-4357773.9083595267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-1695432.7204386073</v>
      </c>
      <c r="R680" s="25">
        <f t="array" aca="1" ref="R680" ca="1">INDEX('Lorri 401b'!L:L,MATCH('Retirement Calculator'!A680,'Lorri 401b'!N:N,0),0)</f>
        <v>-2710674.7246720018</v>
      </c>
      <c r="S680" s="25">
        <f t="shared" ca="1" si="527"/>
        <v>-4406107.4451106088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-1710927.634960796</v>
      </c>
      <c r="R681" s="25">
        <f t="array" aca="1" ref="R681" ca="1">INDEX('Lorri 401b'!L:L,MATCH('Retirement Calculator'!A681,'Lorri 401b'!N:N,0),0)</f>
        <v>-2743714.7366373581</v>
      </c>
      <c r="S681" s="25">
        <f t="shared" ca="1" si="527"/>
        <v>-4454642.3715981543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-1726487.1116268272</v>
      </c>
      <c r="R682" s="25">
        <f t="array" aca="1" ref="R682" ca="1">INDEX('Lorri 401b'!L:L,MATCH('Retirement Calculator'!A682,'Lorri 401b'!N:N,0),0)</f>
        <v>-2776892.4153192365</v>
      </c>
      <c r="S682" s="25">
        <f t="shared" ca="1" si="527"/>
        <v>-4503379.5269460641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-1742111.4194456334</v>
      </c>
      <c r="R683" s="25">
        <f t="array" aca="1" ref="R683" ca="1">INDEX('Lorri 401b'!L:L,MATCH('Retirement Calculator'!A683,'Lorri 401b'!N:N,0),0)</f>
        <v>-2810208.334328956</v>
      </c>
      <c r="S683" s="25">
        <f t="shared" ca="1" si="527"/>
        <v>-4552319.7537745889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-1757800.8285470179</v>
      </c>
      <c r="R684" s="25">
        <f t="array" aca="1" ref="R684" ca="1">INDEX('Lorri 401b'!L:L,MATCH('Retirement Calculator'!A684,'Lorri 401b'!N:N,0),0)</f>
        <v>-2843663.0696678828</v>
      </c>
      <c r="S684" s="25">
        <f t="shared" ca="1" si="527"/>
        <v>-4601463.8982149009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-1773555.6101863249</v>
      </c>
      <c r="R685" s="25">
        <f t="array" aca="1" ref="R685" ca="1">INDEX('Lorri 401b'!L:L,MATCH('Retirement Calculator'!A685,'Lorri 401b'!N:N,0),0)</f>
        <v>-2877257.1997373886</v>
      </c>
      <c r="S685" s="25">
        <f t="shared" ca="1" si="527"/>
        <v>-4650812.809923714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-1789376.036749129</v>
      </c>
      <c r="R686" s="25">
        <f t="array" aca="1" ref="R686" ca="1">INDEX('Lorri 401b'!L:L,MATCH('Retirement Calculator'!A686,'Lorri 401b'!N:N,0),0)</f>
        <v>-2910991.3053488508</v>
      </c>
      <c r="S686" s="25">
        <f t="shared" ca="1" si="527"/>
        <v>-4700367.34209798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-1805262.3817559448</v>
      </c>
      <c r="R687" s="25">
        <f t="array" aca="1" ref="R687" ca="1">INDEX('Lorri 401b'!L:L,MATCH('Retirement Calculator'!A687,'Lorri 401b'!N:N,0),0)</f>
        <v>-2944865.9697336941</v>
      </c>
      <c r="S687" s="25">
        <f t="shared" ca="1" si="527"/>
        <v>-4750128.3514896389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-1821214.9198669556</v>
      </c>
      <c r="R688" s="25">
        <f t="array" aca="1" ref="R688" ca="1">INDEX('Lorri 401b'!L:L,MATCH('Retirement Calculator'!A688,'Lorri 401b'!N:N,0),0)</f>
        <v>-2978881.7785534742</v>
      </c>
      <c r="S688" s="25">
        <f t="shared" ca="1" si="527"/>
        <v>-4800096.6984204296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-1837233.9268867623</v>
      </c>
      <c r="R689" s="25">
        <f t="array" aca="1" ref="R689" ca="1">INDEX('Lorri 401b'!L:L,MATCH('Retirement Calculator'!A689,'Lorri 401b'!N:N,0),0)</f>
        <v>-3013039.3199100033</v>
      </c>
      <c r="S689" s="25">
        <f t="shared" ca="1" si="527"/>
        <v>-4850273.2467967654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-1853319.6797691516</v>
      </c>
      <c r="R690" s="25">
        <f t="array" aca="1" ref="R690" ca="1">INDEX('Lorri 401b'!L:L,MATCH('Retirement Calculator'!A690,'Lorri 401b'!N:N,0),0)</f>
        <v>-3047339.1843555178</v>
      </c>
      <c r="S690" s="25">
        <f t="shared" ca="1" si="527"/>
        <v>-4900658.8641246697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-1869472.4566218841</v>
      </c>
      <c r="R691" s="25">
        <f t="array" aca="1" ref="R691" ca="1">INDEX('Lorri 401b'!L:L,MATCH('Retirement Calculator'!A691,'Lorri 401b'!N:N,0),0)</f>
        <v>-3081781.964902889</v>
      </c>
      <c r="S691" s="25">
        <f t="shared" ca="1" si="527"/>
        <v>-4951254.4215247734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-1885692.5367115031</v>
      </c>
      <c r="R692" s="25">
        <f t="array" aca="1" ref="R692" ca="1">INDEX('Lorri 401b'!L:L,MATCH('Retirement Calculator'!A692,'Lorri 401b'!N:N,0),0)</f>
        <v>-3116368.2570358738</v>
      </c>
      <c r="S692" s="25">
        <f t="shared" ca="1" si="527"/>
        <v>-5002060.7937473767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-1901980.2004681621</v>
      </c>
      <c r="R693" s="25">
        <f t="array" aca="1" ref="R693" ca="1">INDEX('Lorri 401b'!L:L,MATCH('Retirement Calculator'!A693,'Lorri 401b'!N:N,0),0)</f>
        <v>-3151098.658719413</v>
      </c>
      <c r="S693" s="25">
        <f t="shared" ca="1" si="527"/>
        <v>-5053078.8591875751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-1918335.7294904739</v>
      </c>
      <c r="R694" s="25">
        <f t="array" aca="1" ref="R694" ca="1">INDEX('Lorri 401b'!L:L,MATCH('Retirement Calculator'!A694,'Lorri 401b'!N:N,0),0)</f>
        <v>-3185973.7704099668</v>
      </c>
      <c r="S694" s="25">
        <f t="shared" ca="1" si="527"/>
        <v>-5104309.4999004407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-1934759.4065503785</v>
      </c>
      <c r="R695" s="25">
        <f t="array" aca="1" ref="R695" ca="1">INDEX('Lorri 401b'!L:L,MATCH('Retirement Calculator'!A695,'Lorri 401b'!N:N,0),0)</f>
        <v>-3220994.1950658979</v>
      </c>
      <c r="S695" s="25">
        <f t="shared" ca="1" si="527"/>
        <v>-5155753.6016162764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-1951251.5155980329</v>
      </c>
      <c r="R696" s="25">
        <f t="array" aca="1" ref="R696" ca="1">INDEX('Lorri 401b'!L:L,MATCH('Retirement Calculator'!A696,'Lorri 401b'!N:N,0),0)</f>
        <v>-3256160.5381578952</v>
      </c>
      <c r="S696" s="25">
        <f t="shared" ca="1" si="527"/>
        <v>-5207412.0537559278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-1967812.341766719</v>
      </c>
      <c r="R697" s="25">
        <f t="array" aca="1" ref="R697" ca="1">INDEX('Lorri 401b'!L:L,MATCH('Retirement Calculator'!A697,'Lorri 401b'!N:N,0),0)</f>
        <v>-3291473.4076794428</v>
      </c>
      <c r="S697" s="25">
        <f t="shared" ca="1" si="527"/>
        <v>-5259285.749446162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-1984442.1713777748</v>
      </c>
      <c r="R698" s="25">
        <f t="array" aca="1" ref="R698" ca="1">INDEX('Lorri 401b'!L:L,MATCH('Retirement Calculator'!A698,'Lorri 401b'!N:N,0),0)</f>
        <v>-3326933.4141573301</v>
      </c>
      <c r="S698" s="25">
        <f t="shared" ca="1" si="527"/>
        <v>-5311375.5855351053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-2001141.2919455434</v>
      </c>
      <c r="R699" s="25">
        <f t="array" aca="1" ref="R699" ca="1">INDEX('Lorri 401b'!L:L,MATCH('Retirement Calculator'!A699,'Lorri 401b'!N:N,0),0)</f>
        <v>-3362541.1706622085</v>
      </c>
      <c r="S699" s="25">
        <f t="shared" ca="1" si="527"/>
        <v>-5363682.4626077516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-2017909.9921823442</v>
      </c>
      <c r="R700" s="25">
        <f t="array" aca="1" ref="R700" ca="1">INDEX('Lorri 401b'!L:L,MATCH('Retirement Calculator'!A700,'Lorri 401b'!N:N,0),0)</f>
        <v>-3398297.2928191908</v>
      </c>
      <c r="S700" s="25">
        <f t="shared" ca="1" si="527"/>
        <v>-5416207.285001535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-2034748.5620034651</v>
      </c>
      <c r="R701" s="25">
        <f t="array" aca="1" ref="R701" ca="1">INDEX('Lorri 401b'!L:L,MATCH('Retirement Calculator'!A701,'Lorri 401b'!N:N,0),0)</f>
        <v>-3434202.3988184938</v>
      </c>
      <c r="S701" s="25">
        <f t="shared" ca="1" si="527"/>
        <v>-5468950.9608219592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-2051657.2925321739</v>
      </c>
      <c r="R702" s="25">
        <f t="array" aca="1" ref="R702" ca="1">INDEX('Lorri 401b'!L:L,MATCH('Retirement Calculator'!A702,'Lorri 401b'!N:N,0),0)</f>
        <v>-3470257.1094261273</v>
      </c>
      <c r="S702" s="25">
        <f t="shared" ca="1" si="527"/>
        <v>-5521914.4019583017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-2068636.4761047524</v>
      </c>
      <c r="R703" s="25">
        <f t="array" aca="1" ref="R703" ca="1">INDEX('Lorri 401b'!L:L,MATCH('Retirement Calculator'!A703,'Lorri 401b'!N:N,0),0)</f>
        <v>-3506462.0479946258</v>
      </c>
      <c r="S703" s="25">
        <f t="shared" ca="1" si="527"/>
        <v>-5575098.5240993779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-2085686.4062755499</v>
      </c>
      <c r="R704" s="25">
        <f t="array" aca="1" ref="R704" ca="1">INDEX('Lorri 401b'!L:L,MATCH('Retirement Calculator'!A704,'Lorri 401b'!N:N,0),0)</f>
        <v>-3542817.8404738265</v>
      </c>
      <c r="S704" s="25">
        <f t="shared" ca="1" si="527"/>
        <v>-5628504.2467493769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-2102807.3778220592</v>
      </c>
      <c r="R705" s="25">
        <f t="array" aca="1" ref="R705" ca="1">INDEX('Lorri 401b'!L:L,MATCH('Retirement Calculator'!A705,'Lorri 401b'!N:N,0),0)</f>
        <v>-3579325.1154216905</v>
      </c>
      <c r="S705" s="25">
        <f t="shared" ca="1" si="527"/>
        <v>-5682132.4932437502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-2119999.6867500124</v>
      </c>
      <c r="R706" s="25">
        <f t="array" aca="1" ref="R706" ca="1">INDEX('Lorri 401b'!L:L,MATCH('Retirement Calculator'!A706,'Lorri 401b'!N:N,0),0)</f>
        <v>-3615984.5040151705</v>
      </c>
      <c r="S706" s="25">
        <f t="shared" ca="1" si="527"/>
        <v>-5735984.1907651834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-2137263.630298499</v>
      </c>
      <c r="R707" s="25">
        <f t="array" aca="1" ref="R707" ca="1">INDEX('Lorri 401b'!L:L,MATCH('Retirement Calculator'!A707,'Lorri 401b'!N:N,0),0)</f>
        <v>-3652796.6400611233</v>
      </c>
      <c r="S707" s="25">
        <f t="shared" ca="1" si="527"/>
        <v>-5790060.2703596223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-2154599.5069451039</v>
      </c>
      <c r="R708" s="25">
        <f t="array" aca="1" ref="R708" ca="1">INDEX('Lorri 401b'!L:L,MATCH('Retirement Calculator'!A708,'Lorri 401b'!N:N,0),0)</f>
        <v>-3689762.1600072677</v>
      </c>
      <c r="S708" s="25">
        <f t="shared" ca="1" si="527"/>
        <v>-5844361.6669523716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-2172007.6164110699</v>
      </c>
      <c r="R709" s="25">
        <f t="array" aca="1" ref="R709" ca="1">INDEX('Lorri 401b'!L:L,MATCH('Retirement Calculator'!A709,'Lorri 401b'!N:N,0),0)</f>
        <v>-3726881.7029531877</v>
      </c>
      <c r="S709" s="25">
        <f t="shared" ca="1" si="527"/>
        <v>-5898889.3193642572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-2189488.2596664773</v>
      </c>
      <c r="R710" s="25">
        <f t="array" aca="1" ref="R710" ca="1">INDEX('Lorri 401b'!L:L,MATCH('Retirement Calculator'!A710,'Lorri 401b'!N:N,0),0)</f>
        <v>-3764155.9106613821</v>
      </c>
      <c r="S710" s="25">
        <f t="shared" ca="1" si="527"/>
        <v>-5953644.170327859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-2207041.7389354492</v>
      </c>
      <c r="R711" s="25">
        <f t="array" aca="1" ref="R711" ca="1">INDEX('Lorri 401b'!L:L,MATCH('Retirement Calculator'!A711,'Lorri 401b'!N:N,0),0)</f>
        <v>-3801585.4275683607</v>
      </c>
      <c r="S711" s="25">
        <f t="shared" ca="1" si="527"/>
        <v>-6008627.1665038094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-2224668.3577013747</v>
      </c>
      <c r="R712" s="25">
        <f t="array" aca="1" ref="R712" ca="1">INDEX('Lorri 401b'!L:L,MATCH('Retirement Calculator'!A712,'Lorri 401b'!N:N,0),0)</f>
        <v>-3839170.9007957852</v>
      </c>
      <c r="S712" s="25">
        <f t="shared" ca="1" si="527"/>
        <v>-6063839.2584971599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-2242368.4207121585</v>
      </c>
      <c r="R713" s="25">
        <f t="array" aca="1" ref="R713" ca="1">INDEX('Lorri 401b'!L:L,MATCH('Retirement Calculator'!A713,'Lorri 401b'!N:N,0),0)</f>
        <v>-3876912.9801616571</v>
      </c>
      <c r="S713" s="25">
        <f t="shared" ca="1" si="527"/>
        <v>-6119281.4008738156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-2260142.2339854874</v>
      </c>
      <c r="R714" s="25">
        <f t="array" aca="1" ref="R714" ca="1">INDEX('Lorri 401b'!L:L,MATCH('Retirement Calculator'!A714,'Lorri 401b'!N:N,0),0)</f>
        <v>-3914812.3181915535</v>
      </c>
      <c r="S714" s="25">
        <f t="shared" ca="1" si="527"/>
        <v>-6174954.5521770408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-2277990.1048141215</v>
      </c>
      <c r="R715" s="25">
        <f t="array" aca="1" ref="R715" ca="1">INDEX('Lorri 401b'!L:L,MATCH('Retirement Calculator'!A715,'Lorri 401b'!N:N,0),0)</f>
        <v>-3952869.5701299077</v>
      </c>
      <c r="S715" s="25">
        <f t="shared" ca="1" si="527"/>
        <v>-6230859.6749440292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-2295912.3417712082</v>
      </c>
      <c r="R716" s="25">
        <f t="array" aca="1" ref="R716" ca="1">INDEX('Lorri 401b'!L:L,MATCH('Retirement Calculator'!A716,'Lorri 401b'!N:N,0),0)</f>
        <v>-3991085.3939513387</v>
      </c>
      <c r="S716" s="25">
        <f t="shared" ca="1" si="527"/>
        <v>-6286997.7357225474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-2313909.2547156163</v>
      </c>
      <c r="R717" s="25">
        <f t="array" aca="1" ref="R717" ca="1">INDEX('Lorri 401b'!L:L,MATCH('Retirement Calculator'!A717,'Lorri 401b'!N:N,0),0)</f>
        <v>-4029460.4503720254</v>
      </c>
      <c r="S717" s="25">
        <f t="shared" ca="1" si="527"/>
        <v>-6343369.7050876413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-2331981.1547972928</v>
      </c>
      <c r="R718" s="25">
        <f t="array" aca="1" ref="R718" ca="1">INDEX('Lorri 401b'!L:L,MATCH('Retirement Calculator'!A718,'Lorri 401b'!N:N,0),0)</f>
        <v>-4067995.4028611318</v>
      </c>
      <c r="S718" s="25">
        <f t="shared" ca="1" si="527"/>
        <v>-6399976.5576584246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-2350128.3544626427</v>
      </c>
      <c r="R719" s="25">
        <f t="array" aca="1" ref="R719" ca="1">INDEX('Lorri 401b'!L:L,MATCH('Retirement Calculator'!A719,'Lorri 401b'!N:N,0),0)</f>
        <v>-4106690.9176522763</v>
      </c>
      <c r="S719" s="25">
        <f t="shared" ca="1" si="527"/>
        <v>-6456819.2721149195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-2368351.1674599317</v>
      </c>
      <c r="R720" s="25">
        <f t="array" aca="1" ref="R720" ca="1">INDEX('Lorri 401b'!L:L,MATCH('Retirement Calculator'!A720,'Lorri 401b'!N:N,0),0)</f>
        <v>-4145547.6637550504</v>
      </c>
      <c r="S720" s="25">
        <f t="shared" ca="1" si="527"/>
        <v>-6513898.8312149821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-2386649.9088447094</v>
      </c>
      <c r="R721" s="25">
        <f t="array" aca="1" ref="R721" ca="1">INDEX('Lorri 401b'!L:L,MATCH('Retirement Calculator'!A721,'Lorri 401b'!N:N,0),0)</f>
        <v>-4184566.3129665861</v>
      </c>
      <c r="S721" s="25">
        <f t="shared" ca="1" si="527"/>
        <v>-6571216.2218112955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-2405024.8949852572</v>
      </c>
      <c r="R722" s="25">
        <f t="array" aca="1" ref="R722" ca="1">INDEX('Lorri 401b'!L:L,MATCH('Retirement Calculator'!A722,'Lorri 401b'!N:N,0),0)</f>
        <v>-4223747.5398831693</v>
      </c>
      <c r="S722" s="25">
        <f t="shared" ca="1" si="527"/>
        <v>-6628772.434868427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-2423476.4435680569</v>
      </c>
      <c r="R723" s="25">
        <f t="array" aca="1" ref="R723" ca="1">INDEX('Lorri 401b'!L:L,MATCH('Retirement Calculator'!A723,'Lorri 401b'!N:N,0),0)</f>
        <v>-4263092.0219119051</v>
      </c>
      <c r="S723" s="25">
        <f t="shared" ca="1" si="527"/>
        <v>-6686568.4654799625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-2442004.8736032853</v>
      </c>
      <c r="R724" s="25">
        <f t="array" aca="1" ref="R724" ca="1">INDEX('Lorri 401b'!L:L,MATCH('Retirement Calculator'!A724,'Lorri 401b'!N:N,0),0)</f>
        <v>-4302600.4392824275</v>
      </c>
      <c r="S724" s="25">
        <f t="shared" ca="1" si="527"/>
        <v>-6744605.3128857128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-2460610.5054303268</v>
      </c>
      <c r="R725" s="25">
        <f t="array" aca="1" ref="R725" ca="1">INDEX('Lorri 401b'!L:L,MATCH('Retirement Calculator'!A725,'Lorri 401b'!N:N,0),0)</f>
        <v>-4342273.4750586599</v>
      </c>
      <c r="S725" s="25">
        <f t="shared" ca="1" si="527"/>
        <v>-6802883.9804889867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-2479293.6607233146</v>
      </c>
      <c r="R726" s="25">
        <f t="array" aca="1" ref="R726" ca="1">INDEX('Lorri 401b'!L:L,MATCH('Retirement Calculator'!A726,'Lorri 401b'!N:N,0),0)</f>
        <v>-4382111.8151506269</v>
      </c>
      <c r="S726" s="25">
        <f t="shared" ca="1" si="527"/>
        <v>-6861405.4758739416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-2498054.6624966897</v>
      </c>
      <c r="R727" s="25">
        <f t="array" aca="1" ref="R727" ca="1">INDEX('Lorri 401b'!L:L,MATCH('Retirement Calculator'!A727,'Lorri 401b'!N:N,0),0)</f>
        <v>-4422116.1483263103</v>
      </c>
      <c r="S727" s="25">
        <f t="shared" ca="1" si="527"/>
        <v>-6920170.810823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-2516893.8351107873</v>
      </c>
      <c r="R728" s="25">
        <f t="array" aca="1" ref="R728" ca="1">INDEX('Lorri 401b'!L:L,MATCH('Retirement Calculator'!A728,'Lorri 401b'!N:N,0),0)</f>
        <v>-4462287.1662235595</v>
      </c>
      <c r="S728" s="25">
        <f t="shared" ca="1" si="527"/>
        <v>-6979181.0013343468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-2535811.5042774435</v>
      </c>
      <c r="R729" s="25">
        <f t="array" aca="1" ref="R729" ca="1">INDEX('Lorri 401b'!L:L,MATCH('Retirement Calculator'!A729,'Lorri 401b'!N:N,0),0)</f>
        <v>-4502625.5633620471</v>
      </c>
      <c r="S729" s="25">
        <f t="shared" ca="1" si="527"/>
        <v>-7038437.0676394906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-2554807.9970656275</v>
      </c>
      <c r="R730" s="25">
        <f t="array" aca="1" ref="R730" ca="1">INDEX('Lorri 401b'!L:L,MATCH('Retirement Calculator'!A730,'Lorri 401b'!N:N,0),0)</f>
        <v>-4543132.037155278</v>
      </c>
      <c r="S730" s="25">
        <f t="shared" ca="1" si="527"/>
        <v>-7097940.034220906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-2573883.6419070954</v>
      </c>
      <c r="R731" s="25">
        <f t="array" aca="1" ref="R731" ca="1">INDEX('Lorri 401b'!L:L,MATCH('Retirement Calculator'!A731,'Lorri 401b'!N:N,0),0)</f>
        <v>-4583807.2879226478</v>
      </c>
      <c r="S731" s="25">
        <f t="shared" ca="1" si="527"/>
        <v>-7157690.9298297428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-2593038.7686020695</v>
      </c>
      <c r="R732" s="25">
        <f t="array" aca="1" ref="R732" ca="1">INDEX('Lorri 401b'!L:L,MATCH('Retirement Calculator'!A732,'Lorri 401b'!N:N,0),0)</f>
        <v>-4624652.0189015483</v>
      </c>
      <c r="S732" s="25">
        <f t="shared" ca="1" si="527"/>
        <v>-7217690.7875036178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-2612273.7083249395</v>
      </c>
      <c r="R733" s="25">
        <f t="array" aca="1" ref="R733" ca="1">INDEX('Lorri 401b'!L:L,MATCH('Retirement Calculator'!A733,'Lorri 401b'!N:N,0),0)</f>
        <v>-4665666.9362595277</v>
      </c>
      <c r="S733" s="25">
        <f t="shared" ca="1" si="527"/>
        <v>-7277940.6445844676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-2631588.7936299881</v>
      </c>
      <c r="R734" s="25">
        <f t="array" aca="1" ref="R734" ca="1">INDEX('Lorri 401b'!L:L,MATCH('Retirement Calculator'!A734,'Lorri 401b'!N:N,0),0)</f>
        <v>-4706852.7491064984</v>
      </c>
      <c r="S734" s="25">
        <f t="shared" ca="1" si="527"/>
        <v>-7338441.5427364865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-2650984.3584571411</v>
      </c>
      <c r="R735" s="25">
        <f t="array" aca="1" ref="R735" ca="1">INDEX('Lorri 401b'!L:L,MATCH('Retirement Calculator'!A735,'Lorri 401b'!N:N,0),0)</f>
        <v>-4748210.1695069978</v>
      </c>
      <c r="S735" s="25">
        <f t="shared" ca="1" si="527"/>
        <v>-7399194.5279641394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-2670460.7381377406</v>
      </c>
      <c r="R736" s="25">
        <f t="array" aca="1" ref="R736" ca="1">INDEX('Lorri 401b'!L:L,MATCH('Retirement Calculator'!A736,'Lorri 401b'!N:N,0),0)</f>
        <v>-4789739.9124924997</v>
      </c>
      <c r="S736" s="25">
        <f t="shared" ca="1" si="527"/>
        <v>-7460200.6506302403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-2690018.2694003424</v>
      </c>
      <c r="R737" s="25">
        <f t="array" aca="1" ref="R737" ca="1">INDEX('Lorri 401b'!L:L,MATCH('Retirement Calculator'!A737,'Lorri 401b'!N:N,0),0)</f>
        <v>-4831442.6960737742</v>
      </c>
      <c r="S737" s="25">
        <f t="shared" ca="1" si="527"/>
        <v>-7521460.9654741166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-2709657.2903765384</v>
      </c>
      <c r="R738" s="25">
        <f t="array" aca="1" ref="R738" ca="1">INDEX('Lorri 401b'!L:L,MATCH('Retirement Calculator'!A738,'Lorri 401b'!N:N,0),0)</f>
        <v>-4873319.2412533043</v>
      </c>
      <c r="S738" s="25">
        <f t="shared" ca="1" si="527"/>
        <v>-7582976.5316298427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-2729378.140606802</v>
      </c>
      <c r="R739" s="25">
        <f t="array" aca="1" ref="R739" ca="1">INDEX('Lorri 401b'!L:L,MATCH('Retirement Calculator'!A739,'Lorri 401b'!N:N,0),0)</f>
        <v>-4915370.2720377492</v>
      </c>
      <c r="S739" s="25">
        <f t="shared" ca="1" si="527"/>
        <v>-7644748.4126445511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-2749181.1610463583</v>
      </c>
      <c r="R740" s="25">
        <f t="array" aca="1" ref="R740" ca="1">INDEX('Lorri 401b'!L:L,MATCH('Retirement Calculator'!A740,'Lorri 401b'!N:N,0),0)</f>
        <v>-4957596.5154504627</v>
      </c>
      <c r="S740" s="25">
        <f t="shared" ca="1" si="527"/>
        <v>-7706777.6764968205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-2769066.6940710796</v>
      </c>
      <c r="R741" s="25">
        <f t="array" aca="1" ref="R741" ca="1">INDEX('Lorri 401b'!L:L,MATCH('Retirement Calculator'!A741,'Lorri 401b'!N:N,0),0)</f>
        <v>-4999998.7015440622</v>
      </c>
      <c r="S741" s="25">
        <f t="shared" ca="1" si="527"/>
        <v>-7769065.3956151418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-2789035.0834834035</v>
      </c>
      <c r="R742" s="25">
        <f t="array" aca="1" ref="R742" ca="1">INDEX('Lorri 401b'!L:L,MATCH('Retirement Calculator'!A742,'Lorri 401b'!N:N,0),0)</f>
        <v>-5042577.5634130519</v>
      </c>
      <c r="S742" s="25">
        <f t="shared" ca="1" si="527"/>
        <v>-7831612.6468964554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-2809086.6745182793</v>
      </c>
      <c r="R743" s="25">
        <f t="array" aca="1" ref="R743" ca="1">INDEX('Lorri 401b'!L:L,MATCH('Retirement Calculator'!A743,'Lorri 401b'!N:N,0),0)</f>
        <v>-5085333.837206495</v>
      </c>
      <c r="S743" s="25">
        <f t="shared" ca="1" si="527"/>
        <v>-7894420.5117247738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-2829221.8138491334</v>
      </c>
      <c r="R744" s="25">
        <f t="array" aca="1" ref="R744" ca="1">INDEX('Lorri 401b'!L:L,MATCH('Retirement Calculator'!A744,'Lorri 401b'!N:N,0),0)</f>
        <v>-5128268.2621407444</v>
      </c>
      <c r="S744" s="25">
        <f t="shared" ca="1" si="527"/>
        <v>-7957490.0759898778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-2849440.8495938662</v>
      </c>
      <c r="R745" s="25">
        <f t="array" aca="1" ref="R745" ca="1">INDEX('Lorri 401b'!L:L,MATCH('Retirement Calculator'!A745,'Lorri 401b'!N:N,0),0)</f>
        <v>-5171381.58051222</v>
      </c>
      <c r="S745" s="25">
        <f t="shared" ca="1" si="527"/>
        <v>-8020822.4301060867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-2869744.1313208686</v>
      </c>
      <c r="R746" s="25">
        <f t="array" aca="1" ref="R746" ca="1">INDEX('Lorri 401b'!L:L,MATCH('Retirement Calculator'!A746,'Lorri 401b'!N:N,0),0)</f>
        <v>-5214674.5377102438</v>
      </c>
      <c r="S746" s="25">
        <f t="shared" ca="1" si="527"/>
        <v>-8084418.6690311125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-2890132.010055067</v>
      </c>
      <c r="R747" s="25">
        <f t="array" aca="1" ref="R747" ca="1">INDEX('Lorri 401b'!L:L,MATCH('Retirement Calculator'!A747,'Lorri 401b'!N:N,0),0)</f>
        <v>-5258147.8822299261</v>
      </c>
      <c r="S747" s="25">
        <f t="shared" ca="1" si="527"/>
        <v>-8148279.8922849931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-2910604.838283991</v>
      </c>
      <c r="R748" s="25">
        <f t="array" aca="1" ref="R748" ca="1">INDEX('Lorri 401b'!L:L,MATCH('Retirement Calculator'!A748,'Lorri 401b'!N:N,0),0)</f>
        <v>-5301802.3656851063</v>
      </c>
      <c r="S748" s="25">
        <f t="shared" ca="1" si="527"/>
        <v>-8212407.2039690968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-2931162.9699638691</v>
      </c>
      <c r="R749" s="25">
        <f t="array" aca="1" ref="R749" ca="1">INDEX('Lorri 401b'!L:L,MATCH('Retirement Calculator'!A749,'Lorri 401b'!N:N,0),0)</f>
        <v>-5345638.7428213498</v>
      </c>
      <c r="S749" s="25">
        <f t="shared" ca="1" si="527"/>
        <v>-8276801.7127852188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-2951806.7605257467</v>
      </c>
      <c r="R750" s="25">
        <f t="array" aca="1" ref="R750" ca="1">INDEX('Lorri 401b'!L:L,MATCH('Retirement Calculator'!A750,'Lorri 401b'!N:N,0),0)</f>
        <v>-5389657.7715289947</v>
      </c>
      <c r="S750" s="25">
        <f t="shared" ca="1" si="527"/>
        <v>-8341464.5320547409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-2972536.566881632</v>
      </c>
      <c r="R751" s="25">
        <f t="array" aca="1" ref="R751" ca="1">INDEX('Lorri 401b'!L:L,MATCH('Retirement Calculator'!A751,'Lorri 401b'!N:N,0),0)</f>
        <v>-5433860.2128562545</v>
      </c>
      <c r="S751" s="25">
        <f t="shared" ca="1" si="527"/>
        <v>-8406396.779737886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-2993352.7474306668</v>
      </c>
      <c r="R752" s="25">
        <f t="array" aca="1" ref="R752" ca="1">INDEX('Lorri 401b'!L:L,MATCH('Retirement Calculator'!A752,'Lorri 401b'!N:N,0),0)</f>
        <v>-5478246.8310223781</v>
      </c>
      <c r="S752" s="25">
        <f t="shared" ca="1" si="527"/>
        <v>-8471599.5784530453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-3014255.6620653225</v>
      </c>
      <c r="R753" s="25">
        <f t="array" aca="1" ref="R753" ca="1">INDEX('Lorri 401b'!L:L,MATCH('Retirement Calculator'!A753,'Lorri 401b'!N:N,0),0)</f>
        <v>-5522818.3934308607</v>
      </c>
      <c r="S753" s="25">
        <f t="shared" ca="1" si="527"/>
        <v>-8537074.0554961823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-3035245.6721776226</v>
      </c>
      <c r="R754" s="25">
        <f t="array" aca="1" ref="R754" ca="1">INDEX('Lorri 401b'!L:L,MATCH('Retirement Calculator'!A754,'Lorri 401b'!N:N,0),0)</f>
        <v>-5567575.6706827115</v>
      </c>
      <c r="S754" s="25">
        <f t="shared" ca="1" si="527"/>
        <v>-8602821.3428603336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-3056323.1406653905</v>
      </c>
      <c r="R755" s="25">
        <f t="array" aca="1" ref="R755" ca="1">INDEX('Lorri 401b'!L:L,MATCH('Retirement Calculator'!A755,'Lorri 401b'!N:N,0),0)</f>
        <v>-5612519.4365897784</v>
      </c>
      <c r="S755" s="25">
        <f t="shared" ca="1" si="527"/>
        <v>-8668842.5772551689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-3077488.4319385244</v>
      </c>
      <c r="R756" s="25">
        <f t="array" aca="1" ref="R756" ca="1">INDEX('Lorri 401b'!L:L,MATCH('Retirement Calculator'!A756,'Lorri 401b'!N:N,0),0)</f>
        <v>-5657650.4681881247</v>
      </c>
      <c r="S756" s="25">
        <f t="shared" ca="1" si="527"/>
        <v>-8735138.9001266491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-3098741.9119252963</v>
      </c>
      <c r="R757" s="25">
        <f t="array" aca="1" ref="R757" ca="1">INDEX('Lorri 401b'!L:L,MATCH('Retirement Calculator'!A757,'Lorri 401b'!N:N,0),0)</f>
        <v>-5702969.5457514646</v>
      </c>
      <c r="S757" s="25">
        <f t="shared" ca="1" si="527"/>
        <v>-8801711.4576767609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-3120083.9480786799</v>
      </c>
      <c r="R758" s="25">
        <f t="array" aca="1" ref="R758" ca="1">INDEX('Lorri 401b'!L:L,MATCH('Retirement Calculator'!A758,'Lorri 401b'!N:N,0),0)</f>
        <v>-5748477.4528046511</v>
      </c>
      <c r="S758" s="25">
        <f t="shared" ca="1" si="527"/>
        <v>-8868561.4008833319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-3141514.9093827023</v>
      </c>
      <c r="R759" s="25">
        <f t="array" aca="1" ref="R759" ca="1">INDEX('Lorri 401b'!L:L,MATCH('Retirement Calculator'!A759,'Lorri 401b'!N:N,0),0)</f>
        <v>-5794174.9761372264</v>
      </c>
      <c r="S759" s="25">
        <f t="shared" ca="1" si="527"/>
        <v>-8935689.8855199292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-3163035.1663588248</v>
      </c>
      <c r="R760" s="25">
        <f t="array" aca="1" ref="R760" ca="1">INDEX('Lorri 401b'!L:L,MATCH('Retirement Calculator'!A760,'Lorri 401b'!N:N,0),0)</f>
        <v>-5840062.9058170207</v>
      </c>
      <c r="S760" s="25">
        <f t="shared" ca="1" si="527"/>
        <v>-9003098.0721758455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-3184645.0910723479</v>
      </c>
      <c r="R761" s="25">
        <f t="array" aca="1" ref="R761" ca="1">INDEX('Lorri 401b'!L:L,MATCH('Retirement Calculator'!A761,'Lorri 401b'!N:N,0),0)</f>
        <v>-5886142.0352038145</v>
      </c>
      <c r="S761" s="25">
        <f t="shared" ca="1" si="527"/>
        <v>-9070787.1262761615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-3206345.0571388439</v>
      </c>
      <c r="R762" s="25">
        <f t="array" aca="1" ref="R762" ca="1">INDEX('Lorri 401b'!L:L,MATCH('Retirement Calculator'!A762,'Lorri 401b'!N:N,0),0)</f>
        <v>-5932413.1609630529</v>
      </c>
      <c r="S762" s="25">
        <f t="shared" ca="1" si="527"/>
        <v>-9138758.2181018963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-3228135.4397306172</v>
      </c>
      <c r="R763" s="25">
        <f t="array" aca="1" ref="R763" ca="1">INDEX('Lorri 401b'!L:L,MATCH('Retirement Calculator'!A763,'Lorri 401b'!N:N,0),0)</f>
        <v>-5978877.0830796212</v>
      </c>
      <c r="S763" s="25">
        <f t="shared" ca="1" si="527"/>
        <v>-9207012.5228102393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-3250016.6155831893</v>
      </c>
      <c r="R764" s="25">
        <f t="array" aca="1" ref="R764" ca="1">INDEX('Lorri 401b'!L:L,MATCH('Retirement Calculator'!A764,'Lorri 401b'!N:N,0),0)</f>
        <v>-6025534.6048716754</v>
      </c>
      <c r="S764" s="25">
        <f t="shared" ca="1" si="527"/>
        <v>-9275551.2204548642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-3271988.9630018137</v>
      </c>
      <c r="R765" s="25">
        <f t="array" aca="1" ref="R765" ca="1">INDEX('Lorri 401b'!L:L,MATCH('Retirement Calculator'!A765,'Lorri 401b'!N:N,0),0)</f>
        <v>-6072386.5330045298</v>
      </c>
      <c r="S765" s="25">
        <f t="shared" ca="1" si="527"/>
        <v>-9344375.4960063435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-3294052.861868016</v>
      </c>
      <c r="R766" s="25">
        <f t="array" aca="1" ref="R766" ca="1">INDEX('Lorri 401b'!L:L,MATCH('Retirement Calculator'!A766,'Lorri 401b'!N:N,0),0)</f>
        <v>-6119433.6775046047</v>
      </c>
      <c r="S766" s="25">
        <f t="shared" ca="1" si="527"/>
        <v>-9413486.5393726211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-3316208.6936461609</v>
      </c>
      <c r="R767" s="25">
        <f t="array" aca="1" ref="R767" ca="1">INDEX('Lorri 401b'!L:L,MATCH('Retirement Calculator'!A767,'Lorri 401b'!N:N,0),0)</f>
        <v>-6166676.8517734297</v>
      </c>
      <c r="S767" s="25">
        <f t="shared" ca="1" si="527"/>
        <v>-9482885.5454195905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-3338456.8413900477</v>
      </c>
      <c r="R768" s="25">
        <f t="array" aca="1" ref="R768" ca="1">INDEX('Lorri 401b'!L:L,MATCH('Retirement Calculator'!A768,'Lorri 401b'!N:N,0),0)</f>
        <v>-6214116.8726017084</v>
      </c>
      <c r="S768" s="25">
        <f t="shared" ca="1" si="527"/>
        <v>-9552573.7139917556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-3360797.6897495342</v>
      </c>
      <c r="R769" s="25">
        <f t="array" aca="1" ref="R769" ca="1">INDEX('Lorri 401b'!L:L,MATCH('Retirement Calculator'!A769,'Lorri 401b'!N:N,0),0)</f>
        <v>-6261754.5601834375</v>
      </c>
      <c r="S769" s="25">
        <f t="shared" ca="1" si="527"/>
        <v>-9622552.2499329709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-3383231.6249771854</v>
      </c>
      <c r="R770" s="25">
        <f t="array" aca="1" ref="R770" ca="1">INDEX('Lorri 401b'!L:L,MATCH('Retirement Calculator'!A770,'Lorri 401b'!N:N,0),0)</f>
        <v>-6309590.7381300908</v>
      </c>
      <c r="S770" s="25">
        <f t="shared" ca="1" si="527"/>
        <v>-9692822.3631072752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-3405759.0349349515</v>
      </c>
      <c r="R771" s="25">
        <f t="array" aca="1" ref="R771" ca="1">INDEX('Lorri 401b'!L:L,MATCH('Retirement Calculator'!A771,'Lorri 401b'!N:N,0),0)</f>
        <v>-6357626.2334848549</v>
      </c>
      <c r="S771" s="25">
        <f t="shared" ca="1" si="527"/>
        <v>-9763385.2684198059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-3428380.3091008752</v>
      </c>
      <c r="R772" s="25">
        <f t="array" aca="1" ref="R772" ca="1">INDEX('Lorri 401b'!L:L,MATCH('Retirement Calculator'!A772,'Lorri 401b'!N:N,0),0)</f>
        <v>-6405861.8767369306</v>
      </c>
      <c r="S772" s="25">
        <f t="shared" ca="1" si="527"/>
        <v>-9834242.1858378053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-3451095.8385758237</v>
      </c>
      <c r="R773" s="25">
        <f t="array" aca="1" ref="R773" ca="1">INDEX('Lorri 401b'!L:L,MATCH('Retirement Calculator'!A773,'Lorri 401b'!N:N,0),0)</f>
        <v>-6454298.5018358901</v>
      </c>
      <c r="S773" s="25">
        <f t="shared" ca="1" si="527"/>
        <v>-9905394.3404117133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-3473906.016090251</v>
      </c>
      <c r="R774" s="25">
        <f t="array" aca="1" ref="R774" ca="1">INDEX('Lorri 401b'!L:L,MATCH('Retirement Calculator'!A774,'Lorri 401b'!N:N,0),0)</f>
        <v>-6502936.9462060956</v>
      </c>
      <c r="S774" s="25">
        <f t="shared" ca="1" si="527"/>
        <v>-9976842.9622963462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-3496811.2360109882</v>
      </c>
      <c r="R775" s="25">
        <f t="array" aca="1" ref="R775" ca="1">INDEX('Lorri 401b'!L:L,MATCH('Retirement Calculator'!A775,'Lorri 401b'!N:N,0),0)</f>
        <v>-6551778.0507611772</v>
      </c>
      <c r="S775" s="25">
        <f t="shared" ca="1" si="527"/>
        <v>-10048589.286772165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-3519811.8943480621</v>
      </c>
      <c r="R776" s="25">
        <f t="array" aca="1" ref="R776" ca="1">INDEX('Lorri 401b'!L:L,MATCH('Retirement Calculator'!A776,'Lorri 401b'!N:N,0),0)</f>
        <v>-6600822.6599185709</v>
      </c>
      <c r="S776" s="25">
        <f t="shared" ref="S776:S1030" ca="1" si="787">SUM(Q776:R776)</f>
        <v>-10120634.554266633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-3542908.3887615404</v>
      </c>
      <c r="R777" s="25">
        <f t="array" aca="1" ref="R777" ca="1">INDEX('Lorri 401b'!L:L,MATCH('Retirement Calculator'!A777,'Lorri 401b'!N:N,0),0)</f>
        <v>-6650071.6216141209</v>
      </c>
      <c r="S777" s="25">
        <f t="shared" ca="1" si="787"/>
        <v>-10192980.010375662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-3566101.1185684083</v>
      </c>
      <c r="R778" s="25">
        <f t="array" aca="1" ref="R778" ca="1">INDEX('Lorri 401b'!L:L,MATCH('Retirement Calculator'!A778,'Lorri 401b'!N:N,0),0)</f>
        <v>-6699525.7873167358</v>
      </c>
      <c r="S778" s="25">
        <f t="shared" ca="1" si="787"/>
        <v>-10265626.905885145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-3589390.4847494713</v>
      </c>
      <c r="R779" s="25">
        <f t="array" aca="1" ref="R779" ca="1">INDEX('Lorri 401b'!L:L,MATCH('Retirement Calculator'!A779,'Lorri 401b'!N:N,0),0)</f>
        <v>-6749186.012043111</v>
      </c>
      <c r="S779" s="25">
        <f t="shared" ca="1" si="787"/>
        <v>-10338576.496792583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-3612776.889956289</v>
      </c>
      <c r="R780" s="25">
        <f t="array" aca="1" ref="R780" ca="1">INDEX('Lorri 401b'!L:L,MATCH('Retirement Calculator'!A780,'Lorri 401b'!N:N,0),0)</f>
        <v>-6799053.1543725133</v>
      </c>
      <c r="S780" s="25">
        <f t="shared" ca="1" si="787"/>
        <v>-10411830.044328801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-3636260.7385181347</v>
      </c>
      <c r="R781" s="25">
        <f t="array" aca="1" ref="R781" ca="1">INDEX('Lorri 401b'!L:L,MATCH('Retirement Calculator'!A781,'Lorri 401b'!N:N,0),0)</f>
        <v>-6849128.0764616216</v>
      </c>
      <c r="S781" s="25">
        <f t="shared" ca="1" si="787"/>
        <v>-10485388.814979756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-3659842.436448988</v>
      </c>
      <c r="R782" s="25">
        <f t="array" aca="1" ref="R782" ca="1">INDEX('Lorri 401b'!L:L,MATCH('Retirement Calculator'!A782,'Lorri 401b'!N:N,0),0)</f>
        <v>-6899411.6440594345</v>
      </c>
      <c r="S782" s="25">
        <f t="shared" ca="1" si="787"/>
        <v>-10559254.080508422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-3683522.3914545537</v>
      </c>
      <c r="R783" s="25">
        <f t="array" aca="1" ref="R783" ca="1">INDEX('Lorri 401b'!L:L,MATCH('Retirement Calculator'!A783,'Lorri 401b'!N:N,0),0)</f>
        <v>-6949904.726522238</v>
      </c>
      <c r="S783" s="25">
        <f t="shared" ca="1" si="787"/>
        <v>-10633427.117976792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-3707301.0129393092</v>
      </c>
      <c r="R784" s="25">
        <f t="array" aca="1" ref="R784" ca="1">INDEX('Lorri 401b'!L:L,MATCH('Retirement Calculator'!A784,'Lorri 401b'!N:N,0),0)</f>
        <v>-7000608.1968286363</v>
      </c>
      <c r="S784" s="25">
        <f t="shared" ca="1" si="787"/>
        <v>-10707909.209767945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-3731178.7120135846</v>
      </c>
      <c r="R785" s="25">
        <f t="array" aca="1" ref="R785" ca="1">INDEX('Lorri 401b'!L:L,MATCH('Retirement Calculator'!A785,'Lorri 401b'!N:N,0),0)</f>
        <v>-7051522.9315946447</v>
      </c>
      <c r="S785" s="25">
        <f t="shared" ca="1" si="787"/>
        <v>-10782701.643608229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-3755155.9015006693</v>
      </c>
      <c r="R786" s="25">
        <f t="array" aca="1" ref="R786" ca="1">INDEX('Lorri 401b'!L:L,MATCH('Retirement Calculator'!A786,'Lorri 401b'!N:N,0),0)</f>
        <v>-7102649.8110888451</v>
      </c>
      <c r="S786" s="25">
        <f t="shared" ca="1" si="787"/>
        <v>-10857805.712589514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-3779232.99594395</v>
      </c>
      <c r="R787" s="25">
        <f t="array" aca="1" ref="R787" ca="1">INDEX('Lorri 401b'!L:L,MATCH('Retirement Calculator'!A787,'Lorri 401b'!N:N,0),0)</f>
        <v>-7153989.7192476047</v>
      </c>
      <c r="S787" s="25">
        <f t="shared" ca="1" si="787"/>
        <v>-10933222.715191554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-3803410.4116140776</v>
      </c>
      <c r="R788" s="25">
        <f t="array" aca="1" ref="R788" ca="1">INDEX('Lorri 401b'!L:L,MATCH('Retirement Calculator'!A788,'Lorri 401b'!N:N,0),0)</f>
        <v>-7205543.5436903592</v>
      </c>
      <c r="S788" s="25">
        <f t="shared" ca="1" si="787"/>
        <v>-11008953.955304436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-3827688.5665161642</v>
      </c>
      <c r="R789" s="25">
        <f t="array" aca="1" ref="R789" ca="1">INDEX('Lorri 401b'!L:L,MATCH('Retirement Calculator'!A789,'Lorri 401b'!N:N,0),0)</f>
        <v>-7257312.1757349586</v>
      </c>
      <c r="S789" s="25">
        <f t="shared" ca="1" si="787"/>
        <v>-11085000.742251122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-3852067.8803970097</v>
      </c>
      <c r="R790" s="25">
        <f t="array" aca="1" ref="R790" ca="1">INDEX('Lorri 401b'!L:L,MATCH('Retirement Calculator'!A790,'Lorri 401b'!N:N,0),0)</f>
        <v>-7309296.5104130767</v>
      </c>
      <c r="S790" s="25">
        <f t="shared" ca="1" si="787"/>
        <v>-11161364.390810087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-3876548.7747523584</v>
      </c>
      <c r="R791" s="25">
        <f t="array" aca="1" ref="R791" ca="1">INDEX('Lorri 401b'!L:L,MATCH('Retirement Calculator'!A791,'Lorri 401b'!N:N,0),0)</f>
        <v>-7361497.446485687</v>
      </c>
      <c r="S791" s="25">
        <f t="shared" ca="1" si="787"/>
        <v>-11238046.221238045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-3901131.6728341877</v>
      </c>
      <c r="R792" s="25">
        <f t="array" aca="1" ref="R792" ca="1">INDEX('Lorri 401b'!L:L,MATCH('Retirement Calculator'!A792,'Lorri 401b'!N:N,0),0)</f>
        <v>-7413915.8864585999</v>
      </c>
      <c r="S792" s="25">
        <f t="shared" ca="1" si="787"/>
        <v>-11315047.559292788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-3925816.9996580249</v>
      </c>
      <c r="R793" s="25">
        <f t="array" aca="1" ref="R793" ca="1">INDEX('Lorri 401b'!L:L,MATCH('Retirement Calculator'!A793,'Lorri 401b'!N:N,0),0)</f>
        <v>-7466552.736598067</v>
      </c>
      <c r="S793" s="25">
        <f t="shared" ca="1" si="787"/>
        <v>-11392369.736256093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-3950605.1820102949</v>
      </c>
      <c r="R794" s="25">
        <f t="array" aca="1" ref="R794" ca="1">INDEX('Lorri 401b'!L:L,MATCH('Retirement Calculator'!A794,'Lorri 401b'!N:N,0),0)</f>
        <v>-7519408.9069464477</v>
      </c>
      <c r="S794" s="25">
        <f t="shared" ca="1" si="787"/>
        <v>-11470014.088956743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-3975496.648455699</v>
      </c>
      <c r="R795" s="25">
        <f t="array" aca="1" ref="R795" ca="1">INDEX('Lorri 401b'!L:L,MATCH('Retirement Calculator'!A795,'Lorri 401b'!N:N,0),0)</f>
        <v>-7572485.3113379469</v>
      </c>
      <c r="S795" s="25">
        <f t="shared" ca="1" si="787"/>
        <v>-11547981.959793646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-4000491.8293446256</v>
      </c>
      <c r="R796" s="25">
        <f t="array" aca="1" ref="R796" ca="1">INDEX('Lorri 401b'!L:L,MATCH('Retirement Calculator'!A796,'Lorri 401b'!N:N,0),0)</f>
        <v>-7625782.8674144112</v>
      </c>
      <c r="S796" s="25">
        <f t="shared" ca="1" si="787"/>
        <v>-11626274.696759038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-4025591.1568205897</v>
      </c>
      <c r="R797" s="25">
        <f t="array" aca="1" ref="R797" ca="1">INDEX('Lorri 401b'!L:L,MATCH('Retirement Calculator'!A797,'Lorri 401b'!N:N,0),0)</f>
        <v>-7679302.4966411935</v>
      </c>
      <c r="S797" s="25">
        <f t="shared" ca="1" si="787"/>
        <v>-11704893.653461784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-4050795.0648277034</v>
      </c>
      <c r="R798" s="25">
        <f t="array" aca="1" ref="R798" ca="1">INDEX('Lorri 401b'!L:L,MATCH('Retirement Calculator'!A798,'Lorri 401b'!N:N,0),0)</f>
        <v>-7733045.1243230877</v>
      </c>
      <c r="S798" s="25">
        <f t="shared" ca="1" si="787"/>
        <v>-11783840.189150792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-4076103.9891181802</v>
      </c>
      <c r="R799" s="25">
        <f t="array" aca="1" ref="R799" ca="1">INDEX('Lorri 401b'!L:L,MATCH('Retirement Calculator'!A799,'Lorri 401b'!N:N,0),0)</f>
        <v>-7787011.6796203228</v>
      </c>
      <c r="S799" s="25">
        <f t="shared" ca="1" si="787"/>
        <v>-11863115.668738503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-4101518.3672598675</v>
      </c>
      <c r="R800" s="25">
        <f t="array" aca="1" ref="R800" ca="1">INDEX('Lorri 401b'!L:L,MATCH('Retirement Calculator'!A800,'Lorri 401b'!N:N,0),0)</f>
        <v>-7841203.0955646299</v>
      </c>
      <c r="S800" s="25">
        <f t="shared" ca="1" si="787"/>
        <v>-11942721.462824497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-4127038.6386438115</v>
      </c>
      <c r="R801" s="25">
        <f t="array" aca="1" ref="R801" ca="1">INDEX('Lorri 401b'!L:L,MATCH('Retirement Calculator'!A801,'Lorri 401b'!N:N,0),0)</f>
        <v>-7895620.3090753714</v>
      </c>
      <c r="S801" s="25">
        <f t="shared" ca="1" si="787"/>
        <v>-12022658.947719183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-4152665.2444918551</v>
      </c>
      <c r="R802" s="25">
        <f t="array" aca="1" ref="R802" ca="1">INDEX('Lorri 401b'!L:L,MATCH('Retirement Calculator'!A802,'Lorri 401b'!N:N,0),0)</f>
        <v>-7950264.2609757408</v>
      </c>
      <c r="S802" s="25">
        <f t="shared" ca="1" si="787"/>
        <v>-12102929.505467596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-4178398.6278642658</v>
      </c>
      <c r="R803" s="25">
        <f t="array" aca="1" ref="R803" ca="1">INDEX('Lorri 401b'!L:L,MATCH('Retirement Calculator'!A803,'Lorri 401b'!N:N,0),0)</f>
        <v>-8005135.8960090289</v>
      </c>
      <c r="S803" s="25">
        <f t="shared" ca="1" si="787"/>
        <v>-12183534.523873296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-4204239.2336673951</v>
      </c>
      <c r="R804" s="25">
        <f t="array" aca="1" ref="R804" ca="1">INDEX('Lorri 401b'!L:L,MATCH('Retirement Calculator'!A804,'Lorri 401b'!N:N,0),0)</f>
        <v>-8060236.1628549555</v>
      </c>
      <c r="S804" s="25">
        <f t="shared" ca="1" si="787"/>
        <v>-12264475.396522351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-4230187.5086613707</v>
      </c>
      <c r="R805" s="25">
        <f t="array" aca="1" ref="R805" ca="1">INDEX('Lorri 401b'!L:L,MATCH('Retirement Calculator'!A805,'Lorri 401b'!N:N,0),0)</f>
        <v>-8115566.0141460737</v>
      </c>
      <c r="S805" s="25">
        <f t="shared" ca="1" si="787"/>
        <v>-12345753.522807445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-4256243.9014678216</v>
      </c>
      <c r="R806" s="25">
        <f t="array" aca="1" ref="R806" ca="1">INDEX('Lorri 401b'!L:L,MATCH('Retirement Calculator'!A806,'Lorri 401b'!N:N,0),0)</f>
        <v>-8171126.4064842379</v>
      </c>
      <c r="S806" s="25">
        <f t="shared" ca="1" si="787"/>
        <v>-12427370.307952059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-4282408.8625776321</v>
      </c>
      <c r="R807" s="25">
        <f t="array" aca="1" ref="R807" ca="1">INDEX('Lorri 401b'!L:L,MATCH('Retirement Calculator'!A807,'Lorri 401b'!N:N,0),0)</f>
        <v>-8226918.3004571451</v>
      </c>
      <c r="S807" s="25">
        <f t="shared" ca="1" si="787"/>
        <v>-12509327.163034778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-4308682.8443587339</v>
      </c>
      <c r="R808" s="25">
        <f t="array" aca="1" ref="R808" ca="1">INDEX('Lorri 401b'!L:L,MATCH('Retirement Calculator'!A808,'Lorri 401b'!N:N,0),0)</f>
        <v>-8282942.6606549388</v>
      </c>
      <c r="S808" s="25">
        <f t="shared" ca="1" si="787"/>
        <v>-12591625.505013673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-4335066.3010639232</v>
      </c>
      <c r="R809" s="25">
        <f t="array" aca="1" ref="R809" ca="1">INDEX('Lorri 401b'!L:L,MATCH('Retirement Calculator'!A809,'Lorri 401b'!N:N,0),0)</f>
        <v>-8339200.4556868905</v>
      </c>
      <c r="S809" s="25">
        <f t="shared" ca="1" si="787"/>
        <v>-12674266.756750815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-4361559.6888387175</v>
      </c>
      <c r="R810" s="25">
        <f t="array" aca="1" ref="R810" ca="1">INDEX('Lorri 401b'!L:L,MATCH('Retirement Calculator'!A810,'Lorri 401b'!N:N,0),0)</f>
        <v>-8395692.6581981424</v>
      </c>
      <c r="S810" s="25">
        <f t="shared" ca="1" si="787"/>
        <v>-12757252.347036861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-4388163.4657292403</v>
      </c>
      <c r="R811" s="25">
        <f t="array" aca="1" ref="R811" ca="1">INDEX('Lorri 401b'!L:L,MATCH('Retirement Calculator'!A811,'Lorri 401b'!N:N,0),0)</f>
        <v>-8452420.244886525</v>
      </c>
      <c r="S811" s="25">
        <f t="shared" ca="1" si="787"/>
        <v>-12840583.710615765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-4414878.0916901398</v>
      </c>
      <c r="R812" s="25">
        <f t="array" aca="1" ref="R812" ca="1">INDEX('Lorri 401b'!L:L,MATCH('Retirement Calculator'!A812,'Lorri 401b'!N:N,0),0)</f>
        <v>-8509384.1965194419</v>
      </c>
      <c r="S812" s="25">
        <f t="shared" ca="1" si="787"/>
        <v>-12924262.288209582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-4441704.0285925437</v>
      </c>
      <c r="R813" s="25">
        <f t="array" aca="1" ref="R813" ca="1">INDEX('Lorri 401b'!L:L,MATCH('Retirement Calculator'!A813,'Lorri 401b'!N:N,0),0)</f>
        <v>-8566585.4979508296</v>
      </c>
      <c r="S813" s="25">
        <f t="shared" ca="1" si="787"/>
        <v>-13008289.526543373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-4468641.7402320402</v>
      </c>
      <c r="R814" s="25">
        <f t="array" aca="1" ref="R814" ca="1">INDEX('Lorri 401b'!L:L,MATCH('Retirement Calculator'!A814,'Lorri 401b'!N:N,0),0)</f>
        <v>-8624025.1381381806</v>
      </c>
      <c r="S814" s="25">
        <f t="shared" ca="1" si="787"/>
        <v>-13092666.878370222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-4495691.6923367018</v>
      </c>
      <c r="R815" s="25">
        <f t="array" aca="1" ref="R815" ca="1">INDEX('Lorri 401b'!L:L,MATCH('Retirement Calculator'!A815,'Lorri 401b'!N:N,0),0)</f>
        <v>-8681704.1101596467</v>
      </c>
      <c r="S815" s="25">
        <f t="shared" ca="1" si="787"/>
        <v>-13177395.802496348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-4522854.3525751326</v>
      </c>
      <c r="R816" s="25">
        <f t="array" aca="1" ref="R816" ca="1">INDEX('Lorri 401b'!L:L,MATCH('Retirement Calculator'!A816,'Lorri 401b'!N:N,0),0)</f>
        <v>-8739623.4112312011</v>
      </c>
      <c r="S816" s="25">
        <f t="shared" ca="1" si="787"/>
        <v>-13262477.763806334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-4550130.190564557</v>
      </c>
      <c r="R817" s="25">
        <f t="array" aca="1" ref="R817" ca="1">INDEX('Lorri 401b'!L:L,MATCH('Retirement Calculator'!A817,'Lorri 401b'!N:N,0),0)</f>
        <v>-8797784.0427238885</v>
      </c>
      <c r="S817" s="25">
        <f t="shared" ca="1" si="787"/>
        <v>-13347914.233288445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-4577519.6778789377</v>
      </c>
      <c r="R818" s="25">
        <f t="array" aca="1" ref="R818" ca="1">INDEX('Lorri 401b'!L:L,MATCH('Retirement Calculator'!A818,'Lorri 401b'!N:N,0),0)</f>
        <v>-8856187.010181129</v>
      </c>
      <c r="S818" s="25">
        <f t="shared" ca="1" si="787"/>
        <v>-13433706.688060068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-4605023.288057128</v>
      </c>
      <c r="R819" s="25">
        <f t="array" aca="1" ref="R819" ca="1">INDEX('Lorri 401b'!L:L,MATCH('Retirement Calculator'!A819,'Lorri 401b'!N:N,0),0)</f>
        <v>-8914833.3233361077</v>
      </c>
      <c r="S819" s="25">
        <f t="shared" ca="1" si="787"/>
        <v>-13519856.611393236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-4632641.4966110606</v>
      </c>
      <c r="R820" s="25">
        <f t="array" aca="1" ref="R820" ca="1">INDEX('Lorri 401b'!L:L,MATCH('Retirement Calculator'!A820,'Lorri 401b'!N:N,0),0)</f>
        <v>-8973723.9961292315</v>
      </c>
      <c r="S820" s="25">
        <f t="shared" ca="1" si="787"/>
        <v>-13606365.492740292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-4660374.7810339676</v>
      </c>
      <c r="R821" s="25">
        <f t="array" aca="1" ref="R821" ca="1">INDEX('Lorri 401b'!L:L,MATCH('Retirement Calculator'!A821,'Lorri 401b'!N:N,0),0)</f>
        <v>-9032860.0467256606</v>
      </c>
      <c r="S821" s="25">
        <f t="shared" ca="1" si="787"/>
        <v>-13693234.827759627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-4688223.6208086368</v>
      </c>
      <c r="R822" s="25">
        <f t="array" aca="1" ref="R822" ca="1">INDEX('Lorri 401b'!L:L,MATCH('Retirement Calculator'!A822,'Lorri 401b'!N:N,0),0)</f>
        <v>-9092242.4975329079</v>
      </c>
      <c r="S822" s="25">
        <f t="shared" ca="1" si="787"/>
        <v>-13780466.118341545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-4716188.4974157009</v>
      </c>
      <c r="R823" s="25">
        <f t="array" aca="1" ref="R823" ca="1">INDEX('Lorri 401b'!L:L,MATCH('Retirement Calculator'!A823,'Lorri 401b'!N:N,0),0)</f>
        <v>-9151872.3752185181</v>
      </c>
      <c r="S823" s="25">
        <f t="shared" ca="1" si="787"/>
        <v>-13868060.872634219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-4744269.8943419605</v>
      </c>
      <c r="R824" s="25">
        <f t="array" aca="1" ref="R824" ca="1">INDEX('Lorri 401b'!L:L,MATCH('Retirement Calculator'!A824,'Lorri 401b'!N:N,0),0)</f>
        <v>-9211750.7107278183</v>
      </c>
      <c r="S824" s="25">
        <f t="shared" ca="1" si="787"/>
        <v>-13956020.605069779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-4772468.2970887469</v>
      </c>
      <c r="R825" s="25">
        <f t="array" aca="1" ref="R825" ca="1">INDEX('Lorri 401b'!L:L,MATCH('Retirement Calculator'!A825,'Lorri 401b'!N:N,0),0)</f>
        <v>-9271878.5393017419</v>
      </c>
      <c r="S825" s="25">
        <f t="shared" ca="1" si="787"/>
        <v>-14044346.836390488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-4800784.1931803115</v>
      </c>
      <c r="R826" s="25">
        <f t="array" aca="1" ref="R826" ca="1">INDEX('Lorri 401b'!L:L,MATCH('Retirement Calculator'!A826,'Lorri 401b'!N:N,0),0)</f>
        <v>-9332256.9004947226</v>
      </c>
      <c r="S826" s="25">
        <f t="shared" ca="1" si="787"/>
        <v>-14133041.093675034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-4829218.0721722571</v>
      </c>
      <c r="R827" s="25">
        <f t="array" aca="1" ref="R827" ca="1">INDEX('Lorri 401b'!L:L,MATCH('Retirement Calculator'!A827,'Lorri 401b'!N:N,0),0)</f>
        <v>-9392886.8381926734</v>
      </c>
      <c r="S827" s="25">
        <f t="shared" ca="1" si="787"/>
        <v>-14222104.91036493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-4857770.425660003</v>
      </c>
      <c r="R828" s="25">
        <f t="array" aca="1" ref="R828" ca="1">INDEX('Lorri 401b'!L:L,MATCH('Retirement Calculator'!A828,'Lorri 401b'!N:N,0),0)</f>
        <v>-9453769.4006310329</v>
      </c>
      <c r="S828" s="25">
        <f t="shared" ca="1" si="787"/>
        <v>-14311539.826291036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-4886441.7472872809</v>
      </c>
      <c r="R829" s="25">
        <f t="array" aca="1" ref="R829" ca="1">INDEX('Lorri 401b'!L:L,MATCH('Retirement Calculator'!A829,'Lorri 401b'!N:N,0),0)</f>
        <v>-9514905.6404128857</v>
      </c>
      <c r="S829" s="25">
        <f t="shared" ca="1" si="787"/>
        <v>-14401347.387700167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-4915232.5327546727</v>
      </c>
      <c r="R830" s="25">
        <f t="array" aca="1" ref="R830" ca="1">INDEX('Lorri 401b'!L:L,MATCH('Retirement Calculator'!A830,'Lorri 401b'!N:N,0),0)</f>
        <v>-9576296.6145271622</v>
      </c>
      <c r="S830" s="25">
        <f t="shared" ca="1" si="787"/>
        <v>-14491529.147281835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-4944143.2798281787</v>
      </c>
      <c r="R831" s="25">
        <f t="array" aca="1" ref="R831" ca="1">INDEX('Lorri 401b'!L:L,MATCH('Retirement Calculator'!A831,'Lorri 401b'!N:N,0),0)</f>
        <v>-9637943.3843669146</v>
      </c>
      <c r="S831" s="25">
        <f t="shared" ca="1" si="787"/>
        <v>-14582086.664195094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-4973174.4883478237</v>
      </c>
      <c r="R832" s="25">
        <f t="array" aca="1" ref="R832" ca="1">INDEX('Lorri 401b'!L:L,MATCH('Retirement Calculator'!A832,'Lorri 401b'!N:N,0),0)</f>
        <v>-9699847.0157476664</v>
      </c>
      <c r="S832" s="25">
        <f t="shared" ca="1" si="787"/>
        <v>-14673021.504095491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-5002326.6602363009</v>
      </c>
      <c r="R833" s="25">
        <f t="array" aca="1" ref="R833" ca="1">INDEX('Lorri 401b'!L:L,MATCH('Retirement Calculator'!A833,'Lorri 401b'!N:N,0),0)</f>
        <v>-9762008.5789258387</v>
      </c>
      <c r="S833" s="25">
        <f t="shared" ca="1" si="787"/>
        <v>-14764335.23916214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-5031600.2995076468</v>
      </c>
      <c r="R834" s="25">
        <f t="array" aca="1" ref="R834" ca="1">INDEX('Lorri 401b'!L:L,MATCH('Retirement Calculator'!A834,'Lorri 401b'!N:N,0),0)</f>
        <v>-9824429.1486172527</v>
      </c>
      <c r="S834" s="25">
        <f t="shared" ca="1" si="787"/>
        <v>-14856029.4481249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-5060995.9122759569</v>
      </c>
      <c r="R835" s="25">
        <f t="array" aca="1" ref="R835" ca="1">INDEX('Lorri 401b'!L:L,MATCH('Retirement Calculator'!A835,'Lorri 401b'!N:N,0),0)</f>
        <v>-9887109.8040157147</v>
      </c>
      <c r="S835" s="25">
        <f t="shared" ca="1" si="787"/>
        <v>-14948105.716291672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-5090514.0067641344</v>
      </c>
      <c r="R836" s="25">
        <f t="array" aca="1" ref="R836" ca="1">INDEX('Lorri 401b'!L:L,MATCH('Retirement Calculator'!A836,'Lorri 401b'!N:N,0),0)</f>
        <v>-9950051.6288116705</v>
      </c>
      <c r="S836" s="25">
        <f t="shared" ca="1" si="787"/>
        <v>-15040565.635575805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-5120155.0933126798</v>
      </c>
      <c r="R837" s="25">
        <f t="array" aca="1" ref="R837" ca="1">INDEX('Lorri 401b'!L:L,MATCH('Retirement Calculator'!A837,'Lorri 401b'!N:N,0),0)</f>
        <v>-10013255.711210942</v>
      </c>
      <c r="S837" s="25">
        <f t="shared" ca="1" si="787"/>
        <v>-15133410.804523621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-5149919.6843885109</v>
      </c>
      <c r="R838" s="25">
        <f t="array" aca="1" ref="R838" ca="1">INDEX('Lorri 401b'!L:L,MATCH('Retirement Calculator'!A838,'Lorri 401b'!N:N,0),0)</f>
        <v>-10076723.143953545</v>
      </c>
      <c r="S838" s="25">
        <f t="shared" ca="1" si="787"/>
        <v>-15226642.828342056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-5179808.2945938241</v>
      </c>
      <c r="R839" s="25">
        <f t="array" aca="1" ref="R839" ca="1">INDEX('Lorri 401b'!L:L,MATCH('Retirement Calculator'!A839,'Lorri 401b'!N:N,0),0)</f>
        <v>-10140455.024332576</v>
      </c>
      <c r="S839" s="25">
        <f t="shared" ca="1" si="787"/>
        <v>-15320263.3189264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-5209821.4406749932</v>
      </c>
      <c r="R840" s="25">
        <f t="array" aca="1" ref="R840" ca="1">INDEX('Lorri 401b'!L:L,MATCH('Retirement Calculator'!A840,'Lorri 401b'!N:N,0),0)</f>
        <v>-10204452.454213185</v>
      </c>
      <c r="S840" s="25">
        <f t="shared" ca="1" si="787"/>
        <v>-15414273.894888178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-5239959.6415315</v>
      </c>
      <c r="R841" s="25">
        <f t="array" aca="1" ref="R841" ca="1">INDEX('Lorri 401b'!L:L,MATCH('Retirement Calculator'!A841,'Lorri 401b'!N:N,0),0)</f>
        <v>-10268716.54005163</v>
      </c>
      <c r="S841" s="25">
        <f t="shared" ca="1" si="787"/>
        <v>-15508676.181583129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-5270223.4182249093</v>
      </c>
      <c r="R842" s="25">
        <f t="array" aca="1" ref="R842" ca="1">INDEX('Lorri 401b'!L:L,MATCH('Retirement Calculator'!A842,'Lorri 401b'!N:N,0),0)</f>
        <v>-10333248.392914401</v>
      </c>
      <c r="S842" s="25">
        <f t="shared" ca="1" si="787"/>
        <v>-15603471.811139312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-5300613.2939878749</v>
      </c>
      <c r="R843" s="25">
        <f t="array" aca="1" ref="R843" ca="1">INDEX('Lorri 401b'!L:L,MATCH('Retirement Calculator'!A843,'Lorri 401b'!N:N,0),0)</f>
        <v>-10398049.128497435</v>
      </c>
      <c r="S843" s="25">
        <f t="shared" ca="1" si="787"/>
        <v>-15698662.422485311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-5331129.7942331852</v>
      </c>
      <c r="R844" s="25">
        <f t="array" aca="1" ref="R844" ca="1">INDEX('Lorri 401b'!L:L,MATCH('Retirement Calculator'!A844,'Lorri 401b'!N:N,0),0)</f>
        <v>-10463119.867145397</v>
      </c>
      <c r="S844" s="25">
        <f t="shared" ca="1" si="787"/>
        <v>-15794249.661378581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-5361773.4465628518</v>
      </c>
      <c r="R845" s="25">
        <f t="array" aca="1" ref="R845" ca="1">INDEX('Lorri 401b'!L:L,MATCH('Retirement Calculator'!A845,'Lorri 401b'!N:N,0),0)</f>
        <v>-10528461.733871059</v>
      </c>
      <c r="S845" s="25">
        <f t="shared" ca="1" si="787"/>
        <v>-15890235.18043391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-5392544.7807772253</v>
      </c>
      <c r="R846" s="25">
        <f t="array" aca="1" ref="R846" ca="1">INDEX('Lorri 401b'!L:L,MATCH('Retirement Calculator'!A846,'Lorri 401b'!N:N,0),0)</f>
        <v>-10594075.858374747</v>
      </c>
      <c r="S846" s="25">
        <f t="shared" ca="1" si="787"/>
        <v>-15986620.639151972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-5423444.3288841583</v>
      </c>
      <c r="R847" s="25">
        <f t="array" aca="1" ref="R847" ca="1">INDEX('Lorri 401b'!L:L,MATCH('Retirement Calculator'!A847,'Lorri 401b'!N:N,0),0)</f>
        <v>-10659963.375063865</v>
      </c>
      <c r="S847" s="25">
        <f t="shared" ca="1" si="787"/>
        <v>-16083407.703948023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-5454472.6251082039</v>
      </c>
      <c r="R848" s="25">
        <f t="array" aca="1" ref="R848" ca="1">INDEX('Lorri 401b'!L:L,MATCH('Retirement Calculator'!A848,'Lorri 401b'!N:N,0),0)</f>
        <v>-10726125.423072521</v>
      </c>
      <c r="S848" s="25">
        <f t="shared" ca="1" si="787"/>
        <v>-16180598.048180725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-5485630.2058998495</v>
      </c>
      <c r="R849" s="25">
        <f t="array" aca="1" ref="R849" ca="1">INDEX('Lorri 401b'!L:L,MATCH('Retirement Calculator'!A849,'Lorri 401b'!N:N,0),0)</f>
        <v>-10792563.146281213</v>
      </c>
      <c r="S849" s="25">
        <f t="shared" ca="1" si="787"/>
        <v>-16278193.352181062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-5516917.6099447934</v>
      </c>
      <c r="R850" s="25">
        <f t="array" aca="1" ref="R850" ca="1">INDEX('Lorri 401b'!L:L,MATCH('Retirement Calculator'!A850,'Lorri 401b'!N:N,0),0)</f>
        <v>-10859277.693336608</v>
      </c>
      <c r="S850" s="25">
        <f t="shared" ca="1" si="787"/>
        <v>-16376195.3032814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-5548335.3781732582</v>
      </c>
      <c r="R851" s="25">
        <f t="array" aca="1" ref="R851" ca="1">INDEX('Lorri 401b'!L:L,MATCH('Retirement Calculator'!A851,'Lorri 401b'!N:N,0),0)</f>
        <v>-10926270.2176714</v>
      </c>
      <c r="S851" s="25">
        <f t="shared" ca="1" si="787"/>
        <v>-16474605.595844658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-5579884.0537693417</v>
      </c>
      <c r="R852" s="25">
        <f t="array" aca="1" ref="R852" ca="1">INDEX('Lorri 401b'!L:L,MATCH('Retirement Calculator'!A852,'Lorri 401b'!N:N,0),0)</f>
        <v>-10993541.877524255</v>
      </c>
      <c r="S852" s="25">
        <f t="shared" ca="1" si="787"/>
        <v>-16573425.931293596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-5611564.1821804084</v>
      </c>
      <c r="R853" s="25">
        <f t="array" aca="1" ref="R853" ca="1">INDEX('Lorri 401b'!L:L,MATCH('Retirement Calculator'!A853,'Lorri 401b'!N:N,0),0)</f>
        <v>-11061093.835959829</v>
      </c>
      <c r="S853" s="25">
        <f t="shared" ca="1" si="787"/>
        <v>-16672658.018140238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-5643376.3111265218</v>
      </c>
      <c r="R854" s="25">
        <f t="array" aca="1" ref="R854" ca="1">INDEX('Lorri 401b'!L:L,MATCH('Retirement Calculator'!A854,'Lorri 401b'!N:N,0),0)</f>
        <v>-11128927.260888886</v>
      </c>
      <c r="S854" s="25">
        <f t="shared" ca="1" si="787"/>
        <v>-16772303.572015408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-5675320.9906099103</v>
      </c>
      <c r="R855" s="25">
        <f t="array" aca="1" ref="R855" ca="1">INDEX('Lorri 401b'!L:L,MATCH('Retirement Calculator'!A855,'Lorri 401b'!N:N,0),0)</f>
        <v>-11197043.325088479</v>
      </c>
      <c r="S855" s="25">
        <f t="shared" ca="1" si="787"/>
        <v>-16872364.315698389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-5707398.77292448</v>
      </c>
      <c r="R856" s="25">
        <f t="array" aca="1" ref="R856" ca="1">INDEX('Lorri 401b'!L:L,MATCH('Retirement Calculator'!A856,'Lorri 401b'!N:N,0),0)</f>
        <v>-11265443.206222238</v>
      </c>
      <c r="S856" s="25">
        <f t="shared" ca="1" si="787"/>
        <v>-16972841.979146719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-5739610.2126653604</v>
      </c>
      <c r="R857" s="25">
        <f t="array" aca="1" ref="R857" ca="1">INDEX('Lorri 401b'!L:L,MATCH('Retirement Calculator'!A857,'Lorri 401b'!N:N,0),0)</f>
        <v>-11334128.08686072</v>
      </c>
      <c r="S857" s="25">
        <f t="shared" ca="1" si="787"/>
        <v>-17073738.29952608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-5771955.8667384945</v>
      </c>
      <c r="R858" s="25">
        <f t="array" aca="1" ref="R858" ca="1">INDEX('Lorri 401b'!L:L,MATCH('Retirement Calculator'!A858,'Lorri 401b'!N:N,0),0)</f>
        <v>-11403099.154501863</v>
      </c>
      <c r="S858" s="25">
        <f t="shared" ca="1" si="787"/>
        <v>-17175055.021240357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-5804436.2943702666</v>
      </c>
      <c r="R859" s="25">
        <f t="array" aca="1" ref="R859" ca="1">INDEX('Lorri 401b'!L:L,MATCH('Retirement Calculator'!A859,'Lorri 401b'!N:N,0),0)</f>
        <v>-11472357.601591511</v>
      </c>
      <c r="S859" s="25">
        <f t="shared" ca="1" si="787"/>
        <v>-17276793.895961776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-5837052.0571171707</v>
      </c>
      <c r="R860" s="25">
        <f t="array" aca="1" ref="R860" ca="1">INDEX('Lorri 401b'!L:L,MATCH('Retirement Calculator'!A860,'Lorri 401b'!N:N,0),0)</f>
        <v>-11541904.625544032</v>
      </c>
      <c r="S860" s="25">
        <f t="shared" ca="1" si="787"/>
        <v>-17378956.682661202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-5869803.7188755199</v>
      </c>
      <c r="R861" s="25">
        <f t="array" aca="1" ref="R861" ca="1">INDEX('Lorri 401b'!L:L,MATCH('Retirement Calculator'!A861,'Lorri 401b'!N:N,0),0)</f>
        <v>-11611741.428763023</v>
      </c>
      <c r="S861" s="25">
        <f t="shared" ca="1" si="787"/>
        <v>-17481545.147638544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-5902691.8458911963</v>
      </c>
      <c r="R862" s="25">
        <f t="array" aca="1" ref="R862" ca="1">INDEX('Lorri 401b'!L:L,MATCH('Retirement Calculator'!A862,'Lorri 401b'!N:N,0),0)</f>
        <v>-11681869.218662092</v>
      </c>
      <c r="S862" s="25">
        <f t="shared" ca="1" si="787"/>
        <v>-17584561.064553291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-5935717.0067694373</v>
      </c>
      <c r="R863" s="25">
        <f t="array" aca="1" ref="R863" ca="1">INDEX('Lorri 401b'!L:L,MATCH('Retirement Calculator'!A863,'Lorri 401b'!N:N,0),0)</f>
        <v>-11752289.207685741</v>
      </c>
      <c r="S863" s="25">
        <f t="shared" ca="1" si="787"/>
        <v>-17688006.21445518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-5968879.7724846713</v>
      </c>
      <c r="R864" s="25">
        <f t="array" aca="1" ref="R864" ca="1">INDEX('Lorri 401b'!L:L,MATCH('Retirement Calculator'!A864,'Lorri 401b'!N:N,0),0)</f>
        <v>-11823002.613330321</v>
      </c>
      <c r="S864" s="25">
        <f t="shared" ca="1" si="787"/>
        <v>-17791882.385814995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-6002180.7163903853</v>
      </c>
      <c r="R865" s="25">
        <f t="array" aca="1" ref="R865" ca="1">INDEX('Lorri 401b'!L:L,MATCH('Retirement Calculator'!A865,'Lorri 401b'!N:N,0),0)</f>
        <v>-11894010.658165088</v>
      </c>
      <c r="S865" s="25">
        <f t="shared" ca="1" si="787"/>
        <v>-17896191.374555472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-6035620.41422904</v>
      </c>
      <c r="R866" s="25">
        <f t="array" aca="1" ref="R866" ca="1">INDEX('Lorri 401b'!L:L,MATCH('Retirement Calculator'!A866,'Lorri 401b'!N:N,0),0)</f>
        <v>-11965314.569853332</v>
      </c>
      <c r="S866" s="25">
        <f t="shared" ca="1" si="787"/>
        <v>-18000934.984082371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-6069199.4441420222</v>
      </c>
      <c r="R867" s="25">
        <f t="array" aca="1" ref="R867" ca="1">INDEX('Lorri 401b'!L:L,MATCH('Retirement Calculator'!A867,'Lorri 401b'!N:N,0),0)</f>
        <v>-12036915.58117361</v>
      </c>
      <c r="S867" s="25">
        <f t="shared" ca="1" si="787"/>
        <v>-18106115.025315631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-6102918.3866796419</v>
      </c>
      <c r="R868" s="25">
        <f t="array" aca="1" ref="R868" ca="1">INDEX('Lorri 401b'!L:L,MATCH('Retirement Calculator'!A868,'Lorri 401b'!N:N,0),0)</f>
        <v>-12108814.930041056</v>
      </c>
      <c r="S868" s="25">
        <f t="shared" ca="1" si="787"/>
        <v>-18211733.316720698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-6136777.824811168</v>
      </c>
      <c r="R869" s="25">
        <f t="array" aca="1" ref="R869" ca="1">INDEX('Lorri 401b'!L:L,MATCH('Retirement Calculator'!A869,'Lorri 401b'!N:N,0),0)</f>
        <v>-12181013.859528784</v>
      </c>
      <c r="S869" s="25">
        <f t="shared" ca="1" si="787"/>
        <v>-18317791.684339952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-6170778.3439349094</v>
      </c>
      <c r="R870" s="25">
        <f t="array" aca="1" ref="R870" ca="1">INDEX('Lorri 401b'!L:L,MATCH('Retirement Calculator'!A870,'Lorri 401b'!N:N,0),0)</f>
        <v>-12253513.617889376</v>
      </c>
      <c r="S870" s="25">
        <f t="shared" ca="1" si="787"/>
        <v>-18424291.961824287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-6204920.5318883331</v>
      </c>
      <c r="R871" s="25">
        <f t="array" aca="1" ref="R871" ca="1">INDEX('Lorri 401b'!L:L,MATCH('Retirement Calculator'!A871,'Lorri 401b'!N:N,0),0)</f>
        <v>-12326315.458576472</v>
      </c>
      <c r="S871" s="25">
        <f t="shared" ca="1" si="787"/>
        <v>-18531235.990464807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-6239204.9789582295</v>
      </c>
      <c r="R872" s="25">
        <f t="array" aca="1" ref="R872" ca="1">INDEX('Lorri 401b'!L:L,MATCH('Retirement Calculator'!A872,'Lorri 401b'!N:N,0),0)</f>
        <v>-12399420.640266431</v>
      </c>
      <c r="S872" s="25">
        <f t="shared" ca="1" si="787"/>
        <v>-18638625.61922466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-6273632.2778909169</v>
      </c>
      <c r="R873" s="25">
        <f t="array" aca="1" ref="R873" ca="1">INDEX('Lorri 401b'!L:L,MATCH('Retirement Calculator'!A873,'Lorri 401b'!N:N,0),0)</f>
        <v>-12472830.426880099</v>
      </c>
      <c r="S873" s="25">
        <f t="shared" ca="1" si="787"/>
        <v>-18746462.704771016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-6308203.0239024907</v>
      </c>
      <c r="R874" s="25">
        <f t="array" aca="1" ref="R874" ca="1">INDEX('Lorri 401b'!L:L,MATCH('Retirement Calculator'!A874,'Lorri 401b'!N:N,0),0)</f>
        <v>-12546546.087604657</v>
      </c>
      <c r="S874" s="25">
        <f t="shared" ca="1" si="787"/>
        <v>-18854749.111507148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-6342917.8146891128</v>
      </c>
      <c r="R875" s="25">
        <f t="array" aca="1" ref="R875" ca="1">INDEX('Lorri 401b'!L:L,MATCH('Retirement Calculator'!A875,'Lorri 401b'!N:N,0),0)</f>
        <v>-12620568.896915566</v>
      </c>
      <c r="S875" s="25">
        <f t="shared" ca="1" si="787"/>
        <v>-18963486.711604677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-6377777.2504373454</v>
      </c>
      <c r="R876" s="25">
        <f t="array" aca="1" ref="R876" ca="1">INDEX('Lorri 401b'!L:L,MATCH('Retirement Calculator'!A876,'Lorri 401b'!N:N,0),0)</f>
        <v>-12694900.134598605</v>
      </c>
      <c r="S876" s="25">
        <f t="shared" ca="1" si="787"/>
        <v>-19072677.385035951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-6412781.9338345286</v>
      </c>
      <c r="R877" s="25">
        <f t="array" aca="1" ref="R877" ca="1">INDEX('Lorri 401b'!L:L,MATCH('Retirement Calculator'!A877,'Lorri 401b'!N:N,0),0)</f>
        <v>-12769541.085771989</v>
      </c>
      <c r="S877" s="25">
        <f t="shared" ca="1" si="787"/>
        <v>-19182323.019606516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-6447932.4700792003</v>
      </c>
      <c r="R878" s="25">
        <f t="array" aca="1" ref="R878" ca="1">INDEX('Lorri 401b'!L:L,MATCH('Retirement Calculator'!A878,'Lorri 401b'!N:N,0),0)</f>
        <v>-12844493.040908596</v>
      </c>
      <c r="S878" s="25">
        <f t="shared" ca="1" si="787"/>
        <v>-19292425.510987796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-6483229.4668915579</v>
      </c>
      <c r="R879" s="25">
        <f t="array" aca="1" ref="R879" ca="1">INDEX('Lorri 401b'!L:L,MATCH('Retirement Calculator'!A879,'Lorri 401b'!N:N,0),0)</f>
        <v>-12919757.295858271</v>
      </c>
      <c r="S879" s="25">
        <f t="shared" ca="1" si="787"/>
        <v>-19402986.762749828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-6518673.5345239677</v>
      </c>
      <c r="R880" s="25">
        <f t="array" aca="1" ref="R880" ca="1">INDEX('Lorri 401b'!L:L,MATCH('Retirement Calculator'!A880,'Lorri 401b'!N:N,0),0)</f>
        <v>-12995335.151870238</v>
      </c>
      <c r="S880" s="25">
        <f t="shared" ca="1" si="787"/>
        <v>-19514008.686394207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-6554265.2857715124</v>
      </c>
      <c r="R881" s="25">
        <f t="array" aca="1" ref="R881" ca="1">INDEX('Lorri 401b'!L:L,MATCH('Retirement Calculator'!A881,'Lorri 401b'!N:N,0),0)</f>
        <v>-13071227.915615587</v>
      </c>
      <c r="S881" s="25">
        <f t="shared" ca="1" si="787"/>
        <v>-19625493.2013871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-6590005.3359825881</v>
      </c>
      <c r="R882" s="25">
        <f t="array" aca="1" ref="R882" ca="1">INDEX('Lorri 401b'!L:L,MATCH('Retirement Calculator'!A882,'Lorri 401b'!N:N,0),0)</f>
        <v>-13147436.899209876</v>
      </c>
      <c r="S882" s="25">
        <f t="shared" ca="1" si="787"/>
        <v>-19737442.235192463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-6625894.303069544</v>
      </c>
      <c r="R883" s="25">
        <f t="array" aca="1" ref="R883" ca="1">INDEX('Lorri 401b'!L:L,MATCH('Retirement Calculator'!A883,'Lorri 401b'!N:N,0),0)</f>
        <v>-13223963.420235807</v>
      </c>
      <c r="S883" s="25">
        <f t="shared" ca="1" si="787"/>
        <v>-19849857.723305352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-6661932.8075193614</v>
      </c>
      <c r="R884" s="25">
        <f t="array" aca="1" ref="R884" ca="1">INDEX('Lorri 401b'!L:L,MATCH('Retirement Calculator'!A884,'Lorri 401b'!N:N,0),0)</f>
        <v>-13300808.801766014</v>
      </c>
      <c r="S884" s="25">
        <f t="shared" ca="1" si="787"/>
        <v>-19962741.609285377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-6698121.4724043868</v>
      </c>
      <c r="R885" s="25">
        <f t="array" aca="1" ref="R885" ca="1">INDEX('Lorri 401b'!L:L,MATCH('Retirement Calculator'!A885,'Lorri 401b'!N:N,0),0)</f>
        <v>-13377974.372385928</v>
      </c>
      <c r="S885" s="25">
        <f t="shared" ca="1" si="787"/>
        <v>-20076095.844790317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-6734460.9233930996</v>
      </c>
      <c r="R886" s="25">
        <f t="array" aca="1" ref="R886" ca="1">INDEX('Lorri 401b'!L:L,MATCH('Retirement Calculator'!A886,'Lorri 401b'!N:N,0),0)</f>
        <v>-13455461.46621676</v>
      </c>
      <c r="S886" s="25">
        <f t="shared" ca="1" si="787"/>
        <v>-20189922.389609858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-6770951.7887609322</v>
      </c>
      <c r="R887" s="25">
        <f t="array" aca="1" ref="R887" ca="1">INDEX('Lorri 401b'!L:L,MATCH('Retirement Calculator'!A887,'Lorri 401b'!N:N,0),0)</f>
        <v>-13533271.422938554</v>
      </c>
      <c r="S887" s="25">
        <f t="shared" ca="1" si="787"/>
        <v>-20304223.211699486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-6807594.6994011309</v>
      </c>
      <c r="R888" s="25">
        <f t="array" aca="1" ref="R888" ca="1">INDEX('Lorri 401b'!L:L,MATCH('Retirement Calculator'!A888,'Lorri 401b'!N:N,0),0)</f>
        <v>-13611405.587813355</v>
      </c>
      <c r="S888" s="25">
        <f t="shared" ca="1" si="787"/>
        <v>-20419000.287214488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-6844390.2888356633</v>
      </c>
      <c r="R889" s="25">
        <f t="array" aca="1" ref="R889" ca="1">INDEX('Lorri 401b'!L:L,MATCH('Retirement Calculator'!A889,'Lorri 401b'!N:N,0),0)</f>
        <v>-13689865.311708467</v>
      </c>
      <c r="S889" s="25">
        <f t="shared" ca="1" si="787"/>
        <v>-20534255.600544132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-6881339.1932261735</v>
      </c>
      <c r="R890" s="25">
        <f t="array" aca="1" ref="R890" ca="1">INDEX('Lorri 401b'!L:L,MATCH('Retirement Calculator'!A890,'Lorri 401b'!N:N,0),0)</f>
        <v>-13768651.951119808</v>
      </c>
      <c r="S890" s="25">
        <f t="shared" ca="1" si="787"/>
        <v>-20649991.144345984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-6918442.0513849771</v>
      </c>
      <c r="R891" s="25">
        <f t="array" aca="1" ref="R891" ca="1">INDEX('Lorri 401b'!L:L,MATCH('Retirement Calculator'!A891,'Lorri 401b'!N:N,0),0)</f>
        <v>-13847766.868195364</v>
      </c>
      <c r="S891" s="25">
        <f t="shared" ca="1" si="787"/>
        <v>-20766208.91958034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-6955699.5047861096</v>
      </c>
      <c r="R892" s="25">
        <f t="array" aca="1" ref="R892" ca="1">INDEX('Lorri 401b'!L:L,MATCH('Retirement Calculator'!A892,'Lorri 401b'!N:N,0),0)</f>
        <v>-13927211.430758735</v>
      </c>
      <c r="S892" s="25">
        <f t="shared" ca="1" si="787"/>
        <v>-20882910.935544845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-6993112.1975764129</v>
      </c>
      <c r="R893" s="25">
        <f t="array" aca="1" ref="R893" ca="1">INDEX('Lorri 401b'!L:L,MATCH('Retirement Calculator'!A893,'Lorri 401b'!N:N,0),0)</f>
        <v>-14006987.012332786</v>
      </c>
      <c r="S893" s="25">
        <f t="shared" ca="1" si="787"/>
        <v>-21000099.209909201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-7030680.776586676</v>
      </c>
      <c r="R894" s="25">
        <f t="array" aca="1" ref="R894" ca="1">INDEX('Lorri 401b'!L:L,MATCH('Retirement Calculator'!A894,'Lorri 401b'!N:N,0),0)</f>
        <v>-14087094.992163396</v>
      </c>
      <c r="S894" s="25">
        <f t="shared" ca="1" si="787"/>
        <v>-21117775.768750072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-7068405.891342815</v>
      </c>
      <c r="R895" s="25">
        <f t="array" aca="1" ref="R895" ca="1">INDEX('Lorri 401b'!L:L,MATCH('Retirement Calculator'!A895,'Lorri 401b'!N:N,0),0)</f>
        <v>-14167536.7552433</v>
      </c>
      <c r="S895" s="25">
        <f t="shared" ca="1" si="787"/>
        <v>-21235942.646586113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-7106288.1940771043</v>
      </c>
      <c r="R896" s="25">
        <f t="array" aca="1" ref="R896" ca="1">INDEX('Lorri 401b'!L:L,MATCH('Retirement Calculator'!A896,'Lorri 401b'!N:N,0),0)</f>
        <v>-14248313.692336036</v>
      </c>
      <c r="S896" s="25">
        <f t="shared" ca="1" si="787"/>
        <v>-21354601.886413142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-7144328.339739454</v>
      </c>
      <c r="R897" s="25">
        <f t="array" aca="1" ref="R897" ca="1">INDEX('Lorri 401b'!L:L,MATCH('Retirement Calculator'!A897,'Lorri 401b'!N:N,0),0)</f>
        <v>-14329427.199999994</v>
      </c>
      <c r="S897" s="25">
        <f t="shared" ca="1" si="787"/>
        <v>-21473755.539739449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-7182526.9860087298</v>
      </c>
      <c r="R898" s="25">
        <f t="array" aca="1" ref="R898" ca="1">INDEX('Lorri 401b'!L:L,MATCH('Retirement Calculator'!A898,'Lorri 401b'!N:N,0),0)</f>
        <v>-14410878.680612551</v>
      </c>
      <c r="S898" s="25">
        <f t="shared" ca="1" si="787"/>
        <v>-21593405.666621283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-7220884.7933041276</v>
      </c>
      <c r="R899" s="25">
        <f t="array" aca="1" ref="R899" ca="1">INDEX('Lorri 401b'!L:L,MATCH('Retirement Calculator'!A899,'Lorri 401b'!N:N,0),0)</f>
        <v>-14492669.542394327</v>
      </c>
      <c r="S899" s="25">
        <f t="shared" ca="1" si="787"/>
        <v>-21713554.335698456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-7259402.4247965897</v>
      </c>
      <c r="R900" s="25">
        <f t="array" aca="1" ref="R900" ca="1">INDEX('Lorri 401b'!L:L,MATCH('Retirement Calculator'!A900,'Lorri 401b'!N:N,0),0)</f>
        <v>-14574801.199433526</v>
      </c>
      <c r="S900" s="25">
        <f t="shared" ca="1" si="787"/>
        <v>-21834203.624230117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-7298080.5464202696</v>
      </c>
      <c r="R901" s="25">
        <f t="array" aca="1" ref="R901" ca="1">INDEX('Lorri 401b'!L:L,MATCH('Retirement Calculator'!A901,'Lorri 401b'!N:N,0),0)</f>
        <v>-14657275.071710389</v>
      </c>
      <c r="S901" s="25">
        <f t="shared" ca="1" si="787"/>
        <v>-21955355.618130658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-7336919.826884049</v>
      </c>
      <c r="R902" s="25">
        <f t="array" aca="1" ref="R902" ca="1">INDEX('Lorri 401b'!L:L,MATCH('Retirement Calculator'!A902,'Lorri 401b'!N:N,0),0)</f>
        <v>-14740092.58512174</v>
      </c>
      <c r="S902" s="25">
        <f t="shared" ca="1" si="787"/>
        <v>-22077012.41200579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-7375920.9376830943</v>
      </c>
      <c r="R903" s="25">
        <f t="array" aca="1" ref="R903" ca="1">INDEX('Lorri 401b'!L:L,MATCH('Retirement Calculator'!A903,'Lorri 401b'!N:N,0),0)</f>
        <v>-14823255.171505637</v>
      </c>
      <c r="S903" s="25">
        <f t="shared" ca="1" si="787"/>
        <v>-22199176.109188732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-7415084.5531104682</v>
      </c>
      <c r="R904" s="25">
        <f t="array" aca="1" ref="R904" ca="1">INDEX('Lorri 401b'!L:L,MATCH('Retirement Calculator'!A904,'Lorri 401b'!N:N,0),0)</f>
        <v>-14906764.268666135</v>
      </c>
      <c r="S904" s="25">
        <f t="shared" ca="1" si="787"/>
        <v>-22321848.821776602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-7454411.3502687896</v>
      </c>
      <c r="R905" s="25">
        <f t="array" aca="1" ref="R905" ca="1">INDEX('Lorri 401b'!L:L,MATCH('Retirement Calculator'!A905,'Lorri 401b'!N:N,0),0)</f>
        <v>-14990621.320398133</v>
      </c>
      <c r="S905" s="25">
        <f t="shared" ca="1" si="787"/>
        <v>-22445032.670666922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-7493902.0090819374</v>
      </c>
      <c r="R906" s="25">
        <f t="array" aca="1" ref="R906" ca="1">INDEX('Lorri 401b'!L:L,MATCH('Retirement Calculator'!A906,'Lorri 401b'!N:N,0),0)</f>
        <v>-15074827.776512349</v>
      </c>
      <c r="S906" s="25">
        <f t="shared" ca="1" si="787"/>
        <v>-22568729.785594285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-7533557.2123068068</v>
      </c>
      <c r="R907" s="25">
        <f t="array" aca="1" ref="R907" ca="1">INDEX('Lorri 401b'!L:L,MATCH('Retirement Calculator'!A907,'Lorri 401b'!N:N,0),0)</f>
        <v>-15159385.092860375</v>
      </c>
      <c r="S907" s="25">
        <f t="shared" ca="1" si="787"/>
        <v>-22692942.305167183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-7573377.6455451129</v>
      </c>
      <c r="R908" s="25">
        <f t="array" aca="1" ref="R908" ca="1">INDEX('Lorri 401b'!L:L,MATCH('Retirement Calculator'!A908,'Lorri 401b'!N:N,0),0)</f>
        <v>-15244294.731359849</v>
      </c>
      <c r="S908" s="25">
        <f t="shared" ca="1" si="787"/>
        <v>-22817672.376904961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-7613363.9972552452</v>
      </c>
      <c r="R909" s="25">
        <f t="array" aca="1" ref="R909" ca="1">INDEX('Lorri 401b'!L:L,MATCH('Retirement Calculator'!A909,'Lorri 401b'!N:N,0),0)</f>
        <v>-15329558.160019739</v>
      </c>
      <c r="S909" s="25">
        <f t="shared" ca="1" si="787"/>
        <v>-22942922.157274984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-7653516.9587641703</v>
      </c>
      <c r="R910" s="25">
        <f t="array" aca="1" ref="R910" ca="1">INDEX('Lorri 401b'!L:L,MATCH('Retirement Calculator'!A910,'Lorri 401b'!N:N,0),0)</f>
        <v>-15415176.852965711</v>
      </c>
      <c r="S910" s="25">
        <f t="shared" ca="1" si="787"/>
        <v>-23068693.811729882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-7693837.2242793823</v>
      </c>
      <c r="R911" s="25">
        <f t="array" aca="1" ref="R911" ca="1">INDEX('Lorri 401b'!L:L,MATCH('Retirement Calculator'!A911,'Lorri 401b'!N:N,0),0)</f>
        <v>-15501152.290465625</v>
      </c>
      <c r="S911" s="25">
        <f t="shared" ca="1" si="787"/>
        <v>-23194989.514745008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-7734325.4909009077</v>
      </c>
      <c r="R912" s="25">
        <f t="array" aca="1" ref="R912" ca="1">INDEX('Lorri 401b'!L:L,MATCH('Retirement Calculator'!A912,'Lorri 401b'!N:N,0),0)</f>
        <v>-15587485.958955122</v>
      </c>
      <c r="S912" s="25">
        <f t="shared" ca="1" si="787"/>
        <v>-23321811.449856028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-7774982.4586333558</v>
      </c>
      <c r="R913" s="25">
        <f t="array" aca="1" ref="R913" ca="1">INDEX('Lorri 401b'!L:L,MATCH('Retirement Calculator'!A913,'Lorri 401b'!N:N,0),0)</f>
        <v>-15674179.351063326</v>
      </c>
      <c r="S913" s="25">
        <f t="shared" ca="1" si="787"/>
        <v>-23449161.809696682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-7815808.8303980231</v>
      </c>
      <c r="R914" s="25">
        <f t="array" aca="1" ref="R914" ca="1">INDEX('Lorri 401b'!L:L,MATCH('Retirement Calculator'!A914,'Lorri 401b'!N:N,0),0)</f>
        <v>-15761233.965638647</v>
      </c>
      <c r="S914" s="25">
        <f t="shared" ca="1" si="787"/>
        <v>-23577042.796036668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-7856805.3120450433</v>
      </c>
      <c r="R915" s="25">
        <f t="array" aca="1" ref="R915" ca="1">INDEX('Lorri 401b'!L:L,MATCH('Retirement Calculator'!A915,'Lorri 401b'!N:N,0),0)</f>
        <v>-15848651.307774698</v>
      </c>
      <c r="S915" s="25">
        <f t="shared" ca="1" si="787"/>
        <v>-23705456.619819742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-7897972.6123655923</v>
      </c>
      <c r="R916" s="25">
        <f t="array" aca="1" ref="R916" ca="1">INDEX('Lorri 401b'!L:L,MATCH('Retirement Calculator'!A916,'Lorri 401b'!N:N,0),0)</f>
        <v>-15936432.888836317</v>
      </c>
      <c r="S916" s="25">
        <f t="shared" ca="1" si="787"/>
        <v>-23834405.501201909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-7939311.4431041433</v>
      </c>
      <c r="R917" s="25">
        <f t="array" aca="1" ref="R917" ca="1">INDEX('Lorri 401b'!L:L,MATCH('Retirement Calculator'!A917,'Lorri 401b'!N:N,0),0)</f>
        <v>-16024580.226485692</v>
      </c>
      <c r="S917" s="25">
        <f t="shared" ca="1" si="787"/>
        <v>-23963891.669589836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-7980822.5189707717</v>
      </c>
      <c r="R918" s="25">
        <f t="array" aca="1" ref="R918" ca="1">INDEX('Lorri 401b'!L:L,MATCH('Retirement Calculator'!A918,'Lorri 401b'!N:N,0),0)</f>
        <v>-16113094.844708607</v>
      </c>
      <c r="S918" s="25">
        <f t="shared" ca="1" si="787"/>
        <v>-24093917.363679379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-8022506.5576535109</v>
      </c>
      <c r="R919" s="25">
        <f t="array" aca="1" ref="R919" ca="1">INDEX('Lorri 401b'!L:L,MATCH('Retirement Calculator'!A919,'Lorri 401b'!N:N,0),0)</f>
        <v>-16201978.273840783</v>
      </c>
      <c r="S919" s="25">
        <f t="shared" ca="1" si="787"/>
        <v>-24224484.831494294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-8064364.2798307622</v>
      </c>
      <c r="R920" s="25">
        <f t="array" aca="1" ref="R920" ca="1">INDEX('Lorri 401b'!L:L,MATCH('Retirement Calculator'!A920,'Lorri 401b'!N:N,0),0)</f>
        <v>-16291232.050594343</v>
      </c>
      <c r="S920" s="25">
        <f t="shared" ca="1" si="787"/>
        <v>-24355596.330425106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-8106396.4091837518</v>
      </c>
      <c r="R921" s="25">
        <f t="array" aca="1" ref="R921" ca="1">INDEX('Lorri 401b'!L:L,MATCH('Retirement Calculator'!A921,'Lorri 401b'!N:N,0),0)</f>
        <v>-16380857.718084376</v>
      </c>
      <c r="S921" s="25">
        <f t="shared" ca="1" si="787"/>
        <v>-24487254.127268128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-8148603.6724090455</v>
      </c>
      <c r="R922" s="25">
        <f t="array" aca="1" ref="R922" ca="1">INDEX('Lorri 401b'!L:L,MATCH('Retirement Calculator'!A922,'Lorri 401b'!N:N,0),0)</f>
        <v>-16470856.825855618</v>
      </c>
      <c r="S922" s="25">
        <f t="shared" ca="1" si="787"/>
        <v>-24619460.498264663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-8190986.7992311111</v>
      </c>
      <c r="R923" s="25">
        <f t="array" aca="1" ref="R923" ca="1">INDEX('Lorri 401b'!L:L,MATCH('Retirement Calculator'!A923,'Lorri 401b'!N:N,0),0)</f>
        <v>-16561230.92990924</v>
      </c>
      <c r="S923" s="25">
        <f t="shared" ca="1" si="787"/>
        <v>-24752217.729140352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-8233546.5224149358</v>
      </c>
      <c r="R924" s="25">
        <f t="array" aca="1" ref="R924" ca="1">INDEX('Lorri 401b'!L:L,MATCH('Retirement Calculator'!A924,'Lorri 401b'!N:N,0),0)</f>
        <v>-16651981.592729753</v>
      </c>
      <c r="S924" s="25">
        <f t="shared" ca="1" si="787"/>
        <v>-24885528.115144689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-8276283.5777786924</v>
      </c>
      <c r="R925" s="25">
        <f t="array" aca="1" ref="R925" ca="1">INDEX('Lorri 401b'!L:L,MATCH('Retirement Calculator'!A925,'Lorri 401b'!N:N,0),0)</f>
        <v>-16743110.383312017</v>
      </c>
      <c r="S925" s="25">
        <f t="shared" ca="1" si="787"/>
        <v>-25019393.96109071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-8319198.7042064648</v>
      </c>
      <c r="R926" s="25">
        <f t="array" aca="1" ref="R926" ca="1">INDEX('Lorri 401b'!L:L,MATCH('Retirement Calculator'!A926,'Lorri 401b'!N:N,0),0)</f>
        <v>-16834618.877188373</v>
      </c>
      <c r="S926" s="25">
        <f t="shared" ca="1" si="787"/>
        <v>-25153817.581394836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-8362292.6436610194</v>
      </c>
      <c r="R927" s="25">
        <f t="array" aca="1" ref="R927" ca="1">INDEX('Lorri 401b'!L:L,MATCH('Retirement Calculator'!A927,'Lorri 401b'!N:N,0),0)</f>
        <v>-16926508.656455878</v>
      </c>
      <c r="S927" s="25">
        <f t="shared" ca="1" si="787"/>
        <v>-25288801.300116897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-8405566.1411966346</v>
      </c>
      <c r="R928" s="25">
        <f t="array" aca="1" ref="R928" ca="1">INDEX('Lorri 401b'!L:L,MATCH('Retirement Calculator'!A928,'Lorri 401b'!N:N,0),0)</f>
        <v>-17018781.309803665</v>
      </c>
      <c r="S928" s="25">
        <f t="shared" ca="1" si="787"/>
        <v>-25424347.451000299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-8449019.9449719824</v>
      </c>
      <c r="R929" s="25">
        <f t="array" aca="1" ref="R929" ca="1">INDEX('Lorri 401b'!L:L,MATCH('Retirement Calculator'!A929,'Lorri 401b'!N:N,0),0)</f>
        <v>-17111438.432540402</v>
      </c>
      <c r="S929" s="25">
        <f t="shared" ca="1" si="787"/>
        <v>-25560458.377512384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-8492654.8062630612</v>
      </c>
      <c r="R930" s="25">
        <f t="array" aca="1" ref="R930" ca="1">INDEX('Lorri 401b'!L:L,MATCH('Retirement Calculator'!A930,'Lorri 401b'!N:N,0),0)</f>
        <v>-17204481.626621876</v>
      </c>
      <c r="S930" s="25">
        <f t="shared" ca="1" si="787"/>
        <v>-25697136.432884939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-8536471.4794761855</v>
      </c>
      <c r="R931" s="25">
        <f t="array" aca="1" ref="R931" ca="1">INDEX('Lorri 401b'!L:L,MATCH('Retirement Calculator'!A931,'Lorri 401b'!N:N,0),0)</f>
        <v>-17297912.500678688</v>
      </c>
      <c r="S931" s="25">
        <f t="shared" ca="1" si="787"/>
        <v>-25834383.980154872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-8580470.7221610304</v>
      </c>
      <c r="R932" s="25">
        <f t="array" aca="1" ref="R932" ca="1">INDEX('Lorri 401b'!L:L,MATCH('Retirement Calculator'!A932,'Lorri 401b'!N:N,0),0)</f>
        <v>-17391732.670044072</v>
      </c>
      <c r="S932" s="25">
        <f t="shared" ca="1" si="787"/>
        <v>-25972203.392205104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-8624653.29502373</v>
      </c>
      <c r="R933" s="25">
        <f t="array" aca="1" ref="R933" ca="1">INDEX('Lorri 401b'!L:L,MATCH('Retirement Calculator'!A933,'Lorri 401b'!N:N,0),0)</f>
        <v>-17485943.756781809</v>
      </c>
      <c r="S933" s="25">
        <f t="shared" ca="1" si="787"/>
        <v>-26110597.051805541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-8669019.961940024</v>
      </c>
      <c r="R934" s="25">
        <f t="array" aca="1" ref="R934" ca="1">INDEX('Lorri 401b'!L:L,MATCH('Retirement Calculator'!A934,'Lorri 401b'!N:N,0),0)</f>
        <v>-17580547.389714289</v>
      </c>
      <c r="S934" s="25">
        <f t="shared" ca="1" si="787"/>
        <v>-26249567.351654314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-8713571.4899684694</v>
      </c>
      <c r="R935" s="25">
        <f t="array" aca="1" ref="R935" ca="1">INDEX('Lorri 401b'!L:L,MATCH('Retirement Calculator'!A935,'Lorri 401b'!N:N,0),0)</f>
        <v>-17675545.204450652</v>
      </c>
      <c r="S935" s="25">
        <f t="shared" ca="1" si="787"/>
        <v>-26389116.694419123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-8758308.6493636984</v>
      </c>
      <c r="R936" s="25">
        <f t="array" aca="1" ref="R936" ca="1">INDEX('Lorri 401b'!L:L,MATCH('Retirement Calculator'!A936,'Lorri 401b'!N:N,0),0)</f>
        <v>-17770938.843415085</v>
      </c>
      <c r="S936" s="25">
        <f t="shared" ca="1" si="787"/>
        <v>-26529247.492778786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-8803232.2135897428</v>
      </c>
      <c r="R937" s="25">
        <f t="array" aca="1" ref="R937" ca="1">INDEX('Lorri 401b'!L:L,MATCH('Retirement Calculator'!A937,'Lorri 401b'!N:N,0),0)</f>
        <v>-17866729.955875203</v>
      </c>
      <c r="S937" s="25">
        <f t="shared" ca="1" si="787"/>
        <v>-26669962.169464946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-8848342.9593333956</v>
      </c>
      <c r="R938" s="25">
        <f t="array" aca="1" ref="R938" ca="1">INDEX('Lorri 401b'!L:L,MATCH('Retirement Calculator'!A938,'Lorri 401b'!N:N,0),0)</f>
        <v>-17962920.197970573</v>
      </c>
      <c r="S938" s="25">
        <f t="shared" ca="1" si="787"/>
        <v>-26811263.157303967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-8893641.666517647</v>
      </c>
      <c r="R939" s="25">
        <f t="array" aca="1" ref="R939" ca="1">INDEX('Lorri 401b'!L:L,MATCH('Retirement Calculator'!A939,'Lorri 401b'!N:N,0),0)</f>
        <v>-18059511.232741337</v>
      </c>
      <c r="S939" s="25">
        <f t="shared" ca="1" si="787"/>
        <v>-26953152.899258986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-8939129.1183151659</v>
      </c>
      <c r="R940" s="25">
        <f t="array" aca="1" ref="R940" ca="1">INDEX('Lorri 401b'!L:L,MATCH('Retirement Calculator'!A940,'Lorri 401b'!N:N,0),0)</f>
        <v>-18156504.73015698</v>
      </c>
      <c r="S940" s="25">
        <f t="shared" ca="1" si="787"/>
        <v>-27095633.848472148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-8984806.1011618413</v>
      </c>
      <c r="R941" s="25">
        <f t="array" aca="1" ref="R941" ca="1">INDEX('Lorri 401b'!L:L,MATCH('Retirement Calculator'!A941,'Lorri 401b'!N:N,0),0)</f>
        <v>-18253902.367145188</v>
      </c>
      <c r="S941" s="25">
        <f t="shared" ca="1" si="787"/>
        <v>-27238708.468307029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-9030673.4047703762</v>
      </c>
      <c r="R942" s="25">
        <f t="array" aca="1" ref="R942" ca="1">INDEX('Lorri 401b'!L:L,MATCH('Retirement Calculator'!A942,'Lorri 401b'!N:N,0),0)</f>
        <v>-18351705.827620849</v>
      </c>
      <c r="S942" s="25">
        <f t="shared" ca="1" si="787"/>
        <v>-27382379.232391223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-9076731.8221439477</v>
      </c>
      <c r="R943" s="25">
        <f t="array" aca="1" ref="R943" ca="1">INDEX('Lorri 401b'!L:L,MATCH('Retirement Calculator'!A943,'Lorri 401b'!N:N,0),0)</f>
        <v>-18449916.802515157</v>
      </c>
      <c r="S943" s="25">
        <f t="shared" ca="1" si="787"/>
        <v>-27526648.624659106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-9122982.1495899092</v>
      </c>
      <c r="R944" s="25">
        <f t="array" aca="1" ref="R944" ca="1">INDEX('Lorri 401b'!L:L,MATCH('Retirement Calculator'!A944,'Lorri 401b'!N:N,0),0)</f>
        <v>-18548536.989804856</v>
      </c>
      <c r="S944" s="25">
        <f t="shared" ca="1" si="787"/>
        <v>-27671519.139394768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-9169425.1867335625</v>
      </c>
      <c r="R945" s="25">
        <f t="array" aca="1" ref="R945" ca="1">INDEX('Lorri 401b'!L:L,MATCH('Retirement Calculator'!A945,'Lorri 401b'!N:N,0),0)</f>
        <v>-18647568.094541598</v>
      </c>
      <c r="S945" s="25">
        <f t="shared" ca="1" si="787"/>
        <v>-27816993.281275161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-9216061.7365319803</v>
      </c>
      <c r="R946" s="25">
        <f t="array" aca="1" ref="R946" ca="1">INDEX('Lorri 401b'!L:L,MATCH('Retirement Calculator'!A946,'Lorri 401b'!N:N,0),0)</f>
        <v>-18747011.828881409</v>
      </c>
      <c r="S946" s="25">
        <f t="shared" ca="1" si="787"/>
        <v>-27963073.565413389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-9262892.6052878909</v>
      </c>
      <c r="R947" s="25">
        <f t="array" aca="1" ref="R947" ca="1">INDEX('Lorri 401b'!L:L,MATCH('Retirement Calculator'!A947,'Lorri 401b'!N:N,0),0)</f>
        <v>-18846869.912114304</v>
      </c>
      <c r="S947" s="25">
        <f t="shared" ca="1" si="787"/>
        <v>-28109762.517402194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-9309918.6026636176</v>
      </c>
      <c r="R948" s="25">
        <f t="array" aca="1" ref="R948" ca="1">INDEX('Lorri 401b'!L:L,MATCH('Retirement Calculator'!A948,'Lorri 401b'!N:N,0),0)</f>
        <v>-18947144.070694</v>
      </c>
      <c r="S948" s="25">
        <f t="shared" ca="1" si="787"/>
        <v>-28257062.673357617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-9357140.541695077</v>
      </c>
      <c r="R949" s="25">
        <f t="array" aca="1" ref="R949" ca="1">INDEX('Lorri 401b'!L:L,MATCH('Retirement Calculator'!A949,'Lorri 401b'!N:N,0),0)</f>
        <v>-19047836.03826778</v>
      </c>
      <c r="S949" s="25">
        <f t="shared" ca="1" si="787"/>
        <v>-28404976.579962857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-9404559.2388058342</v>
      </c>
      <c r="R950" s="25">
        <f t="array" aca="1" ref="R950" ca="1">INDEX('Lorri 401b'!L:L,MATCH('Retirement Calculator'!A950,'Lorri 401b'!N:N,0),0)</f>
        <v>-19148947.555706449</v>
      </c>
      <c r="S950" s="25">
        <f t="shared" ca="1" si="787"/>
        <v>-28553506.794512283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-9452175.51382122</v>
      </c>
      <c r="R951" s="25">
        <f t="array" aca="1" ref="R951" ca="1">INDEX('Lorri 401b'!L:L,MATCH('Retirement Calculator'!A951,'Lorri 401b'!N:N,0),0)</f>
        <v>-19250480.371134449</v>
      </c>
      <c r="S951" s="25">
        <f t="shared" ca="1" si="787"/>
        <v>-28702655.884955667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-9499990.1899825037</v>
      </c>
      <c r="R952" s="25">
        <f t="array" aca="1" ref="R952" ca="1">INDEX('Lorri 401b'!L:L,MATCH('Retirement Calculator'!A952,'Lorri 401b'!N:N,0),0)</f>
        <v>-19352436.239960063</v>
      </c>
      <c r="S952" s="25">
        <f t="shared" ca="1" si="787"/>
        <v>-28852426.429942567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-9548004.0939611252</v>
      </c>
      <c r="R953" s="25">
        <f t="array" aca="1" ref="R953" ca="1">INDEX('Lorri 401b'!L:L,MATCH('Retirement Calculator'!A953,'Lorri 401b'!N:N,0),0)</f>
        <v>-19454816.924905784</v>
      </c>
      <c r="S953" s="25">
        <f t="shared" ca="1" si="787"/>
        <v>-29002821.018866912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-9596218.0558729917</v>
      </c>
      <c r="R954" s="25">
        <f t="array" aca="1" ref="R954" ca="1">INDEX('Lorri 401b'!L:L,MATCH('Retirement Calculator'!A954,'Lorri 401b'!N:N,0),0)</f>
        <v>-19557624.196038779</v>
      </c>
      <c r="S954" s="25">
        <f t="shared" ca="1" si="787"/>
        <v>-29153842.251911771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-9644632.9092928246</v>
      </c>
      <c r="R955" s="25">
        <f t="array" aca="1" ref="R955" ca="1">INDEX('Lorri 401b'!L:L,MATCH('Retirement Calculator'!A955,'Lorri 401b'!N:N,0),0)</f>
        <v>-19660859.830801494</v>
      </c>
      <c r="S955" s="25">
        <f t="shared" ca="1" si="787"/>
        <v>-29305492.740094319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-9693249.4912685733</v>
      </c>
      <c r="R956" s="25">
        <f t="array" aca="1" ref="R956" ca="1">INDEX('Lorri 401b'!L:L,MATCH('Retirement Calculator'!A956,'Lorri 401b'!N:N,0),0)</f>
        <v>-19764525.61404239</v>
      </c>
      <c r="S956" s="25">
        <f t="shared" ca="1" si="787"/>
        <v>-29457775.105310962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-9742068.6423358861</v>
      </c>
      <c r="R957" s="25">
        <f t="array" aca="1" ref="R957" ca="1">INDEX('Lorri 401b'!L:L,MATCH('Retirement Calculator'!A957,'Lorri 401b'!N:N,0),0)</f>
        <v>-19868623.338046789</v>
      </c>
      <c r="S957" s="25">
        <f t="shared" ca="1" si="787"/>
        <v>-29610691.980382673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-9791091.2065326478</v>
      </c>
      <c r="R958" s="25">
        <f t="array" aca="1" ref="R958" ca="1">INDEX('Lorri 401b'!L:L,MATCH('Retirement Calculator'!A958,'Lorri 401b'!N:N,0),0)</f>
        <v>-19973154.802567873</v>
      </c>
      <c r="S958" s="25">
        <f t="shared" ca="1" si="787"/>
        <v>-29764246.009100519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-9840318.0314135626</v>
      </c>
      <c r="R959" s="25">
        <f t="array" aca="1" ref="R959" ca="1">INDEX('Lorri 401b'!L:L,MATCH('Retirement Calculator'!A959,'Lorri 401b'!N:N,0),0)</f>
        <v>-20078121.814857796</v>
      </c>
      <c r="S959" s="25">
        <f t="shared" ca="1" si="787"/>
        <v>-29918439.846271358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-9889749.9680648129</v>
      </c>
      <c r="R960" s="25">
        <f t="array" aca="1" ref="R960" ca="1">INDEX('Lorri 401b'!L:L,MATCH('Retirement Calculator'!A960,'Lorri 401b'!N:N,0),0)</f>
        <v>-20183526.189698923</v>
      </c>
      <c r="S960" s="25">
        <f t="shared" ca="1" si="787"/>
        <v>-30073276.157763734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-9939387.8711187784</v>
      </c>
      <c r="R961" s="25">
        <f t="array" aca="1" ref="R961" ca="1">INDEX('Lorri 401b'!L:L,MATCH('Retirement Calculator'!A961,'Lorri 401b'!N:N,0),0)</f>
        <v>-20289369.749435224</v>
      </c>
      <c r="S961" s="25">
        <f t="shared" ca="1" si="787"/>
        <v>-30228757.620554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-9989232.5987688005</v>
      </c>
      <c r="R962" s="25">
        <f t="array" aca="1" ref="R962" ca="1">INDEX('Lorri 401b'!L:L,MATCH('Retirement Calculator'!A962,'Lorri 401b'!N:N,0),0)</f>
        <v>-20395654.32400376</v>
      </c>
      <c r="S962" s="25">
        <f t="shared" ca="1" si="787"/>
        <v>-30384886.92277256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-10039285.012784032</v>
      </c>
      <c r="R963" s="25">
        <f t="array" aca="1" ref="R963" ca="1">INDEX('Lorri 401b'!L:L,MATCH('Retirement Calculator'!A963,'Lorri 401b'!N:N,0),0)</f>
        <v>-20502381.750966329</v>
      </c>
      <c r="S963" s="25">
        <f t="shared" ca="1" si="787"/>
        <v>-30541666.763750359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-10089545.978524327</v>
      </c>
      <c r="R964" s="25">
        <f t="array" aca="1" ref="R964" ca="1">INDEX('Lorri 401b'!L:L,MATCH('Retirement Calculator'!A964,'Lorri 401b'!N:N,0),0)</f>
        <v>-20609553.875541244</v>
      </c>
      <c r="S964" s="25">
        <f t="shared" ca="1" si="787"/>
        <v>-30699099.854065571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-10140016.364955207</v>
      </c>
      <c r="R965" s="25">
        <f t="array" aca="1" ref="R965" ca="1">INDEX('Lorri 401b'!L:L,MATCH('Retirement Calculator'!A965,'Lorri 401b'!N:N,0),0)</f>
        <v>-20717172.550635219</v>
      </c>
      <c r="S965" s="25">
        <f t="shared" ca="1" si="787"/>
        <v>-30857188.915590428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-10190697.044662882</v>
      </c>
      <c r="R966" s="25">
        <f t="array" aca="1" ref="R966" ca="1">INDEX('Lorri 401b'!L:L,MATCH('Retirement Calculator'!A966,'Lorri 401b'!N:N,0),0)</f>
        <v>-20825239.636875421</v>
      </c>
      <c r="S966" s="25">
        <f t="shared" ca="1" si="787"/>
        <v>-31015936.681538302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-10241588.893869339</v>
      </c>
      <c r="R967" s="25">
        <f t="array" aca="1" ref="R967" ca="1">INDEX('Lorri 401b'!L:L,MATCH('Retirement Calculator'!A967,'Lorri 401b'!N:N,0),0)</f>
        <v>-20933757.002641622</v>
      </c>
      <c r="S967" s="25">
        <f t="shared" ca="1" si="787"/>
        <v>-31175345.896510959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-10292692.792447489</v>
      </c>
      <c r="R968" s="25">
        <f t="array" aca="1" ref="R968" ca="1">INDEX('Lorri 401b'!L:L,MATCH('Retirement Calculator'!A968,'Lorri 401b'!N:N,0),0)</f>
        <v>-21042726.524098516</v>
      </c>
      <c r="S968" s="25">
        <f t="shared" ca="1" si="787"/>
        <v>-31335419.316546004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-10344009.623936381</v>
      </c>
      <c r="R969" s="25">
        <f t="array" aca="1" ref="R969" ca="1">INDEX('Lorri 401b'!L:L,MATCH('Retirement Calculator'!A969,'Lorri 401b'!N:N,0),0)</f>
        <v>-21152150.085228149</v>
      </c>
      <c r="S969" s="25">
        <f t="shared" ca="1" si="787"/>
        <v>-31496159.70916453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-10395540.275556477</v>
      </c>
      <c r="R970" s="25">
        <f t="array" aca="1" ref="R970" ca="1">INDEX('Lorri 401b'!L:L,MATCH('Retirement Calculator'!A970,'Lorri 401b'!N:N,0),0)</f>
        <v>-21262029.577862486</v>
      </c>
      <c r="S970" s="25">
        <f t="shared" ca="1" si="787"/>
        <v>-31657569.853418961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-10447285.638224989</v>
      </c>
      <c r="R971" s="25">
        <f t="array" aca="1" ref="R971" ca="1">INDEX('Lorri 401b'!L:L,MATCH('Retirement Calculator'!A971,'Lorri 401b'!N:N,0),0)</f>
        <v>-21372366.901716135</v>
      </c>
      <c r="S971" s="25">
        <f t="shared" ca="1" si="787"/>
        <v>-31819652.539941125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-10499246.606571289</v>
      </c>
      <c r="R972" s="25">
        <f t="array" aca="1" ref="R972" ca="1">INDEX('Lorri 401b'!L:L,MATCH('Retirement Calculator'!A972,'Lorri 401b'!N:N,0),0)</f>
        <v>-21483163.964419175</v>
      </c>
      <c r="S972" s="25">
        <f t="shared" ca="1" si="787"/>
        <v>-31982410.570990466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-10551424.078952365</v>
      </c>
      <c r="R973" s="25">
        <f t="array" aca="1" ref="R973" ca="1">INDEX('Lorri 401b'!L:L,MATCH('Retirement Calculator'!A973,'Lorri 401b'!N:N,0),0)</f>
        <v>-21594422.681550141</v>
      </c>
      <c r="S973" s="25">
        <f t="shared" ca="1" si="787"/>
        <v>-32145846.760502506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-10603818.957468361</v>
      </c>
      <c r="R974" s="25">
        <f t="array" aca="1" ref="R974" ca="1">INDEX('Lorri 401b'!L:L,MATCH('Retirement Calculator'!A974,'Lorri 401b'!N:N,0),0)</f>
        <v>-21706144.976669155</v>
      </c>
      <c r="S974" s="25">
        <f t="shared" ca="1" si="787"/>
        <v>-32309963.934137516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-10656432.147978174</v>
      </c>
      <c r="R975" s="25">
        <f t="array" aca="1" ref="R975" ca="1">INDEX('Lorri 401b'!L:L,MATCH('Retirement Calculator'!A975,'Lorri 401b'!N:N,0),0)</f>
        <v>-21818332.781351164</v>
      </c>
      <c r="S975" s="25">
        <f t="shared" ca="1" si="787"/>
        <v>-32474764.929329336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-10709264.56011511</v>
      </c>
      <c r="R976" s="25">
        <f t="array" aca="1" ref="R976" ca="1">INDEX('Lorri 401b'!L:L,MATCH('Retirement Calculator'!A976,'Lorri 401b'!N:N,0),0)</f>
        <v>-21930988.035219349</v>
      </c>
      <c r="S976" s="25">
        <f t="shared" ca="1" si="787"/>
        <v>-32640252.595334459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-10762317.107302617</v>
      </c>
      <c r="R977" s="25">
        <f t="array" aca="1" ref="R977" ca="1">INDEX('Lorri 401b'!L:L,MATCH('Retirement Calculator'!A977,'Lorri 401b'!N:N,0),0)</f>
        <v>-22044112.685978651</v>
      </c>
      <c r="S977" s="25">
        <f t="shared" ca="1" si="787"/>
        <v>-32806429.793281268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-10815590.706770074</v>
      </c>
      <c r="R978" s="25">
        <f t="array" aca="1" ref="R978" ca="1">INDEX('Lorri 401b'!L:L,MATCH('Retirement Calculator'!A978,'Lorri 401b'!N:N,0),0)</f>
        <v>-22157708.689449452</v>
      </c>
      <c r="S978" s="25">
        <f t="shared" ca="1" si="787"/>
        <v>-32973299.396219525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-10869086.279568644</v>
      </c>
      <c r="R979" s="25">
        <f t="array" aca="1" ref="R979" ca="1">INDEX('Lorri 401b'!L:L,MATCH('Retirement Calculator'!A979,'Lorri 401b'!N:N,0),0)</f>
        <v>-22271778.009601381</v>
      </c>
      <c r="S979" s="25">
        <f t="shared" ca="1" si="787"/>
        <v>-33140864.289170027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-10922804.750587208</v>
      </c>
      <c r="R980" s="25">
        <f t="array" aca="1" ref="R980" ca="1">INDEX('Lorri 401b'!L:L,MATCH('Retirement Calculator'!A980,'Lorri 401b'!N:N,0),0)</f>
        <v>-22386322.618587274</v>
      </c>
      <c r="S980" s="25">
        <f t="shared" ca="1" si="787"/>
        <v>-33309127.36917448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-10976747.048568349</v>
      </c>
      <c r="R981" s="25">
        <f t="array" aca="1" ref="R981" ca="1">INDEX('Lorri 401b'!L:L,MATCH('Retirement Calculator'!A981,'Lorri 401b'!N:N,0),0)</f>
        <v>-22501344.496777277</v>
      </c>
      <c r="S981" s="25">
        <f t="shared" ca="1" si="787"/>
        <v>-33478091.545345627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-11030914.106124412</v>
      </c>
      <c r="R982" s="25">
        <f t="array" aca="1" ref="R982" ca="1">INDEX('Lorri 401b'!L:L,MATCH('Retirement Calculator'!A982,'Lorri 401b'!N:N,0),0)</f>
        <v>-22616845.632793073</v>
      </c>
      <c r="S982" s="25">
        <f t="shared" ca="1" si="787"/>
        <v>-33647759.738917485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-11085306.859753625</v>
      </c>
      <c r="R983" s="25">
        <f t="array" aca="1" ref="R983" ca="1">INDEX('Lorri 401b'!L:L,MATCH('Retirement Calculator'!A983,'Lorri 401b'!N:N,0),0)</f>
        <v>-22732828.023542266</v>
      </c>
      <c r="S983" s="25">
        <f t="shared" ca="1" si="787"/>
        <v>-33818134.883295894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-11139926.249856293</v>
      </c>
      <c r="R984" s="25">
        <f t="array" aca="1" ref="R984" ca="1">INDEX('Lorri 401b'!L:L,MATCH('Retirement Calculator'!A984,'Lorri 401b'!N:N,0),0)</f>
        <v>-22849293.674252912</v>
      </c>
      <c r="S984" s="25">
        <f t="shared" ca="1" si="787"/>
        <v>-33989219.924109206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-11194773.220751056</v>
      </c>
      <c r="R985" s="25">
        <f t="array" aca="1" ref="R985" ca="1">INDEX('Lorri 401b'!L:L,MATCH('Retirement Calculator'!A985,'Lorri 401b'!N:N,0),0)</f>
        <v>-22966244.598508187</v>
      </c>
      <c r="S985" s="25">
        <f t="shared" ca="1" si="787"/>
        <v>-34161017.819259241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-11249848.720691213</v>
      </c>
      <c r="R986" s="25">
        <f t="array" aca="1" ref="R986" ca="1">INDEX('Lorri 401b'!L:L,MATCH('Retirement Calculator'!A986,'Lorri 401b'!N:N,0),0)</f>
        <v>-23083682.818281192</v>
      </c>
      <c r="S986" s="25">
        <f t="shared" ca="1" si="787"/>
        <v>-34333531.538972408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-11305153.701881122</v>
      </c>
      <c r="R987" s="25">
        <f t="array" aca="1" ref="R987" ca="1">INDEX('Lorri 401b'!L:L,MATCH('Retirement Calculator'!A987,'Lorri 401b'!N:N,0),0)</f>
        <v>-23201610.363969918</v>
      </c>
      <c r="S987" s="25">
        <f t="shared" ca="1" si="787"/>
        <v>-34506764.06585104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-11360689.120492654</v>
      </c>
      <c r="R988" s="25">
        <f t="array" aca="1" ref="R988" ca="1">INDEX('Lorri 401b'!L:L,MATCH('Retirement Calculator'!A988,'Lorri 401b'!N:N,0),0)</f>
        <v>-23320029.274432346</v>
      </c>
      <c r="S988" s="25">
        <f t="shared" ca="1" si="787"/>
        <v>-34680718.394924998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-11416455.936681734</v>
      </c>
      <c r="R989" s="25">
        <f t="array" aca="1" ref="R989" ca="1">INDEX('Lorri 401b'!L:L,MATCH('Retirement Calculator'!A989,'Lorri 401b'!N:N,0),0)</f>
        <v>-23438941.597021703</v>
      </c>
      <c r="S989" s="25">
        <f t="shared" ca="1" si="787"/>
        <v>-34855397.533703439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-11472455.114604937</v>
      </c>
      <c r="R990" s="25">
        <f t="array" aca="1" ref="R990" ca="1">INDEX('Lorri 401b'!L:L,MATCH('Retirement Calculator'!A990,'Lorri 401b'!N:N,0),0)</f>
        <v>-23558349.38762185</v>
      </c>
      <c r="S990" s="25">
        <f t="shared" ca="1" si="787"/>
        <v>-35030804.502226785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-11528687.622436153</v>
      </c>
      <c r="R991" s="25">
        <f t="array" aca="1" ref="R991" ca="1">INDEX('Lorri 401b'!L:L,MATCH('Retirement Calculator'!A991,'Lorri 401b'!N:N,0),0)</f>
        <v>-23678254.710682828</v>
      </c>
      <c r="S991" s="25">
        <f t="shared" ca="1" si="787"/>
        <v>-35206942.333118983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-11585154.432383331</v>
      </c>
      <c r="R992" s="25">
        <f t="array" aca="1" ref="R992" ca="1">INDEX('Lorri 401b'!L:L,MATCH('Retirement Calculator'!A992,'Lorri 401b'!N:N,0),0)</f>
        <v>-23798659.639256563</v>
      </c>
      <c r="S992" s="25">
        <f t="shared" ca="1" si="787"/>
        <v>-35383814.071639895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-11641856.520705288</v>
      </c>
      <c r="R993" s="25">
        <f t="array" aca="1" ref="R993" ca="1">INDEX('Lorri 401b'!L:L,MATCH('Retirement Calculator'!A993,'Lorri 401b'!N:N,0),0)</f>
        <v>-23919566.255032688</v>
      </c>
      <c r="S993" s="25">
        <f t="shared" ca="1" si="787"/>
        <v>-35561422.775737979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-11698794.867728589</v>
      </c>
      <c r="R994" s="25">
        <f t="array" aca="1" ref="R994" ca="1">INDEX('Lorri 401b'!L:L,MATCH('Retirement Calculator'!A994,'Lorri 401b'!N:N,0),0)</f>
        <v>-24040976.648374546</v>
      </c>
      <c r="S994" s="25">
        <f t="shared" ca="1" si="787"/>
        <v>-35739771.516103134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-11755970.457864486</v>
      </c>
      <c r="R995" s="25">
        <f t="array" aca="1" ref="R995" ca="1">INDEX('Lorri 401b'!L:L,MATCH('Retirement Calculator'!A995,'Lorri 401b'!N:N,0),0)</f>
        <v>-24162892.918355327</v>
      </c>
      <c r="S995" s="25">
        <f t="shared" ca="1" si="787"/>
        <v>-35918863.376219809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-11813384.279625949</v>
      </c>
      <c r="R996" s="25">
        <f t="array" aca="1" ref="R996" ca="1">INDEX('Lorri 401b'!L:L,MATCH('Retirement Calculator'!A996,'Lorri 401b'!N:N,0),0)</f>
        <v>-24285317.172794361</v>
      </c>
      <c r="S996" s="25">
        <f t="shared" ca="1" si="787"/>
        <v>-36098701.452420309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-11871037.325644752</v>
      </c>
      <c r="R997" s="25">
        <f t="array" aca="1" ref="R997" ca="1">INDEX('Lorri 401b'!L:L,MATCH('Retirement Calculator'!A997,'Lorri 401b'!N:N,0),0)</f>
        <v>-24408251.528293557</v>
      </c>
      <c r="S997" s="25">
        <f t="shared" ca="1" si="787"/>
        <v>-36279288.853938311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-11928930.592688633</v>
      </c>
      <c r="R998" s="25">
        <f t="array" aca="1" ref="R998" ca="1">INDEX('Lorri 401b'!L:L,MATCH('Retirement Calculator'!A998,'Lorri 401b'!N:N,0),0)</f>
        <v>-24531698.110274002</v>
      </c>
      <c r="S998" s="25">
        <f t="shared" ca="1" si="787"/>
        <v>-36460628.702962637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-11987065.08167853</v>
      </c>
      <c r="R999" s="25">
        <f t="array" aca="1" ref="R999" ca="1">INDEX('Lorri 401b'!L:L,MATCH('Retirement Calculator'!A999,'Lorri 401b'!N:N,0),0)</f>
        <v>-24655659.053012699</v>
      </c>
      <c r="S999" s="25">
        <f t="shared" ca="1" si="787"/>
        <v>-36642724.134691231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-12045441.797705885</v>
      </c>
      <c r="R1000" s="25">
        <f t="array" aca="1" ref="R1000" ca="1">INDEX('Lorri 401b'!L:L,MATCH('Retirement Calculator'!A1000,'Lorri 401b'!N:N,0),0)</f>
        <v>-24780136.499679472</v>
      </c>
      <c r="S1000" s="25">
        <f t="shared" ca="1" si="787"/>
        <v>-36825578.297385357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-12104061.750050021</v>
      </c>
      <c r="R1001" s="25">
        <f t="array" aca="1" ref="R1001" ca="1">INDEX('Lorri 401b'!L:L,MATCH('Retirement Calculator'!A1001,'Lorri 401b'!N:N,0),0)</f>
        <v>-24905132.602374025</v>
      </c>
      <c r="S1001" s="25">
        <f t="shared" ca="1" si="787"/>
        <v>-37009194.352424048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-12162925.95219559</v>
      </c>
      <c r="R1002" s="25">
        <f t="array" aca="1" ref="R1002" ca="1">INDEX('Lorri 401b'!L:L,MATCH('Retirement Calculator'!A1002,'Lorri 401b'!N:N,0),0)</f>
        <v>-25030649.522163138</v>
      </c>
      <c r="S1002" s="25">
        <f t="shared" ca="1" si="787"/>
        <v>-37193575.47435873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-12222035.4218501</v>
      </c>
      <c r="R1003" s="25">
        <f t="array" aca="1" ref="R1003" ca="1">INDEX('Lorri 401b'!L:L,MATCH('Retirement Calculator'!A1003,'Lorri 401b'!N:N,0),0)</f>
        <v>-25156689.429118037</v>
      </c>
      <c r="S1003" s="25">
        <f t="shared" ca="1" si="787"/>
        <v>-37378724.850968137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-12281391.180961503</v>
      </c>
      <c r="R1004" s="25">
        <f t="array" aca="1" ref="R1004" ca="1">INDEX('Lorri 401b'!L:L,MATCH('Retirement Calculator'!A1004,'Lorri 401b'!N:N,0),0)</f>
        <v>-25283254.502351917</v>
      </c>
      <c r="S1004" s="25">
        <f t="shared" ca="1" si="787"/>
        <v>-37564645.683313422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-12340994.25573587</v>
      </c>
      <c r="R1005" s="25">
        <f t="array" aca="1" ref="R1005" ca="1">INDEX('Lorri 401b'!L:L,MATCH('Retirement Calculator'!A1005,'Lorri 401b'!N:N,0),0)</f>
        <v>-25410346.930057604</v>
      </c>
      <c r="S1005" s="25">
        <f t="shared" ca="1" si="787"/>
        <v>-37751341.185793474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-12400845.67665513</v>
      </c>
      <c r="R1006" s="25">
        <f t="array" aca="1" ref="R1006" ca="1">INDEX('Lorri 401b'!L:L,MATCH('Retirement Calculator'!A1006,'Lorri 401b'!N:N,0),0)</f>
        <v>-25537968.909545399</v>
      </c>
      <c r="S1006" s="25">
        <f t="shared" ca="1" si="787"/>
        <v>-37938814.586200528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-12460946.478494888</v>
      </c>
      <c r="R1007" s="25">
        <f t="array" aca="1" ref="R1007" ca="1">INDEX('Lorri 401b'!L:L,MATCH('Retirement Calculator'!A1007,'Lorri 401b'!N:N,0),0)</f>
        <v>-25666122.647281058</v>
      </c>
      <c r="S1007" s="25">
        <f t="shared" ca="1" si="787"/>
        <v>-38127069.125775948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-12521297.700342312</v>
      </c>
      <c r="R1008" s="25">
        <f t="array" aca="1" ref="R1008" ca="1">INDEX('Lorri 401b'!L:L,MATCH('Retirement Calculator'!A1008,'Lorri 401b'!N:N,0),0)</f>
        <v>-25794810.358923949</v>
      </c>
      <c r="S1008" s="25">
        <f t="shared" ca="1" si="787"/>
        <v>-38316108.059266262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-12581900.385614101</v>
      </c>
      <c r="R1009" s="25">
        <f t="array" aca="1" ref="R1009" ca="1">INDEX('Lorri 401b'!L:L,MATCH('Retirement Calculator'!A1009,'Lorri 401b'!N:N,0),0)</f>
        <v>-25924034.269365355</v>
      </c>
      <c r="S1009" s="25">
        <f t="shared" ca="1" si="787"/>
        <v>-38505934.654979452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-12642755.582074521</v>
      </c>
      <c r="R1010" s="25">
        <f t="array" aca="1" ref="R1010" ca="1">INDEX('Lorri 401b'!L:L,MATCH('Retirement Calculator'!A1010,'Lorri 401b'!N:N,0),0)</f>
        <v>-26053796.612766933</v>
      </c>
      <c r="S1010" s="25">
        <f t="shared" ca="1" si="787"/>
        <v>-38696552.194841452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-12703864.341853525</v>
      </c>
      <c r="R1011" s="25">
        <f t="array" aca="1" ref="R1011" ca="1">INDEX('Lorri 401b'!L:L,MATCH('Retirement Calculator'!A1011,'Lorri 401b'!N:N,0),0)</f>
        <v>-26184099.63259935</v>
      </c>
      <c r="S1011" s="25">
        <f t="shared" ca="1" si="787"/>
        <v>-38887963.974452876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-12765227.721464943</v>
      </c>
      <c r="R1012" s="25">
        <f t="array" aca="1" ref="R1012" ca="1">INDEX('Lorri 401b'!L:L,MATCH('Retirement Calculator'!A1012,'Lorri 401b'!N:N,0),0)</f>
        <v>-26314945.581681069</v>
      </c>
      <c r="S1012" s="25">
        <f t="shared" ca="1" si="787"/>
        <v>-39080173.303146012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-12826846.781824742</v>
      </c>
      <c r="R1013" s="25">
        <f t="array" aca="1" ref="R1013" ca="1">INDEX('Lorri 401b'!L:L,MATCH('Retirement Calculator'!A1013,'Lorri 401b'!N:N,0),0)</f>
        <v>-26446336.722217295</v>
      </c>
      <c r="S1013" s="25">
        <f t="shared" ca="1" si="787"/>
        <v>-39273183.504042037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-12888722.588269373</v>
      </c>
      <c r="R1014" s="25">
        <f t="array" aca="1" ref="R1014" ca="1">INDEX('Lorri 401b'!L:L,MATCH('Retirement Calculator'!A1014,'Lorri 401b'!N:N,0),0)</f>
        <v>-26578275.325839087</v>
      </c>
      <c r="S1014" s="25">
        <f t="shared" ca="1" si="787"/>
        <v>-39466997.914108463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-12950856.210574191</v>
      </c>
      <c r="R1015" s="25">
        <f t="array" aca="1" ref="R1015" ca="1">INDEX('Lorri 401b'!L:L,MATCH('Retirement Calculator'!A1015,'Lorri 401b'!N:N,0),0)</f>
        <v>-26710763.673642639</v>
      </c>
      <c r="S1015" s="25">
        <f t="shared" ca="1" si="787"/>
        <v>-39661619.88421683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-13013248.722971944</v>
      </c>
      <c r="R1016" s="25">
        <f t="array" aca="1" ref="R1016" ca="1">INDEX('Lorri 401b'!L:L,MATCH('Retirement Calculator'!A1016,'Lorri 401b'!N:N,0),0)</f>
        <v>-26843804.056228705</v>
      </c>
      <c r="S1016" s="25">
        <f t="shared" ca="1" si="787"/>
        <v>-39857052.779200651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-13075901.204171356</v>
      </c>
      <c r="R1017" s="25">
        <f t="array" aca="1" ref="R1017" ca="1">INDEX('Lorri 401b'!L:L,MATCH('Retirement Calculator'!A1017,'Lorri 401b'!N:N,0),0)</f>
        <v>-26977398.773742214</v>
      </c>
      <c r="S1017" s="25">
        <f t="shared" ca="1" si="787"/>
        <v>-40053299.977913573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-13138814.737375764</v>
      </c>
      <c r="R1018" s="25">
        <f t="array" aca="1" ref="R1018" ca="1">INDEX('Lorri 401b'!L:L,MATCH('Retirement Calculator'!A1018,'Lorri 401b'!N:N,0),0)</f>
        <v>-27111550.135912027</v>
      </c>
      <c r="S1018" s="25">
        <f t="shared" ca="1" si="787"/>
        <v>-40250364.87328779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-13201990.410301859</v>
      </c>
      <c r="R1019" s="25">
        <f t="array" aca="1" ref="R1019" ca="1">INDEX('Lorri 401b'!L:L,MATCH('Retirement Calculator'!A1019,'Lorri 401b'!N:N,0),0)</f>
        <v>-27246260.462090883</v>
      </c>
      <c r="S1019" s="25">
        <f t="shared" ca="1" si="787"/>
        <v>-40448250.872392744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-13265429.315198477</v>
      </c>
      <c r="R1020" s="25">
        <f t="array" aca="1" ref="R1020" ca="1">INDEX('Lorri 401b'!L:L,MATCH('Retirement Calculator'!A1020,'Lorri 401b'!N:N,0),0)</f>
        <v>-27381532.081295483</v>
      </c>
      <c r="S1020" s="25">
        <f t="shared" ca="1" si="787"/>
        <v>-40646961.396493956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-13329132.548865499</v>
      </c>
      <c r="R1021" s="25">
        <f t="array" aca="1" ref="R1021" ca="1">INDEX('Lorri 401b'!L:L,MATCH('Retirement Calculator'!A1021,'Lorri 401b'!N:N,0),0)</f>
        <v>-27517367.332246769</v>
      </c>
      <c r="S1021" s="25">
        <f t="shared" ca="1" si="787"/>
        <v>-40846499.88111227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-13393101.2126728</v>
      </c>
      <c r="R1022" s="25">
        <f t="array" aca="1" ref="R1022" ca="1">INDEX('Lorri 401b'!L:L,MATCH('Retirement Calculator'!A1022,'Lorri 401b'!N:N,0),0)</f>
        <v>-27653768.563410353</v>
      </c>
      <c r="S1022" s="25">
        <f t="shared" ca="1" si="787"/>
        <v>-41046869.776083156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-13457336.412579298</v>
      </c>
      <c r="R1023" s="25">
        <f t="array" aca="1" ref="R1023" ca="1">INDEX('Lorri 401b'!L:L,MATCH('Retirement Calculator'!A1023,'Lorri 401b'!N:N,0),0)</f>
        <v>-27790738.133037116</v>
      </c>
      <c r="S1023" s="25">
        <f t="shared" ca="1" si="787"/>
        <v>-41248074.545616418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-13521839.259152073</v>
      </c>
      <c r="R1024" s="25">
        <f t="array" aca="1" ref="R1024" ca="1">INDEX('Lorri 401b'!L:L,MATCH('Retirement Calculator'!A1024,'Lorri 401b'!N:N,0),0)</f>
        <v>-27928278.409203991</v>
      </c>
      <c r="S1024" s="25">
        <f t="shared" ca="1" si="787"/>
        <v>-41450117.668356061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-13586610.867585568</v>
      </c>
      <c r="R1025" s="25">
        <f t="array" aca="1" ref="R1025" ca="1">INDEX('Lorri 401b'!L:L,MATCH('Retirement Calculator'!A1025,'Lorri 401b'!N:N,0),0)</f>
        <v>-28066391.769854896</v>
      </c>
      <c r="S1025" s="25">
        <f t="shared" ca="1" si="787"/>
        <v>-41653002.637440465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-13651652.357720869</v>
      </c>
      <c r="R1026" s="25">
        <f t="array" aca="1" ref="R1026" ca="1">INDEX('Lorri 401b'!L:L,MATCH('Retirement Calculator'!A1026,'Lorri 401b'!N:N,0),0)</f>
        <v>-28205080.602841847</v>
      </c>
      <c r="S1026" s="25">
        <f t="shared" ca="1" si="787"/>
        <v>-41856732.960562713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-13716964.854065066</v>
      </c>
      <c r="R1027" s="25">
        <f t="array" aca="1" ref="R1027" ca="1">INDEX('Lorri 401b'!L:L,MATCH('Retirement Calculator'!A1027,'Lorri 401b'!N:N,0),0)</f>
        <v>-28344347.305966243</v>
      </c>
      <c r="S1027" s="25">
        <f t="shared" ca="1" si="787"/>
        <v>-42061312.160031311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-13782549.485810699</v>
      </c>
      <c r="R1028" s="25">
        <f t="array" aca="1" ref="R1028" ca="1">INDEX('Lorri 401b'!L:L,MATCH('Retirement Calculator'!A1028,'Lorri 401b'!N:N,0),0)</f>
        <v>-28484194.287020326</v>
      </c>
      <c r="S1028" s="25">
        <f t="shared" ca="1" si="787"/>
        <v>-42266743.772831023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-13848407.386855271</v>
      </c>
      <c r="R1029" s="25">
        <f t="array" aca="1" ref="R1029" ca="1">INDEX('Lorri 401b'!L:L,MATCH('Retirement Calculator'!A1029,'Lorri 401b'!N:N,0),0)</f>
        <v>-28624623.963828798</v>
      </c>
      <c r="S1029" s="25">
        <f t="shared" ca="1" si="787"/>
        <v>-42473031.350684069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-13914539.695820862</v>
      </c>
      <c r="R1030" s="25">
        <f t="array" aca="1" ref="R1030" ca="1">INDEX('Lorri 401b'!L:L,MATCH('Retirement Calculator'!A1030,'Lorri 401b'!N:N,0),0)</f>
        <v>-28765638.764290638</v>
      </c>
      <c r="S1030" s="25">
        <f t="shared" ca="1" si="787"/>
        <v>-42680178.460111499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-13980947.556073811</v>
      </c>
      <c r="R1031" s="25">
        <f t="array" aca="1" ref="R1031" ca="1">INDEX('Lorri 401b'!L:L,MATCH('Retirement Calculator'!A1031,'Lorri 401b'!N:N,0),0)</f>
        <v>-28907241.126421072</v>
      </c>
      <c r="S1031" s="25">
        <f t="shared" ref="S1031:S1171" ca="1" si="1047">SUM(Q1031:R1031)</f>
        <v>-42888188.682494879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-14047632.115744479</v>
      </c>
      <c r="R1032" s="25">
        <f t="array" aca="1" ref="R1032" ca="1">INDEX('Lorri 401b'!L:L,MATCH('Retirement Calculator'!A1032,'Lorri 401b'!N:N,0),0)</f>
        <v>-29049433.498393714</v>
      </c>
      <c r="S1032" s="25">
        <f t="shared" ca="1" si="1047"/>
        <v>-43097065.614138193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-14114594.52774711</v>
      </c>
      <c r="R1033" s="25">
        <f t="array" aca="1" ref="R1033" ca="1">INDEX('Lorri 401b'!L:L,MATCH('Retirement Calculator'!A1033,'Lorri 401b'!N:N,0),0)</f>
        <v>-29192218.338582911</v>
      </c>
      <c r="S1033" s="25">
        <f t="shared" ca="1" si="1047"/>
        <v>-43306812.86633002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-14181835.94979975</v>
      </c>
      <c r="R1034" s="25">
        <f t="array" aca="1" ref="R1034" ca="1">INDEX('Lorri 401b'!L:L,MATCH('Retirement Calculator'!A1034,'Lorri 401b'!N:N,0),0)</f>
        <v>-29335598.115606226</v>
      </c>
      <c r="S1034" s="25">
        <f t="shared" ca="1" si="1047"/>
        <v>-43517434.06540598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-14249357.544444278</v>
      </c>
      <c r="R1035" s="25">
        <f t="array" aca="1" ref="R1035" ca="1">INDEX('Lorri 401b'!L:L,MATCH('Retirement Calculator'!A1035,'Lorri 401b'!N:N,0),0)</f>
        <v>-29479575.308367141</v>
      </c>
      <c r="S1035" s="25">
        <f t="shared" ca="1" si="1047"/>
        <v>-43728932.852811418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-14317160.479066491</v>
      </c>
      <c r="R1036" s="25">
        <f t="array" aca="1" ref="R1036" ca="1">INDEX('Lorri 401b'!L:L,MATCH('Retirement Calculator'!A1036,'Lorri 401b'!N:N,0),0)</f>
        <v>-29624152.406097893</v>
      </c>
      <c r="S1036" s="25">
        <f t="shared" ca="1" si="1047"/>
        <v>-43941312.88516438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-14385245.925916295</v>
      </c>
      <c r="R1037" s="25">
        <f t="array" aca="1" ref="R1037" ca="1">INDEX('Lorri 401b'!L:L,MATCH('Retirement Calculator'!A1037,'Lorri 401b'!N:N,0),0)</f>
        <v>-29769331.908402521</v>
      </c>
      <c r="S1037" s="25">
        <f t="shared" ca="1" si="1047"/>
        <v>-44154577.834318817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-14453615.062127974</v>
      </c>
      <c r="R1038" s="25">
        <f t="array" aca="1" ref="R1038" ca="1">INDEX('Lorri 401b'!L:L,MATCH('Retirement Calculator'!A1038,'Lorri 401b'!N:N,0),0)</f>
        <v>-29915116.325300086</v>
      </c>
      <c r="S1038" s="25">
        <f t="shared" ca="1" si="1047"/>
        <v>-44368731.38742806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-14522269.069740536</v>
      </c>
      <c r="R1039" s="25">
        <f t="array" aca="1" ref="R1039" ca="1">INDEX('Lorri 401b'!L:L,MATCH('Retirement Calculator'!A1039,'Lorri 401b'!N:N,0),0)</f>
        <v>-30061508.177268058</v>
      </c>
      <c r="S1039" s="25">
        <f t="shared" ca="1" si="1047"/>
        <v>-44583777.247008592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-14591209.13571815</v>
      </c>
      <c r="R1040" s="25">
        <f t="array" aca="1" ref="R1040" ca="1">INDEX('Lorri 401b'!L:L,MATCH('Retirement Calculator'!A1040,'Lorri 401b'!N:N,0),0)</f>
        <v>-30208509.995285895</v>
      </c>
      <c r="S1040" s="25">
        <f t="shared" ca="1" si="1047"/>
        <v>-44799719.131004043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-14660436.45197067</v>
      </c>
      <c r="R1041" s="25">
        <f t="array" aca="1" ref="R1041" ca="1">INDEX('Lorri 401b'!L:L,MATCH('Retirement Calculator'!A1041,'Lorri 401b'!N:N,0),0)</f>
        <v>-30356124.320878807</v>
      </c>
      <c r="S1041" s="25">
        <f t="shared" ca="1" si="1047"/>
        <v>-45016560.772849478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-14729952.215374243</v>
      </c>
      <c r="R1042" s="25">
        <f t="array" aca="1" ref="R1042" ca="1">INDEX('Lorri 401b'!L:L,MATCH('Retirement Calculator'!A1042,'Lorri 401b'!N:N,0),0)</f>
        <v>-30504353.706161689</v>
      </c>
      <c r="S1042" s="25">
        <f t="shared" ca="1" si="1047"/>
        <v>-45234305.921535932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-14799757.627791997</v>
      </c>
      <c r="R1043" s="25">
        <f t="array" aca="1" ref="R1043" ca="1">INDEX('Lorri 401b'!L:L,MATCH('Retirement Calculator'!A1043,'Lorri 401b'!N:N,0),0)</f>
        <v>-30653200.713883251</v>
      </c>
      <c r="S1043" s="25">
        <f t="shared" ca="1" si="1047"/>
        <v>-45452958.341675252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-14869853.896094825</v>
      </c>
      <c r="R1044" s="25">
        <f t="array" aca="1" ref="R1044" ca="1">INDEX('Lorri 401b'!L:L,MATCH('Retirement Calculator'!A1044,'Lorri 401b'!N:N,0),0)</f>
        <v>-30802667.917470321</v>
      </c>
      <c r="S1044" s="25">
        <f t="shared" ca="1" si="1047"/>
        <v>-45672521.81356515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-14940242.232182248</v>
      </c>
      <c r="R1045" s="25">
        <f t="array" aca="1" ref="R1045" ca="1">INDEX('Lorri 401b'!L:L,MATCH('Retirement Calculator'!A1045,'Lorri 401b'!N:N,0),0)</f>
        <v>-30952757.901072334</v>
      </c>
      <c r="S1045" s="25">
        <f t="shared" ca="1" si="1047"/>
        <v>-45893000.13325458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-15010923.853003368</v>
      </c>
      <c r="R1046" s="25">
        <f t="array" aca="1" ref="R1046" ca="1">INDEX('Lorri 401b'!L:L,MATCH('Retirement Calculator'!A1046,'Lorri 401b'!N:N,0),0)</f>
        <v>-31103473.259606022</v>
      </c>
      <c r="S1046" s="25">
        <f t="shared" ca="1" si="1047"/>
        <v>-46114397.112609386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-15081899.98057791</v>
      </c>
      <c r="R1047" s="25">
        <f t="array" aca="1" ref="R1047" ca="1">INDEX('Lorri 401b'!L:L,MATCH('Retirement Calculator'!A1047,'Lorri 401b'!N:N,0),0)</f>
        <v>-31254816.598800268</v>
      </c>
      <c r="S1047" s="25">
        <f t="shared" ca="1" si="1047"/>
        <v>-46336716.57937818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-15153171.842017347</v>
      </c>
      <c r="R1048" s="25">
        <f t="array" aca="1" ref="R1048" ca="1">INDEX('Lorri 401b'!L:L,MATCH('Retirement Calculator'!A1048,'Lorri 401b'!N:N,0),0)</f>
        <v>-31406790.535241157</v>
      </c>
      <c r="S1048" s="25">
        <f t="shared" ca="1" si="1047"/>
        <v>-46559962.377258502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-15224740.669546114</v>
      </c>
      <c r="R1049" s="25">
        <f t="array" aca="1" ref="R1049" ca="1">INDEX('Lorri 401b'!L:L,MATCH('Retirement Calculator'!A1049,'Lorri 401b'!N:N,0),0)</f>
        <v>-31559397.696417216</v>
      </c>
      <c r="S1049" s="25">
        <f t="shared" ca="1" si="1047"/>
        <v>-46784138.365963332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-15296607.700522918</v>
      </c>
      <c r="R1050" s="25">
        <f t="array" aca="1" ref="R1050" ca="1">INDEX('Lorri 401b'!L:L,MATCH('Retirement Calculator'!A1050,'Lorri 401b'!N:N,0),0)</f>
        <v>-31712640.720764842</v>
      </c>
      <c r="S1050" s="25">
        <f t="shared" ca="1" si="1047"/>
        <v>-47009248.42128776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-15368774.177462125</v>
      </c>
      <c r="R1051" s="25">
        <f t="array" aca="1" ref="R1051" ca="1">INDEX('Lorri 401b'!L:L,MATCH('Retirement Calculator'!A1051,'Lorri 401b'!N:N,0),0)</f>
        <v>-31866522.257713918</v>
      </c>
      <c r="S1051" s="25">
        <f t="shared" ca="1" si="1047"/>
        <v>-47235296.435176045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-15441241.348055245</v>
      </c>
      <c r="R1052" s="25">
        <f t="array" aca="1" ref="R1052" ca="1">INDEX('Lorri 401b'!L:L,MATCH('Retirement Calculator'!A1052,'Lorri 401b'!N:N,0),0)</f>
        <v>-32021044.967733614</v>
      </c>
      <c r="S1052" s="25">
        <f t="shared" ca="1" si="1047"/>
        <v>-47462286.315788858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-15514010.465192504</v>
      </c>
      <c r="R1053" s="25">
        <f t="array" aca="1" ref="R1053" ca="1">INDEX('Lorri 401b'!L:L,MATCH('Retirement Calculator'!A1053,'Lorri 401b'!N:N,0),0)</f>
        <v>-32176211.522378393</v>
      </c>
      <c r="S1053" s="25">
        <f t="shared" ca="1" si="1047"/>
        <v>-47690221.987570897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-15587082.786984501</v>
      </c>
      <c r="R1054" s="25">
        <f t="array" aca="1" ref="R1054" ca="1">INDEX('Lorri 401b'!L:L,MATCH('Retirement Calculator'!A1054,'Lorri 401b'!N:N,0),0)</f>
        <v>-32332024.60433419</v>
      </c>
      <c r="S1054" s="25">
        <f t="shared" ca="1" si="1047"/>
        <v>-47919107.391318694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-15660459.576783964</v>
      </c>
      <c r="R1055" s="25">
        <f t="array" aca="1" ref="R1055" ca="1">INDEX('Lorri 401b'!L:L,MATCH('Retirement Calculator'!A1055,'Lorri 401b'!N:N,0),0)</f>
        <v>-32488486.907464806</v>
      </c>
      <c r="S1055" s="25">
        <f t="shared" ca="1" si="1047"/>
        <v>-48148946.484248772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-15734142.103207592</v>
      </c>
      <c r="R1056" s="25">
        <f t="array" aca="1" ref="R1056" ca="1">INDEX('Lorri 401b'!L:L,MATCH('Retirement Calculator'!A1056,'Lorri 401b'!N:N,0),0)</f>
        <v>-32645601.136858463</v>
      </c>
      <c r="S1056" s="25">
        <f t="shared" ca="1" si="1047"/>
        <v>-48379743.240066051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-15808131.640157985</v>
      </c>
      <c r="R1057" s="25">
        <f t="array" aca="1" ref="R1057" ca="1">INDEX('Lorri 401b'!L:L,MATCH('Retirement Calculator'!A1057,'Lorri 401b'!N:N,0),0)</f>
        <v>-32803370.008874595</v>
      </c>
      <c r="S1057" s="25">
        <f t="shared" ca="1" si="1047"/>
        <v>-48611501.649032578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-15882429.466845671</v>
      </c>
      <c r="R1058" s="25">
        <f t="array" aca="1" ref="R1058" ca="1">INDEX('Lorri 401b'!L:L,MATCH('Retirement Calculator'!A1058,'Lorri 401b'!N:N,0),0)</f>
        <v>-32961796.251190793</v>
      </c>
      <c r="S1058" s="25">
        <f t="shared" ca="1" si="1047"/>
        <v>-48844225.718036465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-15957036.867811222</v>
      </c>
      <c r="R1059" s="25">
        <f t="array" aca="1" ref="R1059" ca="1">INDEX('Lorri 401b'!L:L,MATCH('Retirement Calculator'!A1059,'Lorri 401b'!N:N,0),0)</f>
        <v>-33120882.602849975</v>
      </c>
      <c r="S1059" s="25">
        <f t="shared" ca="1" si="1047"/>
        <v>-49077919.470661193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-16031955.132947464</v>
      </c>
      <c r="R1060" s="25">
        <f t="array" aca="1" ref="R1060" ca="1">INDEX('Lorri 401b'!L:L,MATCH('Retirement Calculator'!A1060,'Lorri 401b'!N:N,0),0)</f>
        <v>-33280631.814307738</v>
      </c>
      <c r="S1060" s="25">
        <f t="shared" ca="1" si="1047"/>
        <v>-49312586.947255202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-16107185.557521774</v>
      </c>
      <c r="R1061" s="25">
        <f t="array" aca="1" ref="R1061" ca="1">INDEX('Lorri 401b'!L:L,MATCH('Retirement Calculator'!A1061,'Lorri 401b'!N:N,0),0)</f>
        <v>-33441046.647479907</v>
      </c>
      <c r="S1061" s="25">
        <f t="shared" ca="1" si="1047"/>
        <v>-49548232.205001682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-16182729.442198476</v>
      </c>
      <c r="R1062" s="25">
        <f t="array" aca="1" ref="R1062" ca="1">INDEX('Lorri 401b'!L:L,MATCH('Retirement Calculator'!A1062,'Lorri 401b'!N:N,0),0)</f>
        <v>-33602129.875790298</v>
      </c>
      <c r="S1062" s="25">
        <f t="shared" ca="1" si="1047"/>
        <v>-49784859.317988776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-16258588.093061332</v>
      </c>
      <c r="R1063" s="25">
        <f t="array" aca="1" ref="R1063" ca="1">INDEX('Lorri 401b'!L:L,MATCH('Retirement Calculator'!A1063,'Lorri 401b'!N:N,0),0)</f>
        <v>-33763884.284218647</v>
      </c>
      <c r="S1063" s="25">
        <f t="shared" ca="1" si="1047"/>
        <v>-50022472.377279982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-16334762.821636114</v>
      </c>
      <c r="R1064" s="25">
        <f t="array" aca="1" ref="R1064" ca="1">INDEX('Lorri 401b'!L:L,MATCH('Retirement Calculator'!A1064,'Lorri 401b'!N:N,0),0)</f>
        <v>-33926312.669348776</v>
      </c>
      <c r="S1064" s="25">
        <f t="shared" ca="1" si="1047"/>
        <v>-50261075.490984887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-16411254.944913292</v>
      </c>
      <c r="R1065" s="25">
        <f t="array" aca="1" ref="R1065" ca="1">INDEX('Lorri 401b'!L:L,MATCH('Retirement Calculator'!A1065,'Lorri 401b'!N:N,0),0)</f>
        <v>-34089417.839416951</v>
      </c>
      <c r="S1065" s="25">
        <f t="shared" ca="1" si="1047"/>
        <v>-50500672.784330241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-16488065.785370793</v>
      </c>
      <c r="R1066" s="25">
        <f t="array" aca="1" ref="R1066" ca="1">INDEX('Lorri 401b'!L:L,MATCH('Retirement Calculator'!A1066,'Lorri 401b'!N:N,0),0)</f>
        <v>-34253202.614360407</v>
      </c>
      <c r="S1066" s="25">
        <f t="shared" ca="1" si="1047"/>
        <v>-50741268.399731204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-16565196.670996865</v>
      </c>
      <c r="R1067" s="25">
        <f t="array" aca="1" ref="R1067" ca="1">INDEX('Lorri 401b'!L:L,MATCH('Retirement Calculator'!A1067,'Lorri 401b'!N:N,0),0)</f>
        <v>-34417669.825866133</v>
      </c>
      <c r="S1067" s="25">
        <f t="shared" ca="1" si="1047"/>
        <v>-50982866.496863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-16642648.935313046</v>
      </c>
      <c r="R1068" s="25">
        <f t="array" aca="1" ref="R1068" ca="1">INDEX('Lorri 401b'!L:L,MATCH('Retirement Calculator'!A1068,'Lorri 401b'!N:N,0),0)</f>
        <v>-34582822.317419797</v>
      </c>
      <c r="S1068" s="25">
        <f t="shared" ca="1" si="1047"/>
        <v>-51225471.252732843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-16720423.917397212</v>
      </c>
      <c r="R1069" s="25">
        <f t="array" aca="1" ref="R1069" ca="1">INDEX('Lorri 401b'!L:L,MATCH('Retirement Calculator'!A1069,'Lorri 401b'!N:N,0),0)</f>
        <v>-34748662.944354936</v>
      </c>
      <c r="S1069" s="25">
        <f t="shared" ca="1" si="1047"/>
        <v>-51469086.861752152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-16798522.961906727</v>
      </c>
      <c r="R1070" s="25">
        <f t="array" aca="1" ref="R1070" ca="1">INDEX('Lorri 401b'!L:L,MATCH('Retirement Calculator'!A1070,'Lorri 401b'!N:N,0),0)</f>
        <v>-34915194.573902301</v>
      </c>
      <c r="S1070" s="25">
        <f t="shared" ca="1" si="1047"/>
        <v>-51713717.535809025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-16876947.419101696</v>
      </c>
      <c r="R1071" s="25">
        <f t="array" aca="1" ref="R1071" ca="1">INDEX('Lorri 401b'!L:L,MATCH('Retirement Calculator'!A1071,'Lorri 401b'!N:N,0),0)</f>
        <v>-35082420.085239448</v>
      </c>
      <c r="S1071" s="25">
        <f t="shared" ca="1" si="1047"/>
        <v>-51959367.50434114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-16955698.644868314</v>
      </c>
      <c r="R1072" s="25">
        <f t="array" aca="1" ref="R1072" ca="1">INDEX('Lorri 401b'!L:L,MATCH('Retirement Calculator'!A1072,'Lorri 401b'!N:N,0),0)</f>
        <v>-35250342.369540498</v>
      </c>
      <c r="S1072" s="25">
        <f t="shared" ca="1" si="1047"/>
        <v>-52206041.014408812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-17034778.00074229</v>
      </c>
      <c r="R1073" s="25">
        <f t="array" aca="1" ref="R1073" ca="1">INDEX('Lorri 401b'!L:L,MATCH('Retirement Calculator'!A1073,'Lorri 401b'!N:N,0),0)</f>
        <v>-35418964.330026135</v>
      </c>
      <c r="S1073" s="25">
        <f t="shared" ca="1" si="1047"/>
        <v>-52453742.330768421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-17114186.85393241</v>
      </c>
      <c r="R1074" s="25">
        <f t="array" aca="1" ref="R1074" ca="1">INDEX('Lorri 401b'!L:L,MATCH('Retirement Calculator'!A1074,'Lorri 401b'!N:N,0),0)</f>
        <v>-35588288.882013798</v>
      </c>
      <c r="S1074" s="25">
        <f t="shared" ca="1" si="1047"/>
        <v>-52702475.735946208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-17193926.577344157</v>
      </c>
      <c r="R1075" s="25">
        <f t="array" aca="1" ref="R1075" ca="1">INDEX('Lorri 401b'!L:L,MATCH('Retirement Calculator'!A1075,'Lorri 401b'!N:N,0),0)</f>
        <v>-35758318.952968076</v>
      </c>
      <c r="S1075" s="25">
        <f t="shared" ca="1" si="1047"/>
        <v>-52952245.530312233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-17273998.549603451</v>
      </c>
      <c r="R1076" s="25">
        <f t="array" aca="1" ref="R1076" ca="1">INDEX('Lorri 401b'!L:L,MATCH('Retirement Calculator'!A1076,'Lorri 401b'!N:N,0),0)</f>
        <v>-35929057.482551329</v>
      </c>
      <c r="S1076" s="25">
        <f t="shared" ca="1" si="1047"/>
        <v>-53203056.032154784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-17354404.15508049</v>
      </c>
      <c r="R1077" s="25">
        <f t="array" aca="1" ref="R1077" ca="1">INDEX('Lorri 401b'!L:L,MATCH('Retirement Calculator'!A1077,'Lorri 401b'!N:N,0),0)</f>
        <v>-36100507.422674514</v>
      </c>
      <c r="S1077" s="25">
        <f t="shared" ca="1" si="1047"/>
        <v>-53454911.577755004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-17435144.783913683</v>
      </c>
      <c r="R1078" s="25">
        <f t="array" aca="1" ref="R1078" ca="1">INDEX('Lorri 401b'!L:L,MATCH('Retirement Calculator'!A1078,'Lorri 401b'!N:N,0),0)</f>
        <v>-36272671.73754821</v>
      </c>
      <c r="S1078" s="25">
        <f t="shared" ca="1" si="1047"/>
        <v>-53707816.521461889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-17516221.832033683</v>
      </c>
      <c r="R1079" s="25">
        <f t="array" aca="1" ref="R1079" ca="1">INDEX('Lorri 401b'!L:L,MATCH('Retirement Calculator'!A1079,'Lorri 401b'!N:N,0),0)</f>
        <v>-36445553.403733879</v>
      </c>
      <c r="S1079" s="25">
        <f t="shared" ca="1" si="1047"/>
        <v>-53961775.235767558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-17597636.701187517</v>
      </c>
      <c r="R1080" s="25">
        <f t="array" aca="1" ref="R1080" ca="1">INDEX('Lorri 401b'!L:L,MATCH('Retirement Calculator'!A1080,'Lorri 401b'!N:N,0),0)</f>
        <v>-36619155.410195328</v>
      </c>
      <c r="S1080" s="25">
        <f t="shared" ca="1" si="1047"/>
        <v>-54216792.111382842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-17679390.798962824</v>
      </c>
      <c r="R1081" s="25">
        <f t="array" aca="1" ref="R1081" ca="1">INDEX('Lorri 401b'!L:L,MATCH('Retirement Calculator'!A1081,'Lorri 401b'!N:N,0),0)</f>
        <v>-36793480.758350365</v>
      </c>
      <c r="S1081" s="25">
        <f t="shared" ca="1" si="1047"/>
        <v>-54472871.557313189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-17761485.538812194</v>
      </c>
      <c r="R1082" s="25">
        <f t="array" aca="1" ref="R1082" ca="1">INDEX('Lorri 401b'!L:L,MATCH('Retirement Calculator'!A1082,'Lorri 401b'!N:N,0),0)</f>
        <v>-36968532.462122716</v>
      </c>
      <c r="S1082" s="25">
        <f t="shared" ca="1" si="1047"/>
        <v>-54730018.000934914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-17843922.340077605</v>
      </c>
      <c r="R1083" s="25">
        <f t="array" aca="1" ref="R1083" ca="1">INDEX('Lorri 401b'!L:L,MATCH('Retirement Calculator'!A1083,'Lorri 401b'!N:N,0),0)</f>
        <v>-37144313.547994114</v>
      </c>
      <c r="S1083" s="25">
        <f t="shared" ca="1" si="1047"/>
        <v>-54988235.888071716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-17926702.628014956</v>
      </c>
      <c r="R1084" s="25">
        <f t="array" aca="1" ref="R1084" ca="1">INDEX('Lorri 401b'!L:L,MATCH('Retirement Calculator'!A1084,'Lorri 401b'!N:N,0),0)</f>
        <v>-37320827.055056646</v>
      </c>
      <c r="S1084" s="25">
        <f t="shared" ca="1" si="1047"/>
        <v>-55247529.683071598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-18009827.833818711</v>
      </c>
      <c r="R1085" s="25">
        <f t="array" aca="1" ref="R1085" ca="1">INDEX('Lorri 401b'!L:L,MATCH('Retirement Calculator'!A1085,'Lorri 401b'!N:N,0),0)</f>
        <v>-37498076.035065271</v>
      </c>
      <c r="S1085" s="25">
        <f t="shared" ca="1" si="1047"/>
        <v>-55507903.868883982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-18093299.394646648</v>
      </c>
      <c r="R1086" s="25">
        <f t="array" aca="1" ref="R1086" ca="1">INDEX('Lorri 401b'!L:L,MATCH('Retirement Calculator'!A1086,'Lorri 401b'!N:N,0),0)</f>
        <v>-37676063.552490599</v>
      </c>
      <c r="S1086" s="25">
        <f t="shared" ca="1" si="1047"/>
        <v>-55769362.947137251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-18177118.753644701</v>
      </c>
      <c r="R1087" s="25">
        <f t="array" aca="1" ref="R1087" ca="1">INDEX('Lorri 401b'!L:L,MATCH('Retirement Calculator'!A1087,'Lorri 401b'!N:N,0),0)</f>
        <v>-37854792.684571862</v>
      </c>
      <c r="S1087" s="25">
        <f t="shared" ca="1" si="1047"/>
        <v>-56031911.438216567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-18261287.359971914</v>
      </c>
      <c r="R1088" s="25">
        <f t="array" aca="1" ref="R1088" ca="1">INDEX('Lorri 401b'!L:L,MATCH('Retirement Calculator'!A1088,'Lorri 401b'!N:N,0),0)</f>
        <v>-38034266.521370135</v>
      </c>
      <c r="S1088" s="25">
        <f t="shared" ca="1" si="1047"/>
        <v>-56295553.881342053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-18345806.668825489</v>
      </c>
      <c r="R1089" s="25">
        <f t="array" aca="1" ref="R1089" ca="1">INDEX('Lorri 401b'!L:L,MATCH('Retirement Calculator'!A1089,'Lorri 401b'!N:N,0),0)</f>
        <v>-38214488.165821731</v>
      </c>
      <c r="S1089" s="25">
        <f t="shared" ca="1" si="1047"/>
        <v>-56560294.834647223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-18430678.141465954</v>
      </c>
      <c r="R1090" s="25">
        <f t="array" aca="1" ref="R1090" ca="1">INDEX('Lorri 401b'!L:L,MATCH('Retirement Calculator'!A1090,'Lorri 401b'!N:N,0),0)</f>
        <v>-38395460.733791873</v>
      </c>
      <c r="S1090" s="25">
        <f t="shared" ca="1" si="1047"/>
        <v>-56826138.875257827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-18515903.245242421</v>
      </c>
      <c r="R1091" s="25">
        <f t="array" aca="1" ref="R1091" ca="1">INDEX('Lorri 401b'!L:L,MATCH('Retirement Calculator'!A1091,'Lorri 401b'!N:N,0),0)</f>
        <v>-38577187.354128562</v>
      </c>
      <c r="S1091" s="25">
        <f t="shared" ca="1" si="1047"/>
        <v>-57093090.599370986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-18601483.453617956</v>
      </c>
      <c r="R1092" s="25">
        <f t="array" aca="1" ref="R1092" ca="1">INDEX('Lorri 401b'!L:L,MATCH('Retirement Calculator'!A1092,'Lorri 401b'!N:N,0),0)</f>
        <v>-38759671.168716654</v>
      </c>
      <c r="S1092" s="25">
        <f t="shared" ca="1" si="1047"/>
        <v>-57361154.622334614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-18687420.246195059</v>
      </c>
      <c r="R1093" s="25">
        <f t="array" aca="1" ref="R1093" ca="1">INDEX('Lorri 401b'!L:L,MATCH('Retirement Calculator'!A1093,'Lorri 401b'!N:N,0),0)</f>
        <v>-38942915.332532197</v>
      </c>
      <c r="S1093" s="25">
        <f t="shared" ca="1" si="1047"/>
        <v>-57630335.57872726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-18773715.108741231</v>
      </c>
      <c r="R1094" s="25">
        <f t="array" aca="1" ref="R1094" ca="1">INDEX('Lorri 401b'!L:L,MATCH('Retirement Calculator'!A1094,'Lorri 401b'!N:N,0),0)</f>
        <v>-39126923.013696969</v>
      </c>
      <c r="S1094" s="25">
        <f t="shared" ca="1" si="1047"/>
        <v>-57900638.1224382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-18860369.533214681</v>
      </c>
      <c r="R1095" s="25">
        <f t="array" aca="1" ref="R1095" ca="1">INDEX('Lorri 401b'!L:L,MATCH('Retirement Calculator'!A1095,'Lorri 401b'!N:N,0),0)</f>
        <v>-39311697.39353326</v>
      </c>
      <c r="S1095" s="25">
        <f t="shared" ca="1" si="1047"/>
        <v>-58172066.92674794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-18947385.017790101</v>
      </c>
      <c r="R1096" s="25">
        <f t="array" aca="1" ref="R1096" ca="1">INDEX('Lorri 401b'!L:L,MATCH('Retirement Calculator'!A1096,'Lorri 401b'!N:N,0),0)</f>
        <v>-39497241.666618869</v>
      </c>
      <c r="S1096" s="25">
        <f t="shared" ca="1" si="1047"/>
        <v>-58444626.68440897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-19034763.066884585</v>
      </c>
      <c r="R1097" s="25">
        <f t="array" aca="1" ref="R1097" ca="1">INDEX('Lorri 401b'!L:L,MATCH('Retirement Calculator'!A1097,'Lorri 401b'!N:N,0),0)</f>
        <v>-39683559.040842332</v>
      </c>
      <c r="S1097" s="25">
        <f t="shared" ca="1" si="1047"/>
        <v>-58718322.107726917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-19122505.19118363</v>
      </c>
      <c r="R1098" s="25">
        <f t="array" aca="1" ref="R1098" ca="1">INDEX('Lorri 401b'!L:L,MATCH('Retirement Calculator'!A1098,'Lorri 401b'!N:N,0),0)</f>
        <v>-39870652.737458393</v>
      </c>
      <c r="S1098" s="25">
        <f t="shared" ca="1" si="1047"/>
        <v>-58993157.92864202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-19210612.907667253</v>
      </c>
      <c r="R1099" s="25">
        <f t="array" aca="1" ref="R1099" ca="1">INDEX('Lorri 401b'!L:L,MATCH('Retirement Calculator'!A1099,'Lorri 401b'!N:N,0),0)</f>
        <v>-40058525.991143689</v>
      </c>
      <c r="S1099" s="25">
        <f t="shared" ca="1" si="1047"/>
        <v>-59269138.898810938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-19299087.739636227</v>
      </c>
      <c r="R1100" s="25">
        <f t="array" aca="1" ref="R1100" ca="1">INDEX('Lorri 401b'!L:L,MATCH('Retirement Calculator'!A1100,'Lorri 401b'!N:N,0),0)</f>
        <v>-40247182.050052673</v>
      </c>
      <c r="S1100" s="25">
        <f t="shared" ca="1" si="1047"/>
        <v>-59546269.7896889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-19387931.216738403</v>
      </c>
      <c r="R1101" s="25">
        <f t="array" aca="1" ref="R1101" ca="1">INDEX('Lorri 401b'!L:L,MATCH('Retirement Calculator'!A1101,'Lorri 401b'!N:N,0),0)</f>
        <v>-40436624.175873779</v>
      </c>
      <c r="S1101" s="25">
        <f t="shared" ca="1" si="1047"/>
        <v>-59824555.392612182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-19477144.874995172</v>
      </c>
      <c r="R1102" s="25">
        <f t="array" aca="1" ref="R1102" ca="1">INDEX('Lorri 401b'!L:L,MATCH('Retirement Calculator'!A1102,'Lorri 401b'!N:N,0),0)</f>
        <v>-40626855.643885806</v>
      </c>
      <c r="S1102" s="25">
        <f t="shared" ca="1" si="1047"/>
        <v>-60104000.518880978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-19566730.25682801</v>
      </c>
      <c r="R1103" s="25">
        <f t="array" aca="1" ref="R1103" ca="1">INDEX('Lorri 401b'!L:L,MATCH('Retirement Calculator'!A1103,'Lorri 401b'!N:N,0),0)</f>
        <v>-40817879.743014552</v>
      </c>
      <c r="S1103" s="25">
        <f t="shared" ca="1" si="1047"/>
        <v>-60384609.999842562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-19656688.911085151</v>
      </c>
      <c r="R1104" s="25">
        <f t="array" aca="1" ref="R1104" ca="1">INDEX('Lorri 401b'!L:L,MATCH('Retirement Calculator'!A1104,'Lorri 401b'!N:N,0),0)</f>
        <v>-41009699.775889665</v>
      </c>
      <c r="S1104" s="25">
        <f t="shared" ca="1" si="1047"/>
        <v>-60666388.686974816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-19747022.393068366</v>
      </c>
      <c r="R1105" s="25">
        <f t="array" aca="1" ref="R1105" ca="1">INDEX('Lorri 401b'!L:L,MATCH('Retirement Calculator'!A1105,'Lorri 401b'!N:N,0),0)</f>
        <v>-41202319.058901757</v>
      </c>
      <c r="S1105" s="25">
        <f t="shared" ca="1" si="1047"/>
        <v>-60949341.451970123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-19837732.264559843</v>
      </c>
      <c r="R1106" s="25">
        <f t="array" aca="1" ref="R1106" ca="1">INDEX('Lorri 401b'!L:L,MATCH('Retirement Calculator'!A1106,'Lorri 401b'!N:N,0),0)</f>
        <v>-41395740.922259733</v>
      </c>
      <c r="S1106" s="25">
        <f t="shared" ca="1" si="1047"/>
        <v>-61233473.186819576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-19928820.093849201</v>
      </c>
      <c r="R1107" s="25">
        <f t="array" aca="1" ref="R1107" ca="1">INDEX('Lorri 401b'!L:L,MATCH('Retirement Calculator'!A1107,'Lorri 401b'!N:N,0),0)</f>
        <v>-41589968.71004837</v>
      </c>
      <c r="S1107" s="25">
        <f t="shared" ca="1" si="1047"/>
        <v>-61518788.803897575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-20020287.455760598</v>
      </c>
      <c r="R1108" s="25">
        <f t="array" aca="1" ref="R1108" ca="1">INDEX('Lorri 401b'!L:L,MATCH('Retirement Calculator'!A1108,'Lorri 401b'!N:N,0),0)</f>
        <v>-41785005.780286126</v>
      </c>
      <c r="S1108" s="25">
        <f t="shared" ca="1" si="1047"/>
        <v>-61805293.236046724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-20112135.93167996</v>
      </c>
      <c r="R1109" s="25">
        <f t="array" aca="1" ref="R1109" ca="1">INDEX('Lorri 401b'!L:L,MATCH('Retirement Calculator'!A1109,'Lorri 401b'!N:N,0),0)</f>
        <v>-41980855.504983209</v>
      </c>
      <c r="S1109" s="25">
        <f t="shared" ca="1" si="1047"/>
        <v>-62092991.436663166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-20204367.10958232</v>
      </c>
      <c r="R1110" s="25">
        <f t="array" aca="1" ref="R1110" ca="1">INDEX('Lorri 401b'!L:L,MATCH('Retirement Calculator'!A1110,'Lorri 401b'!N:N,0),0)</f>
        <v>-42177521.270199858</v>
      </c>
      <c r="S1110" s="25">
        <f t="shared" ca="1" si="1047"/>
        <v>-62381888.379782178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-20296982.584059272</v>
      </c>
      <c r="R1111" s="25">
        <f t="array" aca="1" ref="R1111" ca="1">INDEX('Lorri 401b'!L:L,MATCH('Retirement Calculator'!A1111,'Lorri 401b'!N:N,0),0)</f>
        <v>-42375006.476104915</v>
      </c>
      <c r="S1111" s="25">
        <f t="shared" ca="1" si="1047"/>
        <v>-62671989.060164183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-20389983.956346545</v>
      </c>
      <c r="R1112" s="25">
        <f t="array" aca="1" ref="R1112" ca="1">INDEX('Lorri 401b'!L:L,MATCH('Retirement Calculator'!A1112,'Lorri 401b'!N:N,0),0)</f>
        <v>-42573314.537034571</v>
      </c>
      <c r="S1112" s="25">
        <f t="shared" ca="1" si="1047"/>
        <v>-62963298.493381113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-20483372.834351681</v>
      </c>
      <c r="R1113" s="25">
        <f t="array" aca="1" ref="R1113" ca="1">INDEX('Lorri 401b'!L:L,MATCH('Retirement Calculator'!A1113,'Lorri 401b'!N:N,0),0)</f>
        <v>-42772448.881551437</v>
      </c>
      <c r="S1113" s="25">
        <f t="shared" ca="1" si="1047"/>
        <v>-63255821.715903118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-20577150.832681838</v>
      </c>
      <c r="R1114" s="25">
        <f t="array" aca="1" ref="R1114" ca="1">INDEX('Lorri 401b'!L:L,MATCH('Retirement Calculator'!A1114,'Lorri 401b'!N:N,0),0)</f>
        <v>-42972412.952503793</v>
      </c>
      <c r="S1114" s="25">
        <f t="shared" ca="1" si="1047"/>
        <v>-63549563.785185635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-20671319.572671704</v>
      </c>
      <c r="R1115" s="25">
        <f t="array" aca="1" ref="R1115" ca="1">INDEX('Lorri 401b'!L:L,MATCH('Retirement Calculator'!A1115,'Lorri 401b'!N:N,0),0)</f>
        <v>-43173210.20708511</v>
      </c>
      <c r="S1115" s="25">
        <f t="shared" ca="1" si="1047"/>
        <v>-63844529.779756814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-20765880.682411529</v>
      </c>
      <c r="R1116" s="25">
        <f t="array" aca="1" ref="R1116" ca="1">INDEX('Lorri 401b'!L:L,MATCH('Retirement Calculator'!A1116,'Lorri 401b'!N:N,0),0)</f>
        <v>-43374844.11689385</v>
      </c>
      <c r="S1116" s="25">
        <f t="shared" ca="1" si="1047"/>
        <v>-64140724.799305379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-20860835.79677527</v>
      </c>
      <c r="R1117" s="25">
        <f t="array" aca="1" ref="R1117" ca="1">INDEX('Lorri 401b'!L:L,MATCH('Retirement Calculator'!A1117,'Lorri 401b'!N:N,0),0)</f>
        <v>-43577318.167993464</v>
      </c>
      <c r="S1117" s="25">
        <f t="shared" ca="1" si="1047"/>
        <v>-64438153.964768738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-20956186.55744886</v>
      </c>
      <c r="R1118" s="25">
        <f t="array" aca="1" ref="R1118" ca="1">INDEX('Lorri 401b'!L:L,MATCH('Retirement Calculator'!A1118,'Lorri 401b'!N:N,0),0)</f>
        <v>-43780635.860972658</v>
      </c>
      <c r="S1118" s="25">
        <f t="shared" ca="1" si="1047"/>
        <v>-64736822.418421522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-21051934.612958591</v>
      </c>
      <c r="R1119" s="25">
        <f t="array" aca="1" ref="R1119" ca="1">INDEX('Lorri 401b'!L:L,MATCH('Retirement Calculator'!A1119,'Lorri 401b'!N:N,0),0)</f>
        <v>-43984800.711005934</v>
      </c>
      <c r="S1119" s="25">
        <f t="shared" ca="1" si="1047"/>
        <v>-65036735.323964521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-21148081.61869961</v>
      </c>
      <c r="R1120" s="25">
        <f t="array" aca="1" ref="R1120" ca="1">INDEX('Lorri 401b'!L:L,MATCH('Retirement Calculator'!A1120,'Lorri 401b'!N:N,0),0)</f>
        <v>-44189816.247914344</v>
      </c>
      <c r="S1120" s="25">
        <f t="shared" ca="1" si="1047"/>
        <v>-65337897.866613954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-21244629.23696455</v>
      </c>
      <c r="R1121" s="25">
        <f t="array" aca="1" ref="R1121" ca="1">INDEX('Lorri 401b'!L:L,MATCH('Retirement Calculator'!A1121,'Lorri 401b'!N:N,0),0)</f>
        <v>-44395686.016226545</v>
      </c>
      <c r="S1121" s="25">
        <f t="shared" ca="1" si="1047"/>
        <v>-65640315.253191099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-21341579.136972263</v>
      </c>
      <c r="R1122" s="25">
        <f t="array" aca="1" ref="R1122" ca="1">INDEX('Lorri 401b'!L:L,MATCH('Retirement Calculator'!A1122,'Lorri 401b'!N:N,0),0)</f>
        <v>-44602413.575240046</v>
      </c>
      <c r="S1122" s="25">
        <f t="shared" ca="1" si="1047"/>
        <v>-65943992.712212309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-21438932.994896673</v>
      </c>
      <c r="R1123" s="25">
        <f t="array" aca="1" ref="R1123" ca="1">INDEX('Lorri 401b'!L:L,MATCH('Retirement Calculator'!A1123,'Lorri 401b'!N:N,0),0)</f>
        <v>-44810002.499082766</v>
      </c>
      <c r="S1123" s="25">
        <f t="shared" ca="1" si="1047"/>
        <v>-66248935.493979439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-21536692.493895769</v>
      </c>
      <c r="R1124" s="25">
        <f t="array" aca="1" ref="R1124" ca="1">INDEX('Lorri 401b'!L:L,MATCH('Retirement Calculator'!A1124,'Lorri 401b'!N:N,0),0)</f>
        <v>-45018456.376774833</v>
      </c>
      <c r="S1124" s="25">
        <f t="shared" ca="1" si="1047"/>
        <v>-66555148.870670602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-21634859.324140694</v>
      </c>
      <c r="R1125" s="25">
        <f t="array" aca="1" ref="R1125" ca="1">INDEX('Lorri 401b'!L:L,MATCH('Retirement Calculator'!A1125,'Lorri 401b'!N:N,0),0)</f>
        <v>-45227778.812290616</v>
      </c>
      <c r="S1125" s="25">
        <f t="shared" ca="1" si="1047"/>
        <v>-66862638.136431307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-21733435.182844974</v>
      </c>
      <c r="R1126" s="25">
        <f t="array" aca="1" ref="R1126" ca="1">INDEX('Lorri 401b'!L:L,MATCH('Retirement Calculator'!A1126,'Lorri 401b'!N:N,0),0)</f>
        <v>-45437973.424621046</v>
      </c>
      <c r="S1126" s="25">
        <f t="shared" ca="1" si="1047"/>
        <v>-67171408.607466012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-21832421.774293855</v>
      </c>
      <c r="R1127" s="25">
        <f t="array" aca="1" ref="R1127" ca="1">INDEX('Lorri 401b'!L:L,MATCH('Retirement Calculator'!A1127,'Lorri 401b'!N:N,0),0)</f>
        <v>-45649043.847836189</v>
      </c>
      <c r="S1127" s="25">
        <f t="shared" ca="1" si="1047"/>
        <v>-67481465.622130036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-21931820.809873771</v>
      </c>
      <c r="R1128" s="25">
        <f t="array" aca="1" ref="R1128" ca="1">INDEX('Lorri 401b'!L:L,MATCH('Retirement Calculator'!A1128,'Lorri 401b'!N:N,0),0)</f>
        <v>-45860993.731148064</v>
      </c>
      <c r="S1128" s="25">
        <f t="shared" ca="1" si="1047"/>
        <v>-67792814.541021839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-22031634.008101936</v>
      </c>
      <c r="R1129" s="25">
        <f t="array" aca="1" ref="R1129" ca="1">INDEX('Lorri 401b'!L:L,MATCH('Retirement Calculator'!A1129,'Lorri 401b'!N:N,0),0)</f>
        <v>-46073826.738973737</v>
      </c>
      <c r="S1129" s="25">
        <f t="shared" ca="1" si="1047"/>
        <v>-68105460.747075677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-22131863.094656054</v>
      </c>
      <c r="R1130" s="25">
        <f t="array" aca="1" ref="R1130" ca="1">INDEX('Lorri 401b'!L:L,MATCH('Retirement Calculator'!A1130,'Lorri 401b'!N:N,0),0)</f>
        <v>-46287546.55099868</v>
      </c>
      <c r="S1130" s="25">
        <f t="shared" ca="1" si="1047"/>
        <v>-68419409.645654738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-22232509.802404147</v>
      </c>
      <c r="R1131" s="25">
        <f t="array" aca="1" ref="R1131" ca="1">INDEX('Lorri 401b'!L:L,MATCH('Retirement Calculator'!A1131,'Lorri 401b'!N:N,0),0)</f>
        <v>-46502156.862240396</v>
      </c>
      <c r="S1131" s="25">
        <f t="shared" ca="1" si="1047"/>
        <v>-68734666.664644539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-22333575.871434525</v>
      </c>
      <c r="R1132" s="25">
        <f t="array" aca="1" ref="R1132" ca="1">INDEX('Lorri 401b'!L:L,MATCH('Retirement Calculator'!A1132,'Lorri 401b'!N:N,0),0)</f>
        <v>-46717661.383112289</v>
      </c>
      <c r="S1132" s="25">
        <f t="shared" ca="1" si="1047"/>
        <v>-69051237.254546821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-22435063.049085863</v>
      </c>
      <c r="R1133" s="25">
        <f t="array" aca="1" ref="R1133" ca="1">INDEX('Lorri 401b'!L:L,MATCH('Retirement Calculator'!A1133,'Lorri 401b'!N:N,0),0)</f>
        <v>-46934063.839487813</v>
      </c>
      <c r="S1133" s="25">
        <f t="shared" ca="1" si="1047"/>
        <v>-69369126.888573676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-22536973.089977413</v>
      </c>
      <c r="R1134" s="25">
        <f t="array" aca="1" ref="R1134" ca="1">INDEX('Lorri 401b'!L:L,MATCH('Retirement Calculator'!A1134,'Lorri 401b'!N:N,0),0)</f>
        <v>-47151367.972764902</v>
      </c>
      <c r="S1134" s="25">
        <f t="shared" ca="1" si="1047"/>
        <v>-69688341.062742323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-22639307.756039344</v>
      </c>
      <c r="R1135" s="25">
        <f t="array" aca="1" ref="R1135" ca="1">INDEX('Lorri 401b'!L:L,MATCH('Retirement Calculator'!A1135,'Lorri 401b'!N:N,0),0)</f>
        <v>-47369577.539930642</v>
      </c>
      <c r="S1135" s="25">
        <f t="shared" ca="1" si="1047"/>
        <v>-70008885.295969993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-22742068.816543199</v>
      </c>
      <c r="R1136" s="25">
        <f t="array" aca="1" ref="R1136" ca="1">INDEX('Lorri 401b'!L:L,MATCH('Retirement Calculator'!A1136,'Lorri 401b'!N:N,0),0)</f>
        <v>-47588696.313626237</v>
      </c>
      <c r="S1136" s="25">
        <f t="shared" ca="1" si="1047"/>
        <v>-70330765.130169436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-22845258.04813249</v>
      </c>
      <c r="R1137" s="25">
        <f t="array" aca="1" ref="R1137" ca="1">INDEX('Lorri 401b'!L:L,MATCH('Retirement Calculator'!A1137,'Lorri 401b'!N:N,0),0)</f>
        <v>-47808728.082212232</v>
      </c>
      <c r="S1137" s="25">
        <f t="shared" ca="1" si="1047"/>
        <v>-70653986.130344719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-22948877.234853402</v>
      </c>
      <c r="R1138" s="25">
        <f t="array" aca="1" ref="R1138" ca="1">INDEX('Lorri 401b'!L:L,MATCH('Retirement Calculator'!A1138,'Lorri 401b'!N:N,0),0)</f>
        <v>-48029676.649834007</v>
      </c>
      <c r="S1138" s="25">
        <f t="shared" ca="1" si="1047"/>
        <v>-70978553.884687409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-23052928.168185651</v>
      </c>
      <c r="R1139" s="25">
        <f t="array" aca="1" ref="R1139" ca="1">INDEX('Lorri 401b'!L:L,MATCH('Retirement Calculator'!A1139,'Lorri 401b'!N:N,0),0)</f>
        <v>-48251545.836487539</v>
      </c>
      <c r="S1139" s="25">
        <f t="shared" ca="1" si="1047"/>
        <v>-71304474.004673183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-23157412.647073451</v>
      </c>
      <c r="R1140" s="25">
        <f t="array" aca="1" ref="R1140" ca="1">INDEX('Lorri 401b'!L:L,MATCH('Retirement Calculator'!A1140,'Lorri 401b'!N:N,0),0)</f>
        <v>-48474339.478085458</v>
      </c>
      <c r="S1140" s="25">
        <f t="shared" ca="1" si="1047"/>
        <v>-71631752.125158906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-23262332.477956615</v>
      </c>
      <c r="R1141" s="25">
        <f t="array" aca="1" ref="R1141" ca="1">INDEX('Lorri 401b'!L:L,MATCH('Retirement Calculator'!A1141,'Lorri 401b'!N:N,0),0)</f>
        <v>-48698061.426523373</v>
      </c>
      <c r="S1141" s="25">
        <f t="shared" ca="1" si="1047"/>
        <v>-71960393.90447998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-23367689.474801794</v>
      </c>
      <c r="R1142" s="25">
        <f t="array" aca="1" ref="R1142" ca="1">INDEX('Lorri 401b'!L:L,MATCH('Retirement Calculator'!A1142,'Lorri 401b'!N:N,0),0)</f>
        <v>-48922715.549746439</v>
      </c>
      <c r="S1142" s="25">
        <f t="shared" ca="1" si="1047"/>
        <v>-72290405.024548233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-23473485.459133826</v>
      </c>
      <c r="R1143" s="25">
        <f t="array" aca="1" ref="R1143" ca="1">INDEX('Lorri 401b'!L:L,MATCH('Retirement Calculator'!A1143,'Lorri 401b'!N:N,0),0)</f>
        <v>-49148305.731816269</v>
      </c>
      <c r="S1143" s="25">
        <f t="shared" ca="1" si="1047"/>
        <v>-72621791.190950096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-23579722.260067243</v>
      </c>
      <c r="R1144" s="25">
        <f t="array" aca="1" ref="R1144" ca="1">INDEX('Lorri 401b'!L:L,MATCH('Retirement Calculator'!A1144,'Lorri 401b'!N:N,0),0)</f>
        <v>-49374835.872978061</v>
      </c>
      <c r="S1144" s="25">
        <f t="shared" ca="1" si="1047"/>
        <v>-72954558.133045301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-23686401.714337882</v>
      </c>
      <c r="R1145" s="25">
        <f t="array" aca="1" ref="R1145" ca="1">INDEX('Lorri 401b'!L:L,MATCH('Retirement Calculator'!A1145,'Lorri 401b'!N:N,0),0)</f>
        <v>-49602309.889728025</v>
      </c>
      <c r="S1145" s="25">
        <f t="shared" ca="1" si="1047"/>
        <v>-73288711.60406591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-23793525.666334648</v>
      </c>
      <c r="R1146" s="25">
        <f t="array" aca="1" ref="R1146" ca="1">INDEX('Lorri 401b'!L:L,MATCH('Retirement Calculator'!A1146,'Lorri 401b'!N:N,0),0)</f>
        <v>-49830731.714881115</v>
      </c>
      <c r="S1146" s="25">
        <f t="shared" ca="1" si="1047"/>
        <v>-73624257.381215766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-23901095.968131401</v>
      </c>
      <c r="R1147" s="25">
        <f t="array" aca="1" ref="R1147" ca="1">INDEX('Lorri 401b'!L:L,MATCH('Retirement Calculator'!A1147,'Lorri 401b'!N:N,0),0)</f>
        <v>-50060105.297639005</v>
      </c>
      <c r="S1147" s="25">
        <f t="shared" ca="1" si="1047"/>
        <v>-73961201.265770406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-24009114.479518976</v>
      </c>
      <c r="R1148" s="25">
        <f t="array" aca="1" ref="R1148" ca="1">INDEX('Lorri 401b'!L:L,MATCH('Retirement Calculator'!A1148,'Lorri 401b'!N:N,0),0)</f>
        <v>-50290434.603658386</v>
      </c>
      <c r="S1148" s="25">
        <f t="shared" ca="1" si="1047"/>
        <v>-74299549.083177358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-24117583.068037331</v>
      </c>
      <c r="R1149" s="25">
        <f t="array" aca="1" ref="R1149" ca="1">INDEX('Lorri 401b'!L:L,MATCH('Retirement Calculator'!A1149,'Lorri 401b'!N:N,0),0)</f>
        <v>-50521723.615119517</v>
      </c>
      <c r="S1149" s="25">
        <f t="shared" ca="1" si="1047"/>
        <v>-74639306.683156848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-24226503.609007847</v>
      </c>
      <c r="R1150" s="25">
        <f t="array" aca="1" ref="R1150" ca="1">INDEX('Lorri 401b'!L:L,MATCH('Retirement Calculator'!A1150,'Lorri 401b'!N:N,0),0)</f>
        <v>-50753976.330795072</v>
      </c>
      <c r="S1150" s="25">
        <f t="shared" ca="1" si="1047"/>
        <v>-74980479.939802915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-24335877.985565737</v>
      </c>
      <c r="R1151" s="25">
        <f t="array" aca="1" ref="R1151" ca="1">INDEX('Lorri 401b'!L:L,MATCH('Retirement Calculator'!A1151,'Lorri 401b'!N:N,0),0)</f>
        <v>-50987196.766119272</v>
      </c>
      <c r="S1151" s="25">
        <f t="shared" ca="1" si="1047"/>
        <v>-75323074.751685008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-24445708.08869262</v>
      </c>
      <c r="R1152" s="25">
        <f t="array" aca="1" ref="R1152" ca="1">INDEX('Lorri 401b'!L:L,MATCH('Retirement Calculator'!A1152,'Lorri 401b'!N:N,0),0)</f>
        <v>-51221388.953257322</v>
      </c>
      <c r="S1152" s="25">
        <f t="shared" ca="1" si="1047"/>
        <v>-75667097.041949943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-24555995.817249198</v>
      </c>
      <c r="R1153" s="25">
        <f t="array" aca="1" ref="R1153" ca="1">INDEX('Lorri 401b'!L:L,MATCH('Retirement Calculator'!A1153,'Lorri 401b'!N:N,0),0)</f>
        <v>-51456556.941175118</v>
      </c>
      <c r="S1153" s="25">
        <f t="shared" ca="1" si="1047"/>
        <v>-76012552.758424312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-24666743.078008097</v>
      </c>
      <c r="R1154" s="25">
        <f t="array" aca="1" ref="R1154" ca="1">INDEX('Lorri 401b'!L:L,MATCH('Retirement Calculator'!A1154,'Lorri 401b'!N:N,0),0)</f>
        <v>-51692704.795709237</v>
      </c>
      <c r="S1154" s="25">
        <f t="shared" ca="1" si="1047"/>
        <v>-76359447.873717338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-24777951.785686824</v>
      </c>
      <c r="R1155" s="25">
        <f t="array" aca="1" ref="R1155" ca="1">INDEX('Lorri 401b'!L:L,MATCH('Retirement Calculator'!A1155,'Lorri 401b'!N:N,0),0)</f>
        <v>-51929836.599637248</v>
      </c>
      <c r="S1155" s="25">
        <f t="shared" ca="1" si="1047"/>
        <v>-76707788.385324076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-24889623.86298088</v>
      </c>
      <c r="R1156" s="25">
        <f t="array" aca="1" ref="R1156" ca="1">INDEX('Lorri 401b'!L:L,MATCH('Retirement Calculator'!A1156,'Lorri 401b'!N:N,0),0)</f>
        <v>-52167956.452748291</v>
      </c>
      <c r="S1156" s="25">
        <f t="shared" ca="1" si="1047"/>
        <v>-77057580.315729171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-25001761.240596995</v>
      </c>
      <c r="R1157" s="25">
        <f t="array" aca="1" ref="R1157" ca="1">INDEX('Lorri 401b'!L:L,MATCH('Retirement Calculator'!A1157,'Lorri 401b'!N:N,0),0)</f>
        <v>-52407068.471913964</v>
      </c>
      <c r="S1157" s="25">
        <f t="shared" ca="1" si="1047"/>
        <v>-77408829.712510958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-25114365.857286509</v>
      </c>
      <c r="R1158" s="25">
        <f t="array" aca="1" ref="R1158" ca="1">INDEX('Lorri 401b'!L:L,MATCH('Retirement Calculator'!A1158,'Lorri 401b'!N:N,0),0)</f>
        <v>-52647176.791159496</v>
      </c>
      <c r="S1158" s="25">
        <f t="shared" ca="1" si="1047"/>
        <v>-77761542.648446009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-25227439.659878895</v>
      </c>
      <c r="R1159" s="25">
        <f t="array" aca="1" ref="R1159" ca="1">INDEX('Lorri 401b'!L:L,MATCH('Retirement Calculator'!A1159,'Lorri 401b'!N:N,0),0)</f>
        <v>-52888285.561735213</v>
      </c>
      <c r="S1159" s="25">
        <f t="shared" ca="1" si="1047"/>
        <v>-78115725.221614107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-25340984.603315417</v>
      </c>
      <c r="R1160" s="25">
        <f t="array" aca="1" ref="R1160" ca="1">INDEX('Lorri 401b'!L:L,MATCH('Retirement Calculator'!A1160,'Lorri 401b'!N:N,0),0)</f>
        <v>-53130398.952188328</v>
      </c>
      <c r="S1160" s="25">
        <f t="shared" ca="1" si="1047"/>
        <v>-78471383.555503741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-25455002.650682922</v>
      </c>
      <c r="R1161" s="25">
        <f t="array" aca="1" ref="R1161" ca="1">INDEX('Lorri 401b'!L:L,MATCH('Retirement Calculator'!A1161,'Lorri 401b'!N:N,0),0)</f>
        <v>-53373521.148435004</v>
      </c>
      <c r="S1161" s="25">
        <f t="shared" ca="1" si="1047"/>
        <v>-78828523.799117923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-25569495.773247793</v>
      </c>
      <c r="R1162" s="25">
        <f t="array" aca="1" ref="R1162" ca="1">INDEX('Lorri 401b'!L:L,MATCH('Retirement Calculator'!A1162,'Lorri 401b'!N:N,0),0)</f>
        <v>-53617656.353832707</v>
      </c>
      <c r="S1162" s="25">
        <f t="shared" ca="1" si="1047"/>
        <v>-79187152.1270805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-25684465.95049002</v>
      </c>
      <c r="R1163" s="25">
        <f t="array" aca="1" ref="R1163" ca="1">INDEX('Lorri 401b'!L:L,MATCH('Retirement Calculator'!A1163,'Lorri 401b'!N:N,0),0)</f>
        <v>-53862808.7892529</v>
      </c>
      <c r="S1163" s="25">
        <f t="shared" ca="1" si="1047"/>
        <v>-79547274.73974292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-25799915.17013742</v>
      </c>
      <c r="R1164" s="25">
        <f t="array" aca="1" ref="R1164" ca="1">INDEX('Lorri 401b'!L:L,MATCH('Retirement Calculator'!A1164,'Lorri 401b'!N:N,0),0)</f>
        <v>-54108982.693154007</v>
      </c>
      <c r="S1164" s="25">
        <f t="shared" ca="1" si="1047"/>
        <v>-79908897.863291427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-25915845.428200018</v>
      </c>
      <c r="R1165" s="25">
        <f t="array" aca="1" ref="R1165" ca="1">INDEX('Lorri 401b'!L:L,MATCH('Retirement Calculator'!A1165,'Lorri 401b'!N:N,0),0)</f>
        <v>-54356182.321654707</v>
      </c>
      <c r="S1165" s="25">
        <f t="shared" ca="1" si="1047"/>
        <v>-80272027.749854729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-26032258.729004543</v>
      </c>
      <c r="R1166" s="25">
        <f t="array" aca="1" ref="R1166" ca="1">INDEX('Lorri 401b'!L:L,MATCH('Retirement Calculator'!A1166,'Lorri 401b'!N:N,0),0)</f>
        <v>-54604411.948607489</v>
      </c>
      <c r="S1166" s="25">
        <f t="shared" ca="1" si="1047"/>
        <v>-80636670.677612036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-26149157.085229088</v>
      </c>
      <c r="R1167" s="25">
        <f t="array" aca="1" ref="R1167" ca="1">INDEX('Lorri 401b'!L:L,MATCH('Retirement Calculator'!A1167,'Lorri 401b'!N:N,0),0)</f>
        <v>-54853675.865672573</v>
      </c>
      <c r="S1167" s="25">
        <f t="shared" ca="1" si="1047"/>
        <v>-81002832.950901657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-26266542.517937902</v>
      </c>
      <c r="R1168" s="25">
        <f t="array" aca="1" ref="R1168" ca="1">INDEX('Lorri 401b'!L:L,MATCH('Retirement Calculator'!A1168,'Lorri 401b'!N:N,0),0)</f>
        <v>-55103978.382392101</v>
      </c>
      <c r="S1168" s="25">
        <f t="shared" ca="1" si="1047"/>
        <v>-81370520.900330007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-26384417.056616336</v>
      </c>
      <c r="R1169" s="25">
        <f t="array" aca="1" ref="R1169" ca="1">INDEX('Lorri 401b'!L:L,MATCH('Retirement Calculator'!A1169,'Lorri 401b'!N:N,0),0)</f>
        <v>-55355323.82626462</v>
      </c>
      <c r="S1169" s="25">
        <f t="shared" ca="1" si="1047"/>
        <v>-81739740.882880956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-26502782.73920593</v>
      </c>
      <c r="R1170" s="25">
        <f t="array" aca="1" ref="R1170" ca="1">INDEX('Lorri 401b'!L:L,MATCH('Retirement Calculator'!A1170,'Lorri 401b'!N:N,0),0)</f>
        <v>-55607716.542819947</v>
      </c>
      <c r="S1170" s="25">
        <f t="shared" ca="1" si="1047"/>
        <v>-82110499.282025874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-26621641.61213965</v>
      </c>
      <c r="R1171" s="25">
        <f t="array" aca="1" ref="R1171" ca="1">INDEX('Lorri 401b'!L:L,MATCH('Retirement Calculator'!A1171,'Lorri 401b'!N:N,0),0)</f>
        <v>-55861160.895694248</v>
      </c>
      <c r="S1171" s="25">
        <f t="shared" ca="1" si="1047"/>
        <v>-82482802.507833898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2" activePane="bottomLeft" state="frozen"/>
      <selection pane="bottomLeft" activeCell="D82" sqref="D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16.254794520547946</v>
      </c>
      <c r="R1" s="400"/>
      <c r="S1" s="400"/>
      <c r="T1" s="400"/>
      <c r="U1" s="400"/>
      <c r="V1" s="401">
        <f ca="1">(TODAY()-B16)/365</f>
        <v>16.75068493150685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19.005479452054793</v>
      </c>
      <c r="B2" s="338">
        <v>39356</v>
      </c>
      <c r="C2" s="338">
        <f ca="1">TODAY()</f>
        <v>46293</v>
      </c>
      <c r="D2" s="399">
        <f>-(SUM(D7:D82))</f>
        <v>-454095.28000000009</v>
      </c>
      <c r="E2" s="399">
        <f>(H83+L83+Q83+V83)*-1</f>
        <v>1148732.1000000001</v>
      </c>
      <c r="F2" s="285">
        <f ca="1">D4</f>
        <v>0.11413664221763611</v>
      </c>
      <c r="G2" s="402">
        <f ca="1">(72/(F2*100))</f>
        <v>6.3082283306276148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0.11413664221763611</v>
      </c>
      <c r="E4" s="400"/>
      <c r="F4" s="296"/>
      <c r="G4" s="296"/>
      <c r="H4" s="296"/>
      <c r="I4" s="400"/>
      <c r="J4" s="296">
        <f ca="1">XIRR(H8:H83,B8:B83)</f>
        <v>0.11590563654899599</v>
      </c>
      <c r="K4" s="296"/>
      <c r="L4" s="296"/>
      <c r="M4" s="296"/>
      <c r="N4" s="400"/>
      <c r="O4" s="296">
        <f ca="1">XIRR(L7:L83,B7:B83)</f>
        <v>0.11184000372886657</v>
      </c>
      <c r="P4" s="296"/>
      <c r="Q4" s="296"/>
      <c r="R4" s="400"/>
      <c r="S4" s="400"/>
      <c r="T4" s="296">
        <f ca="1">XIRR(Q18:Q83,B18:B83)</f>
        <v>0.11318702101707459</v>
      </c>
      <c r="U4" s="296"/>
      <c r="V4" s="296"/>
      <c r="W4" s="296"/>
      <c r="X4" s="400"/>
      <c r="Y4" s="296">
        <f ca="1">XIRR(V16:V83,B16:B83)</f>
        <v>0.11352049708366396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0"/>
      <c r="F5" s="560"/>
      <c r="G5" s="559"/>
      <c r="H5" s="568" t="s">
        <v>599</v>
      </c>
      <c r="I5" s="560"/>
      <c r="J5" s="560"/>
      <c r="K5" s="559"/>
      <c r="L5" s="569" t="s">
        <v>600</v>
      </c>
      <c r="M5" s="560"/>
      <c r="N5" s="560"/>
      <c r="O5" s="560"/>
      <c r="P5" s="559"/>
      <c r="Q5" s="568" t="s">
        <v>601</v>
      </c>
      <c r="R5" s="560"/>
      <c r="S5" s="560"/>
      <c r="T5" s="560"/>
      <c r="U5" s="559"/>
      <c r="V5" s="569" t="s">
        <v>602</v>
      </c>
      <c r="W5" s="560"/>
      <c r="X5" s="560"/>
      <c r="Y5" s="560"/>
      <c r="Z5" s="559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49</v>
      </c>
      <c r="B82" s="411">
        <v>46204</v>
      </c>
      <c r="C82" s="411">
        <v>46287</v>
      </c>
      <c r="D82" s="399">
        <f t="shared" si="0"/>
        <v>9639.2099999999991</v>
      </c>
      <c r="E82" s="341">
        <f t="shared" si="87"/>
        <v>15861.68</v>
      </c>
      <c r="F82" s="341">
        <f t="shared" si="87"/>
        <v>1148732.1000000001</v>
      </c>
      <c r="G82" s="285">
        <f t="shared" si="4"/>
        <v>1.4060259888963457E-2</v>
      </c>
      <c r="H82" s="408">
        <v>2405.7600000000002</v>
      </c>
      <c r="I82" s="408">
        <v>6961.25</v>
      </c>
      <c r="J82" s="408">
        <f t="shared" si="9"/>
        <v>449961.62</v>
      </c>
      <c r="K82" s="412">
        <f t="shared" si="5"/>
        <v>1.5756653574469155E-2</v>
      </c>
      <c r="L82" s="409">
        <v>580.29</v>
      </c>
      <c r="M82" s="409">
        <v>-61.08</v>
      </c>
      <c r="N82" s="409">
        <v>-947.04</v>
      </c>
      <c r="O82" s="409">
        <f t="shared" si="82"/>
        <v>142716.65999999997</v>
      </c>
      <c r="P82" s="413">
        <f t="shared" si="7"/>
        <v>-6.6025893955110656E-3</v>
      </c>
      <c r="Q82" s="408">
        <v>4435.4399999999996</v>
      </c>
      <c r="R82" s="408">
        <v>-4.75</v>
      </c>
      <c r="S82" s="408">
        <v>7183.34</v>
      </c>
      <c r="T82" s="408">
        <f t="shared" si="21"/>
        <v>424998.22</v>
      </c>
      <c r="U82" s="412">
        <f t="shared" si="22"/>
        <v>1.7284184281058771E-2</v>
      </c>
      <c r="V82" s="409">
        <v>2217.7199999999998</v>
      </c>
      <c r="W82" s="409">
        <v>-4.75</v>
      </c>
      <c r="X82" s="409">
        <v>2664.13</v>
      </c>
      <c r="Y82" s="409">
        <f t="shared" si="17"/>
        <v>131055.60000000006</v>
      </c>
      <c r="Z82" s="413">
        <f t="shared" si="18"/>
        <v>2.0930043642982295E-2</v>
      </c>
    </row>
    <row r="83" spans="1:26" ht="11.25" customHeight="1" x14ac:dyDescent="0.3">
      <c r="A83" s="424"/>
      <c r="B83" s="411">
        <f ca="1">TODAY()</f>
        <v>46293</v>
      </c>
      <c r="C83" s="425"/>
      <c r="D83" s="426">
        <f>-F82</f>
        <v>-1148732.1000000001</v>
      </c>
      <c r="E83" s="426"/>
      <c r="F83" s="426"/>
      <c r="G83" s="426"/>
      <c r="H83" s="426">
        <f>-J82</f>
        <v>-449961.62</v>
      </c>
      <c r="I83" s="427"/>
      <c r="J83" s="426"/>
      <c r="K83" s="426"/>
      <c r="L83" s="426">
        <f>-O82</f>
        <v>-142716.65999999997</v>
      </c>
      <c r="M83" s="426"/>
      <c r="N83" s="427"/>
      <c r="O83" s="426"/>
      <c r="P83" s="426"/>
      <c r="Q83" s="426">
        <f>-T82</f>
        <v>-424998.22</v>
      </c>
      <c r="R83" s="426"/>
      <c r="S83" s="426"/>
      <c r="T83" s="426"/>
      <c r="U83" s="426"/>
      <c r="V83" s="426">
        <f>-Y82</f>
        <v>-131055.60000000006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5.655641674578335E-2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2.2633788172986346E-2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46293</v>
      </c>
      <c r="D1" s="570" t="s">
        <v>622</v>
      </c>
      <c r="E1" s="559"/>
      <c r="F1" s="570" t="s">
        <v>623</v>
      </c>
      <c r="G1" s="559"/>
      <c r="H1" s="570" t="s">
        <v>624</v>
      </c>
      <c r="I1" s="559"/>
      <c r="J1" s="570" t="s">
        <v>625</v>
      </c>
      <c r="K1" s="559"/>
      <c r="L1" s="431"/>
      <c r="M1" s="431"/>
      <c r="N1" s="432">
        <f>R1/Q1</f>
        <v>0.22415375262239876</v>
      </c>
      <c r="O1" s="571" t="s">
        <v>626</v>
      </c>
      <c r="P1" s="553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13.675564681724847</v>
      </c>
      <c r="D3" s="429" t="s">
        <v>633</v>
      </c>
      <c r="E3" s="441">
        <f ca="1">'TSP-401K'!J4</f>
        <v>0.11590563654899599</v>
      </c>
      <c r="F3" s="429" t="s">
        <v>633</v>
      </c>
      <c r="G3" s="441">
        <f ca="1">'TSP-401K'!O4</f>
        <v>0.11184000372886657</v>
      </c>
      <c r="H3" s="429" t="s">
        <v>633</v>
      </c>
      <c r="I3" s="441">
        <f ca="1">'TSP-401K'!T4</f>
        <v>0.11318702101707459</v>
      </c>
      <c r="J3" s="429" t="s">
        <v>633</v>
      </c>
      <c r="K3" s="441">
        <f ca="1">'TSP-401K'!Y4</f>
        <v>0.11352049708366396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13.675564681724847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1148732.1000000001</v>
      </c>
      <c r="D6" s="429" t="s">
        <v>637</v>
      </c>
      <c r="E6" s="445">
        <f>'TSP-401K'!H83*-1</f>
        <v>449961.62</v>
      </c>
      <c r="F6" s="429" t="s">
        <v>637</v>
      </c>
      <c r="G6" s="445">
        <f>'TSP-401K'!L83*-1</f>
        <v>142716.65999999997</v>
      </c>
      <c r="H6" s="429" t="s">
        <v>637</v>
      </c>
      <c r="I6" s="445">
        <f>'TSP-401K'!Q83*-1</f>
        <v>424998.22</v>
      </c>
      <c r="J6" s="429" t="s">
        <v>637</v>
      </c>
      <c r="K6" s="445">
        <f>'TSP-401K'!V83*-1</f>
        <v>131055.60000000006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6747395.3409384815</v>
      </c>
      <c r="D8" s="429" t="s">
        <v>639</v>
      </c>
      <c r="E8" s="445">
        <f ca="1">FV(E3/26,C3*26,-(E2*0.1)/26,-E6,1)</f>
        <v>2536893.1788303102</v>
      </c>
      <c r="F8" s="429" t="s">
        <v>639</v>
      </c>
      <c r="G8" s="445">
        <f ca="1">FV(G3/12,12*C3,-(G2*0.1)/12,-G6,1)</f>
        <v>712301.91024230281</v>
      </c>
      <c r="H8" s="429" t="s">
        <v>639</v>
      </c>
      <c r="I8" s="445">
        <f ca="1">FV(I3/24,C5*24,-(I2*0.1)/24,-I6,1)</f>
        <v>2564887.9456114164</v>
      </c>
      <c r="J8" s="429" t="s">
        <v>639</v>
      </c>
      <c r="K8" s="445">
        <f ca="1">FV(K3/24,C5*24,-(K2*0.055)/24,-K6,1)</f>
        <v>933312.30625445186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3249195.089072613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43.666666666666664</v>
      </c>
      <c r="C4" s="463">
        <f ca="1">(SUMIFS(H:H,I:I,"&gt;0",L:L,"&lt;0"))</f>
        <v>524</v>
      </c>
      <c r="D4" s="456">
        <f t="array" aca="1" ref="D4" ca="1">INDEX(N:N,MATCH(C4,H:H,0),0)</f>
        <v>67207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3249195.089072613</v>
      </c>
      <c r="C8" s="447">
        <f t="shared" ref="C8:C136" si="0">SUMIF(G:G,A8,J:J)</f>
        <v>398963.19893278764</v>
      </c>
      <c r="D8" s="447">
        <f ca="1">SUMIF(G:G,1,K:K)</f>
        <v>155262.92122684128</v>
      </c>
      <c r="E8" s="447">
        <f t="shared" ref="E8:E136" ca="1" si="1">B8-C8+D8</f>
        <v>3005494.811366667</v>
      </c>
      <c r="F8" s="431"/>
      <c r="G8" s="459">
        <v>1</v>
      </c>
      <c r="H8" s="459">
        <v>1</v>
      </c>
      <c r="I8" s="444">
        <f ca="1">B1</f>
        <v>3249195.089072613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13399.783982617559</v>
      </c>
      <c r="L8" s="444">
        <f t="shared" ref="L8:L262" ca="1" si="3">I8-J8+K8</f>
        <v>3229347.939810832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3005494.811366667</v>
      </c>
      <c r="C9" s="447">
        <f t="shared" si="0"/>
        <v>398963.19893278764</v>
      </c>
      <c r="D9" s="447">
        <f ca="1">SUMIF(G:G,2,K:K)</f>
        <v>142794.75250509975</v>
      </c>
      <c r="E9" s="447">
        <f t="shared" ca="1" si="1"/>
        <v>2749326.3649389795</v>
      </c>
      <c r="F9" s="431"/>
      <c r="G9" s="459">
        <v>1</v>
      </c>
      <c r="H9" s="459">
        <v>2</v>
      </c>
      <c r="I9" s="444">
        <f t="shared" ref="I9:I263" ca="1" si="5">L8</f>
        <v>3229347.939810832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13317.087527360138</v>
      </c>
      <c r="L9" s="444">
        <f t="shared" ca="1" si="3"/>
        <v>3209418.0940937935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2749326.3649389795</v>
      </c>
      <c r="C10" s="447">
        <f t="shared" si="0"/>
        <v>398963.19893278764</v>
      </c>
      <c r="D10" s="447">
        <f ca="1">SUMIF(G:G,3,K:K)</f>
        <v>129688.68860844424</v>
      </c>
      <c r="E10" s="447">
        <f t="shared" ca="1" si="1"/>
        <v>2480051.8546146359</v>
      </c>
      <c r="F10" s="431"/>
      <c r="G10" s="459">
        <v>1</v>
      </c>
      <c r="H10" s="459">
        <v>3</v>
      </c>
      <c r="I10" s="444">
        <f t="shared" ca="1" si="5"/>
        <v>3209418.0940937935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13234.046503539144</v>
      </c>
      <c r="L10" s="444">
        <f t="shared" ca="1" si="3"/>
        <v>3189405.2073529339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2480051.8546146359</v>
      </c>
      <c r="C11" s="447">
        <f t="shared" si="0"/>
        <v>394307.19893278764</v>
      </c>
      <c r="D11" s="447">
        <f ca="1">SUMIF(G:G,4,K:K)</f>
        <v>115980.46710647197</v>
      </c>
      <c r="E11" s="447">
        <f t="shared" ca="1" si="1"/>
        <v>2201725.1227883203</v>
      </c>
      <c r="F11" s="431"/>
      <c r="G11" s="459">
        <v>1</v>
      </c>
      <c r="H11" s="459">
        <v>4</v>
      </c>
      <c r="I11" s="444">
        <f t="shared" ca="1" si="5"/>
        <v>3189405.2073529339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13150.65947545223</v>
      </c>
      <c r="L11" s="444">
        <f t="shared" ca="1" si="3"/>
        <v>3169308.9335839874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2201725.1227883203</v>
      </c>
      <c r="C12" s="447">
        <f t="shared" si="0"/>
        <v>389651.19893278764</v>
      </c>
      <c r="D12" s="447">
        <f ca="1">SUMIF(G:G,5,K:K)</f>
        <v>101928.46327187237</v>
      </c>
      <c r="E12" s="447">
        <f t="shared" ca="1" si="1"/>
        <v>1914002.387127405</v>
      </c>
      <c r="F12" s="431"/>
      <c r="G12" s="459">
        <v>1</v>
      </c>
      <c r="H12" s="459">
        <v>5</v>
      </c>
      <c r="I12" s="444">
        <f t="shared" ca="1" si="5"/>
        <v>3169308.9335839874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13066.925001414953</v>
      </c>
      <c r="L12" s="444">
        <f t="shared" ca="1" si="3"/>
        <v>3149128.9253410036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1914002.387127405</v>
      </c>
      <c r="C13" s="447">
        <f t="shared" si="0"/>
        <v>272655.17935989378</v>
      </c>
      <c r="D13" s="447">
        <f ca="1">SUMIF(G:G,6,K:K)</f>
        <v>88678.622452085154</v>
      </c>
      <c r="E13" s="447">
        <f t="shared" ca="1" si="1"/>
        <v>1730025.8302195964</v>
      </c>
      <c r="F13" s="431"/>
      <c r="G13" s="459">
        <v>1</v>
      </c>
      <c r="H13" s="459">
        <v>6</v>
      </c>
      <c r="I13" s="444">
        <f t="shared" ca="1" si="5"/>
        <v>3149128.9253410036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12982.841633735854</v>
      </c>
      <c r="L13" s="444">
        <f t="shared" ca="1" si="3"/>
        <v>3128864.8337303405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1730025.8302195964</v>
      </c>
      <c r="C14" s="447">
        <f t="shared" si="0"/>
        <v>108860.75195784221</v>
      </c>
      <c r="D14" s="447">
        <f ca="1">SUMIF(G:G,7,K:K)</f>
        <v>85517.576426799104</v>
      </c>
      <c r="E14" s="447">
        <f t="shared" ca="1" si="1"/>
        <v>1706682.6546885534</v>
      </c>
      <c r="F14" s="431"/>
      <c r="G14" s="459">
        <v>1</v>
      </c>
      <c r="H14" s="459">
        <v>7</v>
      </c>
      <c r="I14" s="444">
        <f t="shared" ca="1" si="5"/>
        <v>3128864.8337303405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12898.407918691424</v>
      </c>
      <c r="L14" s="444">
        <f t="shared" ca="1" si="3"/>
        <v>3108516.3084046333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1706682.6546885534</v>
      </c>
      <c r="C15" s="447">
        <f t="shared" si="0"/>
        <v>108860.75195784221</v>
      </c>
      <c r="D15" s="447">
        <f ca="1">SUMIF(G:G,8,K:K)</f>
        <v>84323.295264044442</v>
      </c>
      <c r="E15" s="447">
        <f t="shared" ca="1" si="1"/>
        <v>1682145.1979947558</v>
      </c>
      <c r="F15" s="431"/>
      <c r="G15" s="459">
        <v>1</v>
      </c>
      <c r="H15" s="459">
        <v>8</v>
      </c>
      <c r="I15" s="444">
        <f t="shared" ca="1" si="5"/>
        <v>3108516.3084046333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12813.622396500978</v>
      </c>
      <c r="L15" s="444">
        <f t="shared" ca="1" si="3"/>
        <v>3088082.9975567353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1682145.1979947558</v>
      </c>
      <c r="C16" s="447">
        <f t="shared" si="0"/>
        <v>101423.65635784219</v>
      </c>
      <c r="D16" s="447">
        <f ca="1">SUMIF(G:G,9,K:K)</f>
        <v>83256.446496738223</v>
      </c>
      <c r="E16" s="447">
        <f t="shared" ca="1" si="1"/>
        <v>1663977.9881336517</v>
      </c>
      <c r="F16" s="431"/>
      <c r="G16" s="459">
        <v>1</v>
      </c>
      <c r="H16" s="459">
        <v>9</v>
      </c>
      <c r="I16" s="444">
        <f t="shared" ca="1" si="5"/>
        <v>3088082.9975567353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12728.483601301403</v>
      </c>
      <c r="L16" s="444">
        <f t="shared" ca="1" si="3"/>
        <v>3067564.5479136379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1663977.9881336517</v>
      </c>
      <c r="C17" s="447">
        <f t="shared" si="0"/>
        <v>100747.55675784221</v>
      </c>
      <c r="D17" s="447">
        <f ca="1">SUMIF(G:G,10,K:K)</f>
        <v>82361.568099721524</v>
      </c>
      <c r="E17" s="447">
        <f t="shared" ca="1" si="1"/>
        <v>1645591.999475531</v>
      </c>
      <c r="F17" s="431"/>
      <c r="G17" s="459">
        <v>1</v>
      </c>
      <c r="H17" s="459">
        <v>10</v>
      </c>
      <c r="I17" s="444">
        <f t="shared" ca="1" si="5"/>
        <v>3067564.5479136379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12642.990061121829</v>
      </c>
      <c r="L17" s="444">
        <f t="shared" ca="1" si="3"/>
        <v>3046960.6047303611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1645591.999475531</v>
      </c>
      <c r="C18" s="447">
        <f t="shared" si="0"/>
        <v>100747.55675784221</v>
      </c>
      <c r="D18" s="447">
        <f ca="1">SUMIF(G:G,11,K:K)</f>
        <v>81420.906025540025</v>
      </c>
      <c r="E18" s="447">
        <f t="shared" ca="1" si="1"/>
        <v>1626265.3487432289</v>
      </c>
      <c r="F18" s="431"/>
      <c r="G18" s="459">
        <v>1</v>
      </c>
      <c r="H18" s="459">
        <v>11</v>
      </c>
      <c r="I18" s="444">
        <f t="shared" ca="1" si="5"/>
        <v>3046960.6047303611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12557.140297858175</v>
      </c>
      <c r="L18" s="444">
        <f t="shared" ca="1" si="3"/>
        <v>3026270.8117838204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1626265.3487432289</v>
      </c>
      <c r="C19" s="447">
        <f t="shared" si="0"/>
        <v>100747.55675784221</v>
      </c>
      <c r="D19" s="447">
        <f ca="1">SUMIF(G:G,12,K:K)</f>
        <v>80432.117894378069</v>
      </c>
      <c r="E19" s="447">
        <f t="shared" ca="1" si="1"/>
        <v>1605949.9098797648</v>
      </c>
      <c r="F19" s="431"/>
      <c r="G19" s="459">
        <v>1</v>
      </c>
      <c r="H19" s="459">
        <v>12</v>
      </c>
      <c r="I19" s="444">
        <f t="shared" ca="1" si="5"/>
        <v>3026270.8117838204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12470.93282724759</v>
      </c>
      <c r="L19" s="444">
        <f t="shared" ca="1" si="3"/>
        <v>3005494.8113666694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1605949.9098797648</v>
      </c>
      <c r="C20" s="447">
        <f t="shared" si="0"/>
        <v>100747.55675784221</v>
      </c>
      <c r="D20" s="447">
        <f ca="1">SUMIF(G:G,13,K:K)</f>
        <v>79392.741485822917</v>
      </c>
      <c r="E20" s="447">
        <f t="shared" ca="1" si="1"/>
        <v>1584595.0946077455</v>
      </c>
      <c r="F20" s="431"/>
      <c r="G20" s="459">
        <v>2</v>
      </c>
      <c r="H20" s="459">
        <v>13</v>
      </c>
      <c r="I20" s="444">
        <f t="shared" ca="1" si="5"/>
        <v>3005494.8113666694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12384.366158842793</v>
      </c>
      <c r="L20" s="444">
        <f t="shared" ca="1" si="3"/>
        <v>2984632.2442811131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1584595.0946077455</v>
      </c>
      <c r="C21" s="447">
        <f t="shared" si="0"/>
        <v>100747.55675784221</v>
      </c>
      <c r="D21" s="447">
        <f ca="1">SUMIF(G:G,14,K:K)</f>
        <v>78300.188607592601</v>
      </c>
      <c r="E21" s="447">
        <f t="shared" ca="1" si="1"/>
        <v>1562147.7264574959</v>
      </c>
      <c r="F21" s="431"/>
      <c r="G21" s="459">
        <v>2</v>
      </c>
      <c r="H21" s="459">
        <v>14</v>
      </c>
      <c r="I21" s="444">
        <f t="shared" ca="1" si="5"/>
        <v>2984632.2442811131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12297.438795986309</v>
      </c>
      <c r="L21" s="444">
        <f t="shared" ca="1" si="3"/>
        <v>2963682.7498327005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1562147.7264574959</v>
      </c>
      <c r="C22" s="447">
        <f t="shared" si="0"/>
        <v>100747.55675784221</v>
      </c>
      <c r="D22" s="447">
        <f ca="1">SUMIF(G:G,15,K:K)</f>
        <v>77151.738650575891</v>
      </c>
      <c r="E22" s="447">
        <f t="shared" ca="1" si="1"/>
        <v>1538551.9083502297</v>
      </c>
      <c r="F22" s="431"/>
      <c r="G22" s="459">
        <v>2</v>
      </c>
      <c r="H22" s="459">
        <v>15</v>
      </c>
      <c r="I22" s="444">
        <f t="shared" ca="1" si="5"/>
        <v>2963682.7498327005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12210.149235784591</v>
      </c>
      <c r="L22" s="444">
        <f t="shared" ca="1" si="3"/>
        <v>2942645.9658240862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1538551.9083502297</v>
      </c>
      <c r="C23" s="447">
        <f t="shared" si="0"/>
        <v>100747.55675784221</v>
      </c>
      <c r="D23" s="447">
        <f ca="1">SUMIF(G:G,16,K:K)</f>
        <v>75944.531814136019</v>
      </c>
      <c r="E23" s="447">
        <f t="shared" ca="1" si="1"/>
        <v>1513748.8834065236</v>
      </c>
      <c r="F23" s="431"/>
      <c r="G23" s="459">
        <v>2</v>
      </c>
      <c r="H23" s="459">
        <v>16</v>
      </c>
      <c r="I23" s="444">
        <f t="shared" ca="1" si="5"/>
        <v>2942645.9658240862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12122.495969082031</v>
      </c>
      <c r="L23" s="444">
        <f t="shared" ca="1" si="3"/>
        <v>2921521.5285487697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1513748.8834065236</v>
      </c>
      <c r="C24" s="447">
        <f t="shared" si="0"/>
        <v>100747.55675784221</v>
      </c>
      <c r="D24" s="447">
        <f ca="1">SUMIF(G:G,17,K:K)</f>
        <v>74675.561984808024</v>
      </c>
      <c r="E24" s="447">
        <f t="shared" ca="1" si="1"/>
        <v>1487676.8886334894</v>
      </c>
      <c r="F24" s="431"/>
      <c r="G24" s="459">
        <v>2</v>
      </c>
      <c r="H24" s="459">
        <v>17</v>
      </c>
      <c r="I24" s="444">
        <f t="shared" ca="1" si="5"/>
        <v>2921521.5285487697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12034.477480434878</v>
      </c>
      <c r="L24" s="444">
        <f t="shared" ca="1" si="3"/>
        <v>2900309.0727848057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1487676.8886334894</v>
      </c>
      <c r="C25" s="447">
        <f t="shared" si="0"/>
        <v>100747.55675784221</v>
      </c>
      <c r="D25" s="447">
        <f ca="1">SUMIF(G:G,18,K:K)</f>
        <v>73341.669250656938</v>
      </c>
      <c r="E25" s="447">
        <f t="shared" ca="1" si="1"/>
        <v>1460271.001126304</v>
      </c>
      <c r="F25" s="431"/>
      <c r="G25" s="459">
        <v>2</v>
      </c>
      <c r="H25" s="459">
        <v>18</v>
      </c>
      <c r="I25" s="444">
        <f t="shared" ca="1" si="5"/>
        <v>2900309.0727848057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11946.092248085028</v>
      </c>
      <c r="L25" s="444">
        <f t="shared" ca="1" si="3"/>
        <v>2879008.2317884918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1460271.001126304</v>
      </c>
      <c r="C26" s="447">
        <f t="shared" si="0"/>
        <v>100747.55675784221</v>
      </c>
      <c r="D26" s="447">
        <f ca="1">SUMIF(G:G,19,K:K)</f>
        <v>71939.532032656076</v>
      </c>
      <c r="E26" s="447">
        <f t="shared" ca="1" si="1"/>
        <v>1431462.9764011179</v>
      </c>
      <c r="F26" s="431"/>
      <c r="G26" s="459">
        <v>2</v>
      </c>
      <c r="H26" s="459">
        <v>19</v>
      </c>
      <c r="I26" s="444">
        <f t="shared" ca="1" si="5"/>
        <v>2879008.2317884918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11857.33874393372</v>
      </c>
      <c r="L26" s="444">
        <f t="shared" ca="1" si="3"/>
        <v>2857618.637288027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1431462.9764011179</v>
      </c>
      <c r="C27" s="447">
        <f t="shared" si="0"/>
        <v>100747.55675784221</v>
      </c>
      <c r="D27" s="447">
        <f ca="1">SUMIF(G:G,20,K:K)</f>
        <v>70465.658813491638</v>
      </c>
      <c r="E27" s="447">
        <f t="shared" ca="1" si="1"/>
        <v>1401181.0784567674</v>
      </c>
      <c r="F27" s="431"/>
      <c r="G27" s="459">
        <v>2</v>
      </c>
      <c r="H27" s="459">
        <v>20</v>
      </c>
      <c r="I27" s="444">
        <f t="shared" ca="1" si="5"/>
        <v>2857618.637288027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11768.215433515117</v>
      </c>
      <c r="L27" s="444">
        <f t="shared" ca="1" si="3"/>
        <v>2836139.9194771433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1401181.0784567674</v>
      </c>
      <c r="C28" s="447">
        <f t="shared" si="0"/>
        <v>100747.55675784221</v>
      </c>
      <c r="D28" s="447">
        <f ca="1">SUMIF(G:G,21,K:K)</f>
        <v>68916.379443197715</v>
      </c>
      <c r="E28" s="447">
        <f t="shared" ca="1" si="1"/>
        <v>1369349.9011421229</v>
      </c>
      <c r="F28" s="431"/>
      <c r="G28" s="459">
        <v>2</v>
      </c>
      <c r="H28" s="459">
        <v>21</v>
      </c>
      <c r="I28" s="444">
        <f t="shared" ca="1" si="5"/>
        <v>2836139.9194771433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11678.720775969769</v>
      </c>
      <c r="L28" s="444">
        <f t="shared" ca="1" si="3"/>
        <v>2814571.7070087143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1369349.9011421229</v>
      </c>
      <c r="C29" s="447">
        <f t="shared" si="0"/>
        <v>100747.55675784221</v>
      </c>
      <c r="D29" s="447">
        <f ca="1">SUMIF(G:G,22,K:K)</f>
        <v>67287.835999970543</v>
      </c>
      <c r="E29" s="447">
        <f t="shared" ca="1" si="1"/>
        <v>1335890.1803842513</v>
      </c>
      <c r="F29" s="431"/>
      <c r="G29" s="459">
        <v>2</v>
      </c>
      <c r="H29" s="459">
        <v>22</v>
      </c>
      <c r="I29" s="444">
        <f t="shared" ca="1" si="5"/>
        <v>2814571.7070087143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11588.853224017981</v>
      </c>
      <c r="L29" s="444">
        <f t="shared" ca="1" si="3"/>
        <v>2792913.6269883336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1335890.1803842513</v>
      </c>
      <c r="C30" s="447">
        <f t="shared" si="0"/>
        <v>100747.55675784221</v>
      </c>
      <c r="D30" s="447">
        <f ca="1">SUMIF(G:G,23,K:K)</f>
        <v>65575.973183404989</v>
      </c>
      <c r="E30" s="447">
        <f t="shared" ca="1" si="1"/>
        <v>1300718.596809814</v>
      </c>
      <c r="F30" s="431"/>
      <c r="G30" s="459">
        <v>2</v>
      </c>
      <c r="H30" s="459">
        <v>23</v>
      </c>
      <c r="I30" s="444">
        <f t="shared" ca="1" si="5"/>
        <v>2792913.6269883336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11498.611223933061</v>
      </c>
      <c r="L30" s="444">
        <f t="shared" ca="1" si="3"/>
        <v>2771165.3049678681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1300718.596809814</v>
      </c>
      <c r="C31" s="447">
        <f t="shared" si="0"/>
        <v>100747.55675784221</v>
      </c>
      <c r="D31" s="447">
        <f ca="1">SUMIF(G:G,24,K:K)</f>
        <v>63776.528216230807</v>
      </c>
      <c r="E31" s="447">
        <f t="shared" ca="1" si="1"/>
        <v>1263747.5682682027</v>
      </c>
      <c r="F31" s="431"/>
      <c r="G31" s="459">
        <v>2</v>
      </c>
      <c r="H31" s="459">
        <v>24</v>
      </c>
      <c r="I31" s="444">
        <f t="shared" ca="1" si="5"/>
        <v>2771165.3049678681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11407.993215514456</v>
      </c>
      <c r="L31" s="444">
        <f t="shared" ca="1" si="3"/>
        <v>2749326.3649389837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1263747.5682682027</v>
      </c>
      <c r="C32" s="447">
        <f t="shared" si="0"/>
        <v>100747.55675784221</v>
      </c>
      <c r="D32" s="447">
        <f ca="1">SUMIF(G:G,25,K:K)</f>
        <v>61885.020229402253</v>
      </c>
      <c r="E32" s="447">
        <f t="shared" ca="1" si="1"/>
        <v>1224885.0317397628</v>
      </c>
      <c r="F32" s="431"/>
      <c r="G32" s="459">
        <v>3</v>
      </c>
      <c r="H32" s="459">
        <v>25</v>
      </c>
      <c r="I32" s="444">
        <f t="shared" ca="1" si="5"/>
        <v>2749326.3649389837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11316.997632060771</v>
      </c>
      <c r="L32" s="444">
        <f t="shared" ca="1" si="3"/>
        <v>2727396.4293266456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1224885.0317397628</v>
      </c>
      <c r="C33" s="447">
        <f t="shared" si="0"/>
        <v>100747.55675784221</v>
      </c>
      <c r="D33" s="447">
        <f ca="1">SUMIF(G:G,26,K:K)</f>
        <v>59896.739104109081</v>
      </c>
      <c r="E33" s="447">
        <f t="shared" ca="1" si="1"/>
        <v>1184034.2140860297</v>
      </c>
      <c r="F33" s="431"/>
      <c r="G33" s="459">
        <v>3</v>
      </c>
      <c r="H33" s="459">
        <v>26</v>
      </c>
      <c r="I33" s="444">
        <f t="shared" ca="1" si="5"/>
        <v>2727396.4293266456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11225.622900342694</v>
      </c>
      <c r="L33" s="444">
        <f t="shared" ca="1" si="3"/>
        <v>2705375.1189825893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1184034.2140860297</v>
      </c>
      <c r="C34" s="447">
        <f t="shared" si="0"/>
        <v>100747.55675784221</v>
      </c>
      <c r="D34" s="447">
        <f ca="1">SUMIF(G:G,27,K:K)</f>
        <v>57806.733742923483</v>
      </c>
      <c r="E34" s="447">
        <f t="shared" ca="1" si="1"/>
        <v>1141093.391071111</v>
      </c>
      <c r="F34" s="431"/>
      <c r="G34" s="459">
        <v>3</v>
      </c>
      <c r="H34" s="459">
        <v>27</v>
      </c>
      <c r="I34" s="444">
        <f t="shared" ca="1" si="5"/>
        <v>2705375.1189825893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11133.867440575794</v>
      </c>
      <c r="L34" s="444">
        <f t="shared" ca="1" si="3"/>
        <v>2683262.0531787663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1141093.391071111</v>
      </c>
      <c r="C35" s="447">
        <f t="shared" si="0"/>
        <v>100747.55675784221</v>
      </c>
      <c r="D35" s="447">
        <f ca="1">SUMIF(G:G,28,K:K)</f>
        <v>55609.799740876617</v>
      </c>
      <c r="E35" s="447">
        <f t="shared" ca="1" si="1"/>
        <v>1095955.6340541453</v>
      </c>
      <c r="F35" s="431"/>
      <c r="G35" s="459">
        <v>3</v>
      </c>
      <c r="H35" s="459">
        <v>28</v>
      </c>
      <c r="I35" s="444">
        <f t="shared" ca="1" si="5"/>
        <v>2683262.0531787663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11041.729666393197</v>
      </c>
      <c r="L35" s="444">
        <f t="shared" ca="1" si="3"/>
        <v>2661056.8496007607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1095955.6340541453</v>
      </c>
      <c r="C36" s="447">
        <f t="shared" si="0"/>
        <v>100747.55675784221</v>
      </c>
      <c r="D36" s="447">
        <f ca="1">SUMIF(G:G,29,K:K)</f>
        <v>53300.46642576412</v>
      </c>
      <c r="E36" s="447">
        <f t="shared" ca="1" si="1"/>
        <v>1048508.5437220673</v>
      </c>
      <c r="F36" s="431"/>
      <c r="G36" s="459">
        <v>3</v>
      </c>
      <c r="H36" s="459">
        <v>29</v>
      </c>
      <c r="I36" s="444">
        <f t="shared" ca="1" si="5"/>
        <v>2661056.8496007607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10949.207984818175</v>
      </c>
      <c r="L36" s="444">
        <f t="shared" ca="1" si="3"/>
        <v>2638759.1243411801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1048508.5437220673</v>
      </c>
      <c r="C37" s="447">
        <f t="shared" si="0"/>
        <v>100747.55675784221</v>
      </c>
      <c r="D37" s="447">
        <f ca="1">SUMIF(G:G,30,K:K)</f>
        <v>50872.983235408967</v>
      </c>
      <c r="E37" s="447">
        <f t="shared" ca="1" si="1"/>
        <v>998633.97019963409</v>
      </c>
      <c r="F37" s="431"/>
      <c r="G37" s="459">
        <v>3</v>
      </c>
      <c r="H37" s="459">
        <v>30</v>
      </c>
      <c r="I37" s="444">
        <f t="shared" ca="1" si="5"/>
        <v>2638759.1243411801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10856.300796236588</v>
      </c>
      <c r="L37" s="444">
        <f t="shared" ca="1" si="3"/>
        <v>2616368.4918930177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998633.97019963409</v>
      </c>
      <c r="C38" s="447">
        <f t="shared" si="0"/>
        <v>100747.55675784221</v>
      </c>
      <c r="D38" s="447">
        <f ca="1">SUMIF(G:G,31,K:K)</f>
        <v>48321.305397959251</v>
      </c>
      <c r="E38" s="447">
        <f t="shared" ca="1" si="1"/>
        <v>946207.71883975109</v>
      </c>
      <c r="F38" s="431"/>
      <c r="G38" s="459">
        <v>3</v>
      </c>
      <c r="H38" s="459">
        <v>31</v>
      </c>
      <c r="I38" s="444">
        <f t="shared" ca="1" si="5"/>
        <v>2616368.4918930177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10763.006494369245</v>
      </c>
      <c r="L38" s="444">
        <f t="shared" ca="1" si="3"/>
        <v>2593884.5651429882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946207.71883975109</v>
      </c>
      <c r="C39" s="447">
        <f t="shared" si="0"/>
        <v>100747.55675784221</v>
      </c>
      <c r="D39" s="447">
        <f ca="1">SUMIF(G:G,32,K:K)</f>
        <v>45639.078879562847</v>
      </c>
      <c r="E39" s="447">
        <f t="shared" ca="1" si="1"/>
        <v>891099.24096147181</v>
      </c>
      <c r="F39" s="431"/>
      <c r="G39" s="459">
        <v>3</v>
      </c>
      <c r="H39" s="459">
        <v>32</v>
      </c>
      <c r="I39" s="444">
        <f t="shared" ca="1" si="5"/>
        <v>2593884.5651429882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10669.323466244123</v>
      </c>
      <c r="L39" s="444">
        <f t="shared" ca="1" si="3"/>
        <v>2571306.9553648336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891099.24096147181</v>
      </c>
      <c r="C40" s="447">
        <f t="shared" si="0"/>
        <v>100747.55675784221</v>
      </c>
      <c r="D40" s="447">
        <f ca="1">SUMIF(G:G,33,K:K)</f>
        <v>42819.624561936573</v>
      </c>
      <c r="E40" s="447">
        <f t="shared" ca="1" si="1"/>
        <v>833171.30876556621</v>
      </c>
      <c r="F40" s="431"/>
      <c r="G40" s="459">
        <v>3</v>
      </c>
      <c r="H40" s="459">
        <v>33</v>
      </c>
      <c r="I40" s="444">
        <f t="shared" ca="1" si="5"/>
        <v>2571306.9553648336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10575.250092168479</v>
      </c>
      <c r="L40" s="444">
        <f t="shared" ca="1" si="3"/>
        <v>2548635.2722126031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833171.30876556621</v>
      </c>
      <c r="C41" s="447">
        <f t="shared" si="0"/>
        <v>100747.55675784221</v>
      </c>
      <c r="D41" s="447">
        <f ca="1">SUMIF(G:G,34,K:K)</f>
        <v>39855.921610429679</v>
      </c>
      <c r="E41" s="447">
        <f t="shared" ca="1" si="1"/>
        <v>772279.67361815367</v>
      </c>
      <c r="F41" s="431"/>
      <c r="G41" s="459">
        <v>3</v>
      </c>
      <c r="H41" s="459">
        <v>34</v>
      </c>
      <c r="I41" s="444">
        <f t="shared" ca="1" si="5"/>
        <v>2548635.2722126031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10480.784745700852</v>
      </c>
      <c r="L41" s="444">
        <f t="shared" ca="1" si="3"/>
        <v>2525869.123713905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772279.67361815367</v>
      </c>
      <c r="C42" s="447">
        <f t="shared" si="0"/>
        <v>100747.55675784221</v>
      </c>
      <c r="D42" s="447">
        <f ca="1">SUMIF(G:G,35,K:K)</f>
        <v>36740.589991166002</v>
      </c>
      <c r="E42" s="447">
        <f t="shared" ca="1" si="1"/>
        <v>708272.7068514775</v>
      </c>
      <c r="F42" s="431"/>
      <c r="G42" s="459">
        <v>3</v>
      </c>
      <c r="H42" s="459">
        <v>35</v>
      </c>
      <c r="I42" s="444">
        <f t="shared" ca="1" si="5"/>
        <v>2525869.123713905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10385.925793622942</v>
      </c>
      <c r="L42" s="444">
        <f t="shared" ca="1" si="3"/>
        <v>2503008.1162631293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708272.7068514775</v>
      </c>
      <c r="C43" s="447">
        <f t="shared" si="0"/>
        <v>100747.55675784221</v>
      </c>
      <c r="D43" s="447">
        <f ca="1">SUMIF(G:G,36,K:K)</f>
        <v>33465.87209372982</v>
      </c>
      <c r="E43" s="447">
        <f t="shared" ca="1" si="1"/>
        <v>640991.0221873651</v>
      </c>
      <c r="F43" s="431"/>
      <c r="G43" s="459">
        <v>3</v>
      </c>
      <c r="H43" s="459">
        <v>36</v>
      </c>
      <c r="I43" s="444">
        <f t="shared" ca="1" si="5"/>
        <v>2503008.1162631293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10290.671595911377</v>
      </c>
      <c r="L43" s="444">
        <f t="shared" ca="1" si="3"/>
        <v>2480051.854614642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640991.0221873651</v>
      </c>
      <c r="C44" s="447">
        <f t="shared" si="0"/>
        <v>100747.55675784221</v>
      </c>
      <c r="D44" s="447">
        <f ca="1">SUMIF(G:G,37,K:K)</f>
        <v>30023.61341363352</v>
      </c>
      <c r="E44" s="447">
        <f t="shared" ca="1" si="1"/>
        <v>570267.07884315646</v>
      </c>
      <c r="F44" s="431"/>
      <c r="G44" s="459">
        <v>4</v>
      </c>
      <c r="H44" s="459">
        <v>37</v>
      </c>
      <c r="I44" s="444">
        <f t="shared" ca="1" si="5"/>
        <v>2480051.854614642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10195.020505709346</v>
      </c>
      <c r="L44" s="444">
        <f t="shared" ca="1" si="3"/>
        <v>2456999.9418759528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570267.07884315646</v>
      </c>
      <c r="C45" s="447">
        <f t="shared" si="0"/>
        <v>100747.55675784221</v>
      </c>
      <c r="D45" s="447">
        <f ca="1">SUMIF(G:G,38,K:K)</f>
        <v>26405.242246463633</v>
      </c>
      <c r="E45" s="447">
        <f t="shared" ca="1" si="1"/>
        <v>495924.76433177793</v>
      </c>
      <c r="F45" s="431"/>
      <c r="G45" s="459">
        <v>4</v>
      </c>
      <c r="H45" s="459">
        <v>38</v>
      </c>
      <c r="I45" s="444">
        <f t="shared" ca="1" si="5"/>
        <v>2456999.9418759528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10098.970869298142</v>
      </c>
      <c r="L45" s="444">
        <f t="shared" ca="1" si="3"/>
        <v>2433851.9795008521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495924.76433177793</v>
      </c>
      <c r="C46" s="447">
        <f t="shared" si="0"/>
        <v>100747.55675784221</v>
      </c>
      <c r="D46" s="447">
        <f ca="1">SUMIF(G:G,39,K:K)</f>
        <v>22601.748343140796</v>
      </c>
      <c r="E46" s="447">
        <f t="shared" ca="1" si="1"/>
        <v>417778.95591707656</v>
      </c>
      <c r="F46" s="431"/>
      <c r="G46" s="459">
        <v>4</v>
      </c>
      <c r="H46" s="459">
        <v>39</v>
      </c>
      <c r="I46" s="444">
        <f t="shared" ca="1" si="5"/>
        <v>2433851.9795008521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10002.521026068554</v>
      </c>
      <c r="L46" s="444">
        <f t="shared" ca="1" si="3"/>
        <v>2410607.5672825216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417778.95591707656</v>
      </c>
      <c r="C47" s="447">
        <f t="shared" si="0"/>
        <v>100747.55675784221</v>
      </c>
      <c r="D47" s="447">
        <f ca="1">SUMIF(G:G,40,K:K)</f>
        <v>18603.660473142361</v>
      </c>
      <c r="E47" s="447">
        <f t="shared" ca="1" si="1"/>
        <v>335635.05963237671</v>
      </c>
      <c r="F47" s="431"/>
      <c r="G47" s="459">
        <v>4</v>
      </c>
      <c r="H47" s="459">
        <v>40</v>
      </c>
      <c r="I47" s="444">
        <f t="shared" ca="1" si="5"/>
        <v>2410607.5672825216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9905.669308492179</v>
      </c>
      <c r="L47" s="444">
        <f t="shared" ca="1" si="3"/>
        <v>2387266.3033466148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335635.05963237671</v>
      </c>
      <c r="C48" s="447">
        <f t="shared" si="0"/>
        <v>100747.55675784221</v>
      </c>
      <c r="D48" s="447">
        <f ca="1">SUMIF(G:G,41,K:K)</f>
        <v>14401.022839816864</v>
      </c>
      <c r="E48" s="447">
        <f t="shared" ca="1" si="1"/>
        <v>249288.52571435139</v>
      </c>
      <c r="F48" s="431"/>
      <c r="G48" s="459">
        <v>4</v>
      </c>
      <c r="H48" s="459">
        <v>41</v>
      </c>
      <c r="I48" s="444">
        <f t="shared" ca="1" si="5"/>
        <v>2387266.3033466148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9808.4140420925669</v>
      </c>
      <c r="L48" s="444">
        <f t="shared" ca="1" si="3"/>
        <v>2363827.7841443084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249288.52571435139</v>
      </c>
      <c r="C49" s="447">
        <f t="shared" si="0"/>
        <v>100747.55675784221</v>
      </c>
      <c r="D49" s="447">
        <f ca="1">SUMIF(G:G,42,K:K)</f>
        <v>9983.3702890612458</v>
      </c>
      <c r="E49" s="447">
        <f t="shared" ca="1" si="1"/>
        <v>158524.33924557045</v>
      </c>
      <c r="F49" s="431"/>
      <c r="G49" s="459">
        <v>4</v>
      </c>
      <c r="H49" s="459">
        <v>42</v>
      </c>
      <c r="I49" s="444">
        <f t="shared" ca="1" si="5"/>
        <v>2363827.7841443084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9710.7535454162899</v>
      </c>
      <c r="L49" s="444">
        <f t="shared" ca="1" si="3"/>
        <v>2340291.6044453261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158524.33924557045</v>
      </c>
      <c r="C50" s="447">
        <f t="shared" si="0"/>
        <v>100747.55675784221</v>
      </c>
      <c r="D50" s="447">
        <f ca="1">SUMIF(G:G,43,K:K)</f>
        <v>5339.7022496268846</v>
      </c>
      <c r="E50" s="447">
        <f t="shared" ca="1" si="1"/>
        <v>63116.484737355124</v>
      </c>
      <c r="F50" s="431"/>
      <c r="G50" s="459">
        <v>4</v>
      </c>
      <c r="H50" s="459">
        <v>43</v>
      </c>
      <c r="I50" s="444">
        <f t="shared" ca="1" si="5"/>
        <v>2340291.6044453261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9615.9194633371972</v>
      </c>
      <c r="L50" s="444">
        <f t="shared" ca="1" si="3"/>
        <v>2317436.5906642647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63116.484737355124</v>
      </c>
      <c r="C51" s="447">
        <f t="shared" si="0"/>
        <v>100747.55675784221</v>
      </c>
      <c r="D51" s="447">
        <f ca="1">SUMIF(G:G,44,K:K)</f>
        <v>458.45534016231585</v>
      </c>
      <c r="E51" s="447">
        <f t="shared" ca="1" si="1"/>
        <v>-37172.616680324769</v>
      </c>
      <c r="F51" s="431"/>
      <c r="G51" s="459">
        <v>4</v>
      </c>
      <c r="H51" s="459">
        <v>44</v>
      </c>
      <c r="I51" s="444">
        <f t="shared" ca="1" si="5"/>
        <v>2317436.5906642647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9520.6902392494412</v>
      </c>
      <c r="L51" s="444">
        <f t="shared" ca="1" si="3"/>
        <v>2294486.3476591152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-37172.616680324769</v>
      </c>
      <c r="C52" s="447">
        <f t="shared" si="0"/>
        <v>100747.55675784221</v>
      </c>
      <c r="D52" s="447">
        <f ca="1">SUMIF(G:G,45,K:K)</f>
        <v>-4672.5254252198056</v>
      </c>
      <c r="E52" s="447">
        <f t="shared" ca="1" si="1"/>
        <v>-142592.69886338676</v>
      </c>
      <c r="F52" s="431"/>
      <c r="G52" s="459">
        <v>4</v>
      </c>
      <c r="H52" s="459">
        <v>45</v>
      </c>
      <c r="I52" s="444">
        <f t="shared" ca="1" si="5"/>
        <v>2294486.3476591152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9425.0642267279854</v>
      </c>
      <c r="L52" s="444">
        <f t="shared" ca="1" si="3"/>
        <v>2271440.4786414444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-142592.69886338676</v>
      </c>
      <c r="C53" s="447">
        <f t="shared" si="0"/>
        <v>100747.55675784221</v>
      </c>
      <c r="D53" s="447">
        <f ca="1">SUMIF(G:G,46,K:K)</f>
        <v>-10066.016904553548</v>
      </c>
      <c r="E53" s="447">
        <f t="shared" ca="1" si="1"/>
        <v>-253406.27252578249</v>
      </c>
      <c r="F53" s="431"/>
      <c r="G53" s="459">
        <v>4</v>
      </c>
      <c r="H53" s="459">
        <v>46</v>
      </c>
      <c r="I53" s="444">
        <f t="shared" ca="1" si="5"/>
        <v>2271440.4786414444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9329.0397724876893</v>
      </c>
      <c r="L53" s="444">
        <f t="shared" ca="1" si="3"/>
        <v>2248298.5851695333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-253406.27252578249</v>
      </c>
      <c r="C54" s="447">
        <f t="shared" si="0"/>
        <v>100747.55675784221</v>
      </c>
      <c r="D54" s="447">
        <f ca="1">SUMIF(G:G,47,K:K)</f>
        <v>-15735.449644178958</v>
      </c>
      <c r="E54" s="447">
        <f t="shared" ca="1" si="1"/>
        <v>-369889.27892780368</v>
      </c>
      <c r="F54" s="431"/>
      <c r="G54" s="459">
        <v>4</v>
      </c>
      <c r="H54" s="459">
        <v>47</v>
      </c>
      <c r="I54" s="444">
        <f t="shared" ca="1" si="5"/>
        <v>2248298.5851695333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9232.6152163547267</v>
      </c>
      <c r="L54" s="444">
        <f t="shared" ca="1" si="3"/>
        <v>2225060.2671414893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-369889.27892780368</v>
      </c>
      <c r="C55" s="447">
        <f t="shared" si="0"/>
        <v>100747.55675784221</v>
      </c>
      <c r="D55" s="447">
        <f ca="1">SUMIF(G:G,48,K:K)</f>
        <v>-21694.941322676437</v>
      </c>
      <c r="E55" s="447">
        <f t="shared" ca="1" si="1"/>
        <v>-492331.7770083223</v>
      </c>
      <c r="F55" s="431"/>
      <c r="G55" s="459">
        <v>4</v>
      </c>
      <c r="H55" s="459">
        <v>48</v>
      </c>
      <c r="I55" s="444">
        <f t="shared" ca="1" si="5"/>
        <v>2225060.2671414893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9135.7888912378767</v>
      </c>
      <c r="L55" s="444">
        <f t="shared" ca="1" si="3"/>
        <v>2201725.1227883282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-492331.7770083223</v>
      </c>
      <c r="C56" s="447">
        <f t="shared" si="0"/>
        <v>100747.55675784221</v>
      </c>
      <c r="D56" s="447">
        <f ca="1">SUMIF(G:G,49,K:K)</f>
        <v>-27959.331905856248</v>
      </c>
      <c r="E56" s="447">
        <f t="shared" ca="1" si="1"/>
        <v>-621038.66567202075</v>
      </c>
      <c r="F56" s="431"/>
      <c r="G56" s="459">
        <f>G55+1</f>
        <v>5</v>
      </c>
      <c r="H56" s="459">
        <v>49</v>
      </c>
      <c r="I56" s="444">
        <f t="shared" ca="1" si="5"/>
        <v>2201725.1227883282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9038.5591230997052</v>
      </c>
      <c r="L56" s="444">
        <f t="shared" ca="1" si="3"/>
        <v>2178292.7486670292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-621038.66567202075</v>
      </c>
      <c r="C57" s="447">
        <f t="shared" si="0"/>
        <v>100747.55675784221</v>
      </c>
      <c r="D57" s="447">
        <f ca="1">SUMIF(G:G,50,K:K)</f>
        <v>-34544.220600343993</v>
      </c>
      <c r="E57" s="447">
        <f t="shared" ca="1" si="1"/>
        <v>-756330.44303020695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2178292.7486670292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8940.9242309276269</v>
      </c>
      <c r="L57" s="444">
        <f t="shared" ca="1" si="3"/>
        <v>2154762.739653558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-756330.44303020695</v>
      </c>
      <c r="C58" s="447">
        <f t="shared" si="0"/>
        <v>100747.55675784221</v>
      </c>
      <c r="D58" s="447">
        <f ca="1">SUMIF(G:G,51,K:K)</f>
        <v>-41466.004697781696</v>
      </c>
      <c r="E58" s="447">
        <f t="shared" ca="1" si="1"/>
        <v>-898544.0044858309</v>
      </c>
      <c r="F58" s="431"/>
      <c r="G58" s="459">
        <f t="shared" si="8"/>
        <v>5</v>
      </c>
      <c r="H58" s="459">
        <v>51</v>
      </c>
      <c r="I58" s="444">
        <f t="shared" ca="1" si="5"/>
        <v>2154762.739653558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8842.8825267048305</v>
      </c>
      <c r="L58" s="444">
        <f t="shared" ca="1" si="3"/>
        <v>2131134.6889358643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-898544.0044858309</v>
      </c>
      <c r="C59" s="447">
        <f t="shared" si="0"/>
        <v>100747.55675784221</v>
      </c>
      <c r="D59" s="447">
        <f ca="1">SUMIF(G:G,52,K:K)</f>
        <v>-48741.920406371923</v>
      </c>
      <c r="E59" s="447">
        <f t="shared" ca="1" si="1"/>
        <v>-1048033.481650045</v>
      </c>
      <c r="F59" s="431"/>
      <c r="G59" s="459">
        <f t="shared" si="8"/>
        <v>5</v>
      </c>
      <c r="H59" s="459">
        <v>52</v>
      </c>
      <c r="I59" s="444">
        <f t="shared" ca="1" si="5"/>
        <v>2131134.6889358643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8744.4323153811056</v>
      </c>
      <c r="L59" s="444">
        <f t="shared" ca="1" si="3"/>
        <v>2107408.1880068467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-1048033.481650045</v>
      </c>
      <c r="C60" s="447">
        <f t="shared" si="0"/>
        <v>100747.55675784221</v>
      </c>
      <c r="D60" s="447">
        <f ca="1">SUMIF(G:G,53,K:K)</f>
        <v>-56390.085771441147</v>
      </c>
      <c r="E60" s="447">
        <f t="shared" ca="1" si="1"/>
        <v>-1205171.1241793286</v>
      </c>
      <c r="F60" s="431"/>
      <c r="G60" s="459">
        <f t="shared" si="8"/>
        <v>5</v>
      </c>
      <c r="H60" s="459">
        <v>53</v>
      </c>
      <c r="I60" s="444">
        <f t="shared" ca="1" si="5"/>
        <v>2107408.1880068467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8645.5718948435315</v>
      </c>
      <c r="L60" s="444">
        <f t="shared" ca="1" si="3"/>
        <v>2083582.8266572913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-1205171.1241793286</v>
      </c>
      <c r="C61" s="447">
        <f t="shared" si="0"/>
        <v>100747.55675784221</v>
      </c>
      <c r="D61" s="447">
        <f ca="1">SUMIF(G:G,54,K:K)</f>
        <v>-64429.545791900629</v>
      </c>
      <c r="E61" s="447">
        <f t="shared" ca="1" si="1"/>
        <v>-1370348.2267290715</v>
      </c>
      <c r="F61" s="431"/>
      <c r="G61" s="459">
        <f t="shared" si="8"/>
        <v>5</v>
      </c>
      <c r="H61" s="459">
        <v>54</v>
      </c>
      <c r="I61" s="444">
        <f t="shared" ca="1" si="5"/>
        <v>2083582.8266572913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8546.2995558870516</v>
      </c>
      <c r="L61" s="444">
        <f t="shared" ca="1" si="3"/>
        <v>2059658.1929687792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-1370348.2267290715</v>
      </c>
      <c r="C62" s="447">
        <f t="shared" si="0"/>
        <v>100747.55675784221</v>
      </c>
      <c r="D62" s="447">
        <f ca="1">SUMIF(G:G,55,K:K)</f>
        <v>-72880.319844951155</v>
      </c>
      <c r="E62" s="447">
        <f t="shared" ca="1" si="1"/>
        <v>-1543976.1033318648</v>
      </c>
      <c r="F62" s="431"/>
      <c r="G62" s="459">
        <f t="shared" si="8"/>
        <v>5</v>
      </c>
      <c r="H62" s="459">
        <v>55</v>
      </c>
      <c r="I62" s="444">
        <f t="shared" ca="1" si="5"/>
        <v>2059658.1929687792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8446.6135821849166</v>
      </c>
      <c r="L62" s="444">
        <f t="shared" ca="1" si="3"/>
        <v>2035633.8733065652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-1543976.1033318648</v>
      </c>
      <c r="C63" s="447">
        <f t="shared" si="0"/>
        <v>100747.55675784221</v>
      </c>
      <c r="D63" s="447">
        <f ca="1">SUMIF(G:G,56,K:K)</f>
        <v>-81763.451537125453</v>
      </c>
      <c r="E63" s="447">
        <f t="shared" ca="1" si="1"/>
        <v>-1726487.1116268325</v>
      </c>
      <c r="F63" s="431"/>
      <c r="G63" s="459">
        <f t="shared" si="8"/>
        <v>5</v>
      </c>
      <c r="H63" s="459">
        <v>56</v>
      </c>
      <c r="I63" s="444">
        <f t="shared" ca="1" si="5"/>
        <v>2035633.8733065652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8346.5122502590257</v>
      </c>
      <c r="L63" s="444">
        <f t="shared" ca="1" si="3"/>
        <v>2011509.4523124252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-1726487.1116268325</v>
      </c>
      <c r="C64" s="447">
        <f t="shared" si="0"/>
        <v>100747.55675784221</v>
      </c>
      <c r="D64" s="447">
        <f ca="1">SUMIF(G:G,57,K:K)</f>
        <v>-91101.061105804736</v>
      </c>
      <c r="E64" s="447">
        <f t="shared" ca="1" si="1"/>
        <v>-1918335.7294904795</v>
      </c>
      <c r="F64" s="431"/>
      <c r="G64" s="459">
        <f t="shared" si="8"/>
        <v>5</v>
      </c>
      <c r="H64" s="459">
        <v>57</v>
      </c>
      <c r="I64" s="444">
        <f t="shared" ca="1" si="5"/>
        <v>2011509.4523124252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8245.9938294501098</v>
      </c>
      <c r="L64" s="444">
        <f t="shared" ca="1" si="3"/>
        <v>1987284.5128974763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-1918335.7294904795</v>
      </c>
      <c r="C65" s="447">
        <f t="shared" si="0"/>
        <v>100747.55675784221</v>
      </c>
      <c r="D65" s="447">
        <f ca="1">SUMIF(G:G,58,K:K)</f>
        <v>-100916.40050169629</v>
      </c>
      <c r="E65" s="447">
        <f t="shared" ca="1" si="1"/>
        <v>-2119999.686750018</v>
      </c>
      <c r="F65" s="431"/>
      <c r="G65" s="459">
        <f t="shared" si="8"/>
        <v>5</v>
      </c>
      <c r="H65" s="459">
        <v>58</v>
      </c>
      <c r="I65" s="444">
        <f t="shared" ca="1" si="5"/>
        <v>1987284.5128974763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8145.0565818878222</v>
      </c>
      <c r="L65" s="444">
        <f t="shared" ca="1" si="3"/>
        <v>1962958.6362349652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-2119999.686750018</v>
      </c>
      <c r="C66" s="447">
        <f t="shared" si="0"/>
        <v>100747.55675784221</v>
      </c>
      <c r="D66" s="447">
        <f ca="1">SUMIF(G:G,59,K:K)</f>
        <v>-111233.9112894351</v>
      </c>
      <c r="E66" s="447">
        <f t="shared" ca="1" si="1"/>
        <v>-2331981.1547972951</v>
      </c>
      <c r="F66" s="431"/>
      <c r="G66" s="459">
        <f t="shared" si="8"/>
        <v>5</v>
      </c>
      <c r="H66" s="459">
        <v>59</v>
      </c>
      <c r="I66" s="444">
        <f t="shared" ca="1" si="5"/>
        <v>1962958.6362349652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8043.6987624606918</v>
      </c>
      <c r="L66" s="444">
        <f t="shared" ca="1" si="3"/>
        <v>1938531.4017530268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-2331981.1547972951</v>
      </c>
      <c r="C67" s="447">
        <f t="shared" si="0"/>
        <v>100747.55675784221</v>
      </c>
      <c r="D67" s="447">
        <f t="shared" ref="D67:D136" ca="1" si="9">SUMIF(G:G,60,K:K)</f>
        <v>-122079.28551048992</v>
      </c>
      <c r="E67" s="447">
        <f t="shared" ca="1" si="1"/>
        <v>-2554807.997065627</v>
      </c>
      <c r="F67" s="431"/>
      <c r="G67" s="459">
        <f t="shared" si="8"/>
        <v>5</v>
      </c>
      <c r="H67" s="459">
        <v>60</v>
      </c>
      <c r="I67" s="444">
        <f t="shared" ca="1" si="5"/>
        <v>1938531.4017530268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7941.9186187859486</v>
      </c>
      <c r="L67" s="444">
        <f t="shared" ca="1" si="3"/>
        <v>1914002.3871274136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-2554807.997065627</v>
      </c>
      <c r="C68" s="447">
        <f t="shared" si="0"/>
        <v>100747.55675784221</v>
      </c>
      <c r="D68" s="447">
        <f t="shared" ca="1" si="9"/>
        <v>-122079.28551048992</v>
      </c>
      <c r="E68" s="447">
        <f t="shared" ca="1" si="1"/>
        <v>-2777634.8393339589</v>
      </c>
      <c r="F68" s="431"/>
      <c r="G68" s="459">
        <f>G67+1</f>
        <v>6</v>
      </c>
      <c r="H68" s="459">
        <v>61</v>
      </c>
      <c r="I68" s="444">
        <f t="shared" ca="1" si="5"/>
        <v>1914002.3871274136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7839.7143911792264</v>
      </c>
      <c r="L68" s="444">
        <f t="shared" ca="1" si="3"/>
        <v>1889371.1682741938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-2777634.8393339589</v>
      </c>
      <c r="C69" s="447">
        <f t="shared" si="0"/>
        <v>100747.55675784221</v>
      </c>
      <c r="D69" s="447">
        <f t="shared" ca="1" si="9"/>
        <v>-122079.28551048992</v>
      </c>
      <c r="E69" s="447">
        <f t="shared" ca="1" si="1"/>
        <v>-3000461.6816022908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1889371.1682741938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7737.0843126241443</v>
      </c>
      <c r="L69" s="444">
        <f t="shared" ca="1" si="3"/>
        <v>1864637.3193424188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-3000461.6816022908</v>
      </c>
      <c r="C70" s="447">
        <f t="shared" si="0"/>
        <v>100747.55675784221</v>
      </c>
      <c r="D70" s="447">
        <f t="shared" ca="1" si="9"/>
        <v>-122079.28551048992</v>
      </c>
      <c r="E70" s="447">
        <f t="shared" ca="1" si="1"/>
        <v>-3223288.5238706227</v>
      </c>
      <c r="F70" s="431"/>
      <c r="G70" s="459">
        <f t="shared" si="10"/>
        <v>6</v>
      </c>
      <c r="H70" s="459">
        <v>63</v>
      </c>
      <c r="I70" s="444">
        <f t="shared" ca="1" si="5"/>
        <v>1864637.3193424188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7634.0266087417476</v>
      </c>
      <c r="L70" s="444">
        <f t="shared" ca="1" si="3"/>
        <v>1839800.4127067616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-3223288.5238706227</v>
      </c>
      <c r="C71" s="447">
        <f t="shared" si="0"/>
        <v>100747.55675784221</v>
      </c>
      <c r="D71" s="447">
        <f t="shared" ca="1" si="9"/>
        <v>-122079.28551048992</v>
      </c>
      <c r="E71" s="447">
        <f t="shared" ca="1" si="1"/>
        <v>-3446115.3661389546</v>
      </c>
      <c r="F71" s="431"/>
      <c r="G71" s="459">
        <f t="shared" si="10"/>
        <v>6</v>
      </c>
      <c r="H71" s="459">
        <v>64</v>
      </c>
      <c r="I71" s="444">
        <f t="shared" ca="1" si="5"/>
        <v>1839800.4127067616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7530.5394977598444</v>
      </c>
      <c r="L71" s="444">
        <f t="shared" ca="1" si="3"/>
        <v>1814860.0189601225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-3446115.3661389546</v>
      </c>
      <c r="C72" s="447">
        <f t="shared" si="0"/>
        <v>100747.55675784221</v>
      </c>
      <c r="D72" s="447">
        <f t="shared" ca="1" si="9"/>
        <v>-122079.28551048992</v>
      </c>
      <c r="E72" s="447">
        <f t="shared" ca="1" si="1"/>
        <v>-3668942.2084072866</v>
      </c>
      <c r="F72" s="431"/>
      <c r="G72" s="459">
        <f t="shared" si="10"/>
        <v>6</v>
      </c>
      <c r="H72" s="459">
        <v>65</v>
      </c>
      <c r="I72" s="444">
        <f t="shared" ca="1" si="5"/>
        <v>1814860.0189601225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7426.6211904821812</v>
      </c>
      <c r="L72" s="444">
        <f t="shared" ca="1" si="3"/>
        <v>1789815.7069062057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-3668942.2084072866</v>
      </c>
      <c r="C73" s="447">
        <f t="shared" si="0"/>
        <v>100747.55675784221</v>
      </c>
      <c r="D73" s="447">
        <f t="shared" ca="1" si="9"/>
        <v>-122079.28551048992</v>
      </c>
      <c r="E73" s="447">
        <f t="shared" ca="1" si="1"/>
        <v>-3891769.0506756185</v>
      </c>
      <c r="F73" s="431"/>
      <c r="G73" s="459">
        <f t="shared" si="10"/>
        <v>6</v>
      </c>
      <c r="H73" s="459">
        <v>66</v>
      </c>
      <c r="I73" s="444">
        <f t="shared" ca="1" si="5"/>
        <v>1789815.7069062057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7322.2698902575285</v>
      </c>
      <c r="L73" s="444">
        <f t="shared" ca="1" si="3"/>
        <v>1764667.0435520643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-3891769.0506756185</v>
      </c>
      <c r="C74" s="447">
        <f t="shared" si="0"/>
        <v>100747.55675784221</v>
      </c>
      <c r="D74" s="447">
        <f t="shared" ca="1" si="9"/>
        <v>-122079.28551048992</v>
      </c>
      <c r="E74" s="447">
        <f t="shared" ca="1" si="1"/>
        <v>-4114595.8929439504</v>
      </c>
      <c r="F74" s="431"/>
      <c r="G74" s="459">
        <f t="shared" si="10"/>
        <v>6</v>
      </c>
      <c r="H74" s="459">
        <v>67</v>
      </c>
      <c r="I74" s="444">
        <f t="shared" ca="1" si="5"/>
        <v>1764667.0435520643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7217.4837929486048</v>
      </c>
      <c r="L74" s="444">
        <f t="shared" ca="1" si="3"/>
        <v>1739413.5941006138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-4114595.8929439504</v>
      </c>
      <c r="C75" s="447">
        <f t="shared" si="0"/>
        <v>100747.55675784221</v>
      </c>
      <c r="D75" s="447">
        <f t="shared" ca="1" si="9"/>
        <v>-122079.28551048992</v>
      </c>
      <c r="E75" s="447">
        <f t="shared" ca="1" si="1"/>
        <v>-4337422.7352122823</v>
      </c>
      <c r="F75" s="431"/>
      <c r="G75" s="459">
        <f t="shared" si="10"/>
        <v>6</v>
      </c>
      <c r="H75" s="459">
        <v>68</v>
      </c>
      <c r="I75" s="444">
        <f t="shared" ca="1" si="5"/>
        <v>1739413.5941006138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7209.7577698783052</v>
      </c>
      <c r="L75" s="444">
        <f t="shared" ca="1" si="3"/>
        <v>1737551.6225406718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-4337422.7352122823</v>
      </c>
      <c r="C76" s="447">
        <f t="shared" si="0"/>
        <v>100747.55675784221</v>
      </c>
      <c r="D76" s="447">
        <f t="shared" ca="1" si="9"/>
        <v>-122079.28551048992</v>
      </c>
      <c r="E76" s="447">
        <f t="shared" ca="1" si="1"/>
        <v>-4560249.5774806142</v>
      </c>
      <c r="F76" s="431"/>
      <c r="G76" s="459">
        <f t="shared" si="10"/>
        <v>6</v>
      </c>
      <c r="H76" s="459">
        <v>69</v>
      </c>
      <c r="I76" s="444">
        <f t="shared" ca="1" si="5"/>
        <v>1737551.6225406718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7201.9995550452149</v>
      </c>
      <c r="L76" s="444">
        <f t="shared" ca="1" si="3"/>
        <v>1735681.8927658969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-4560249.5774806142</v>
      </c>
      <c r="C77" s="447">
        <f t="shared" si="0"/>
        <v>100747.55675784221</v>
      </c>
      <c r="D77" s="447">
        <f t="shared" ca="1" si="9"/>
        <v>-122079.28551048992</v>
      </c>
      <c r="E77" s="447">
        <f t="shared" ca="1" si="1"/>
        <v>-4783076.4197489461</v>
      </c>
      <c r="F77" s="431"/>
      <c r="G77" s="459">
        <f t="shared" si="10"/>
        <v>6</v>
      </c>
      <c r="H77" s="459">
        <v>70</v>
      </c>
      <c r="I77" s="444">
        <f t="shared" ca="1" si="5"/>
        <v>1735681.8927658969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7194.2090143169844</v>
      </c>
      <c r="L77" s="444">
        <f t="shared" ca="1" si="3"/>
        <v>1733804.3724503936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-4783076.4197489461</v>
      </c>
      <c r="C78" s="447">
        <f t="shared" si="0"/>
        <v>100747.55675784221</v>
      </c>
      <c r="D78" s="447">
        <f t="shared" ca="1" si="9"/>
        <v>-122079.28551048992</v>
      </c>
      <c r="E78" s="447">
        <f t="shared" ca="1" si="1"/>
        <v>-5005903.262017278</v>
      </c>
      <c r="F78" s="431"/>
      <c r="G78" s="459">
        <f t="shared" si="10"/>
        <v>6</v>
      </c>
      <c r="H78" s="459">
        <v>71</v>
      </c>
      <c r="I78" s="444">
        <f t="shared" ca="1" si="5"/>
        <v>1733804.3724503936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7186.3860130023886</v>
      </c>
      <c r="L78" s="444">
        <f t="shared" ca="1" si="3"/>
        <v>1731919.0291335757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-5005903.262017278</v>
      </c>
      <c r="C79" s="447">
        <f t="shared" si="0"/>
        <v>100747.55675784221</v>
      </c>
      <c r="D79" s="447">
        <f t="shared" ca="1" si="9"/>
        <v>-122079.28551048992</v>
      </c>
      <c r="E79" s="447">
        <f t="shared" ca="1" si="1"/>
        <v>-5228730.1042856099</v>
      </c>
      <c r="F79" s="431"/>
      <c r="G79" s="459">
        <f t="shared" si="10"/>
        <v>6</v>
      </c>
      <c r="H79" s="459">
        <v>72</v>
      </c>
      <c r="I79" s="444">
        <f t="shared" ca="1" si="5"/>
        <v>1731919.0291335757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7178.5304158489807</v>
      </c>
      <c r="L79" s="444">
        <f t="shared" ca="1" si="3"/>
        <v>1730025.8302196045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-5228730.1042856099</v>
      </c>
      <c r="C80" s="447">
        <f t="shared" si="0"/>
        <v>100747.55675784221</v>
      </c>
      <c r="D80" s="447">
        <f t="shared" ca="1" si="9"/>
        <v>-122079.28551048992</v>
      </c>
      <c r="E80" s="447">
        <f t="shared" ca="1" si="1"/>
        <v>-5451556.9465539418</v>
      </c>
      <c r="F80" s="431"/>
      <c r="G80" s="459">
        <f>G79+1</f>
        <v>7</v>
      </c>
      <c r="H80" s="459">
        <v>73</v>
      </c>
      <c r="I80" s="444">
        <f t="shared" ca="1" si="5"/>
        <v>1730025.8302196045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7170.6420870407665</v>
      </c>
      <c r="L80" s="444">
        <f t="shared" ca="1" si="3"/>
        <v>1728124.742976825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-5451556.9465539418</v>
      </c>
      <c r="C81" s="447">
        <f t="shared" si="0"/>
        <v>100747.55675784221</v>
      </c>
      <c r="D81" s="447">
        <f t="shared" ca="1" si="9"/>
        <v>-122079.28551048992</v>
      </c>
      <c r="E81" s="447">
        <f t="shared" ca="1" si="1"/>
        <v>-5674383.7888222737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1728124.742976825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7162.7208901958529</v>
      </c>
      <c r="L81" s="444">
        <f t="shared" ca="1" si="3"/>
        <v>1726215.7345372005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-5674383.7888222737</v>
      </c>
      <c r="C82" s="447">
        <f t="shared" si="0"/>
        <v>100747.55675784221</v>
      </c>
      <c r="D82" s="447">
        <f t="shared" ca="1" si="9"/>
        <v>-122079.28551048992</v>
      </c>
      <c r="E82" s="447">
        <f t="shared" ca="1" si="1"/>
        <v>-5897210.6310906056</v>
      </c>
      <c r="F82" s="431"/>
      <c r="G82" s="459">
        <f t="shared" si="11"/>
        <v>7</v>
      </c>
      <c r="H82" s="459">
        <v>75</v>
      </c>
      <c r="I82" s="444">
        <f t="shared" ca="1" si="5"/>
        <v>1726215.7345372005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7154.7666883640832</v>
      </c>
      <c r="L82" s="444">
        <f t="shared" ca="1" si="3"/>
        <v>1724298.7718957444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-5897210.6310906056</v>
      </c>
      <c r="C83" s="447">
        <f t="shared" si="0"/>
        <v>100747.55675784221</v>
      </c>
      <c r="D83" s="447">
        <f t="shared" ca="1" si="9"/>
        <v>-122079.28551048992</v>
      </c>
      <c r="E83" s="447">
        <f t="shared" ca="1" si="1"/>
        <v>-6120037.4733589375</v>
      </c>
      <c r="F83" s="431"/>
      <c r="G83" s="459">
        <f t="shared" si="11"/>
        <v>7</v>
      </c>
      <c r="H83" s="459">
        <v>76</v>
      </c>
      <c r="I83" s="444">
        <f t="shared" ca="1" si="5"/>
        <v>1724298.7718957444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7146.7793440246851</v>
      </c>
      <c r="L83" s="444">
        <f t="shared" ca="1" si="3"/>
        <v>1722373.8219099487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-6120037.4733589375</v>
      </c>
      <c r="C84" s="447">
        <f t="shared" si="0"/>
        <v>100747.55675784221</v>
      </c>
      <c r="D84" s="447">
        <f t="shared" ca="1" si="9"/>
        <v>-122079.28551048992</v>
      </c>
      <c r="E84" s="447">
        <f t="shared" ca="1" si="1"/>
        <v>-6342864.3156272694</v>
      </c>
      <c r="F84" s="431"/>
      <c r="G84" s="459">
        <f t="shared" si="11"/>
        <v>7</v>
      </c>
      <c r="H84" s="459">
        <v>77</v>
      </c>
      <c r="I84" s="444">
        <f t="shared" ca="1" si="5"/>
        <v>1722373.8219099487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7138.7587190838676</v>
      </c>
      <c r="L84" s="444">
        <f t="shared" ca="1" si="3"/>
        <v>1720440.8512992123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-6342864.3156272694</v>
      </c>
      <c r="C85" s="447">
        <f t="shared" si="0"/>
        <v>100747.55675784221</v>
      </c>
      <c r="D85" s="447">
        <f t="shared" ca="1" si="9"/>
        <v>-122079.28551048992</v>
      </c>
      <c r="E85" s="447">
        <f t="shared" ca="1" si="1"/>
        <v>-6565691.1578956014</v>
      </c>
      <c r="F85" s="431"/>
      <c r="G85" s="459">
        <f t="shared" si="11"/>
        <v>7</v>
      </c>
      <c r="H85" s="459">
        <v>78</v>
      </c>
      <c r="I85" s="444">
        <f t="shared" ca="1" si="5"/>
        <v>1720440.8512992123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7130.704674872467</v>
      </c>
      <c r="L85" s="444">
        <f t="shared" ca="1" si="3"/>
        <v>1718499.8266442646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-6565691.1578956014</v>
      </c>
      <c r="C86" s="447">
        <f t="shared" si="0"/>
        <v>100747.55675784221</v>
      </c>
      <c r="D86" s="447">
        <f t="shared" ca="1" si="9"/>
        <v>-122079.28551048992</v>
      </c>
      <c r="E86" s="447">
        <f t="shared" ca="1" si="1"/>
        <v>-6788518.0001639333</v>
      </c>
      <c r="F86" s="431"/>
      <c r="G86" s="459">
        <f t="shared" si="11"/>
        <v>7</v>
      </c>
      <c r="H86" s="459">
        <v>79</v>
      </c>
      <c r="I86" s="444">
        <f t="shared" ca="1" si="5"/>
        <v>1718499.8266442646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7122.6170721435183</v>
      </c>
      <c r="L86" s="444">
        <f t="shared" ca="1" si="3"/>
        <v>1716550.714386588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-6788518.0001639333</v>
      </c>
      <c r="C87" s="447">
        <f t="shared" si="0"/>
        <v>100747.55675784221</v>
      </c>
      <c r="D87" s="447">
        <f t="shared" ca="1" si="9"/>
        <v>-122079.28551048992</v>
      </c>
      <c r="E87" s="447">
        <f t="shared" ca="1" si="1"/>
        <v>-7011344.8424322652</v>
      </c>
      <c r="F87" s="431"/>
      <c r="G87" s="459">
        <f t="shared" si="11"/>
        <v>7</v>
      </c>
      <c r="H87" s="459">
        <v>80</v>
      </c>
      <c r="I87" s="444">
        <f t="shared" ca="1" si="5"/>
        <v>1716550.714386588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7114.4957710698654</v>
      </c>
      <c r="L87" s="444">
        <f t="shared" ca="1" si="3"/>
        <v>1714593.4808278375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-7011344.8424322652</v>
      </c>
      <c r="C88" s="447">
        <f t="shared" si="0"/>
        <v>100747.55675784221</v>
      </c>
      <c r="D88" s="447">
        <f t="shared" ca="1" si="9"/>
        <v>-122079.28551048992</v>
      </c>
      <c r="E88" s="447">
        <f t="shared" ca="1" si="1"/>
        <v>-7234171.6847005971</v>
      </c>
      <c r="F88" s="431"/>
      <c r="G88" s="459">
        <f t="shared" si="11"/>
        <v>7</v>
      </c>
      <c r="H88" s="459">
        <v>81</v>
      </c>
      <c r="I88" s="444">
        <f t="shared" ca="1" si="5"/>
        <v>1714593.4808278375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7106.3406312417374</v>
      </c>
      <c r="L88" s="444">
        <f t="shared" ca="1" si="3"/>
        <v>1712628.0921292589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-7234171.6847005971</v>
      </c>
      <c r="C89" s="447">
        <f t="shared" si="0"/>
        <v>100747.55675784221</v>
      </c>
      <c r="D89" s="447">
        <f t="shared" ca="1" si="9"/>
        <v>-122079.28551048992</v>
      </c>
      <c r="E89" s="447">
        <f t="shared" ca="1" si="1"/>
        <v>-7456998.526968929</v>
      </c>
      <c r="F89" s="431"/>
      <c r="G89" s="459">
        <f t="shared" si="11"/>
        <v>7</v>
      </c>
      <c r="H89" s="459">
        <v>82</v>
      </c>
      <c r="I89" s="444">
        <f t="shared" ca="1" si="5"/>
        <v>1712628.0921292589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7098.1515116643286</v>
      </c>
      <c r="L89" s="444">
        <f t="shared" ca="1" si="3"/>
        <v>1710654.5143111029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-7456998.526968929</v>
      </c>
      <c r="C90" s="447">
        <f t="shared" si="0"/>
        <v>100747.55675784221</v>
      </c>
      <c r="D90" s="447">
        <f t="shared" ca="1" si="9"/>
        <v>-122079.28551048992</v>
      </c>
      <c r="E90" s="447">
        <f t="shared" ca="1" si="1"/>
        <v>-7679825.3692372609</v>
      </c>
      <c r="F90" s="431"/>
      <c r="G90" s="459">
        <f t="shared" si="11"/>
        <v>7</v>
      </c>
      <c r="H90" s="459">
        <v>83</v>
      </c>
      <c r="I90" s="444">
        <f t="shared" ca="1" si="5"/>
        <v>1710654.5143111029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7089.9282707553457</v>
      </c>
      <c r="L90" s="444">
        <f t="shared" ca="1" si="3"/>
        <v>1708672.713252038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-7679825.3692372609</v>
      </c>
      <c r="C91" s="447">
        <f t="shared" si="0"/>
        <v>100747.55675784221</v>
      </c>
      <c r="D91" s="447">
        <f t="shared" ca="1" si="9"/>
        <v>-122079.28551048992</v>
      </c>
      <c r="E91" s="447">
        <f t="shared" ca="1" si="1"/>
        <v>-7902652.2115055928</v>
      </c>
      <c r="F91" s="431"/>
      <c r="G91" s="459">
        <f t="shared" si="11"/>
        <v>7</v>
      </c>
      <c r="H91" s="459">
        <v>84</v>
      </c>
      <c r="I91" s="444">
        <f t="shared" ca="1" si="5"/>
        <v>1708672.713252038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7081.6707663425741</v>
      </c>
      <c r="L91" s="444">
        <f t="shared" ca="1" si="3"/>
        <v>1706682.6546885604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-7902652.2115055928</v>
      </c>
      <c r="C92" s="447">
        <f t="shared" si="0"/>
        <v>100747.55675784221</v>
      </c>
      <c r="D92" s="447">
        <f t="shared" ca="1" si="9"/>
        <v>-122079.28551048992</v>
      </c>
      <c r="E92" s="447">
        <f t="shared" ca="1" si="1"/>
        <v>-8125479.0537739247</v>
      </c>
      <c r="F92" s="431"/>
      <c r="G92" s="459">
        <f>G91+1</f>
        <v>8</v>
      </c>
      <c r="H92" s="459">
        <v>85</v>
      </c>
      <c r="I92" s="444">
        <f t="shared" ca="1" si="5"/>
        <v>1706682.6546885604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7073.3788556614181</v>
      </c>
      <c r="L92" s="444">
        <f t="shared" ca="1" si="3"/>
        <v>1704684.3042144016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-8125479.0537739247</v>
      </c>
      <c r="C93" s="447">
        <f t="shared" si="0"/>
        <v>100747.55675784221</v>
      </c>
      <c r="D93" s="447">
        <f t="shared" ca="1" si="9"/>
        <v>-122079.28551048992</v>
      </c>
      <c r="E93" s="447">
        <f t="shared" ca="1" si="1"/>
        <v>-8348305.8960422566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1704684.3042144016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7065.0523953524225</v>
      </c>
      <c r="L93" s="444">
        <f t="shared" ca="1" si="3"/>
        <v>1702677.6272799338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-8348305.8960422566</v>
      </c>
      <c r="C94" s="447">
        <f t="shared" si="0"/>
        <v>100747.55675784221</v>
      </c>
      <c r="D94" s="447">
        <f t="shared" ca="1" si="9"/>
        <v>-122079.28551048992</v>
      </c>
      <c r="E94" s="447">
        <f t="shared" ca="1" si="1"/>
        <v>-8571132.7383105885</v>
      </c>
      <c r="F94" s="431"/>
      <c r="G94" s="459">
        <f t="shared" si="12"/>
        <v>8</v>
      </c>
      <c r="H94" s="459">
        <v>87</v>
      </c>
      <c r="I94" s="444">
        <f t="shared" ca="1" si="5"/>
        <v>1702677.6272799338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7056.6912414588051</v>
      </c>
      <c r="L94" s="444">
        <f t="shared" ca="1" si="3"/>
        <v>1700662.5891915723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-8571132.7383105885</v>
      </c>
      <c r="C95" s="447">
        <f t="shared" si="0"/>
        <v>100747.55675784221</v>
      </c>
      <c r="D95" s="447">
        <f t="shared" ca="1" si="9"/>
        <v>-122079.28551048992</v>
      </c>
      <c r="E95" s="447">
        <f t="shared" ca="1" si="1"/>
        <v>-8793959.5805789214</v>
      </c>
      <c r="F95" s="431"/>
      <c r="G95" s="459">
        <f t="shared" si="12"/>
        <v>8</v>
      </c>
      <c r="H95" s="459">
        <v>88</v>
      </c>
      <c r="I95" s="444">
        <f t="shared" ca="1" si="5"/>
        <v>1700662.5891915723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7048.2952494239662</v>
      </c>
      <c r="L95" s="444">
        <f t="shared" ca="1" si="3"/>
        <v>1698639.155111176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-8793959.5805789214</v>
      </c>
      <c r="C96" s="447">
        <f t="shared" si="0"/>
        <v>100747.55675784221</v>
      </c>
      <c r="D96" s="447">
        <f t="shared" ca="1" si="9"/>
        <v>-122079.28551048992</v>
      </c>
      <c r="E96" s="447">
        <f t="shared" ca="1" si="1"/>
        <v>-9016786.4228472542</v>
      </c>
      <c r="F96" s="431"/>
      <c r="G96" s="459">
        <f t="shared" si="12"/>
        <v>8</v>
      </c>
      <c r="H96" s="459">
        <v>89</v>
      </c>
      <c r="I96" s="444">
        <f t="shared" ca="1" si="5"/>
        <v>1698639.155111176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7039.8642740889818</v>
      </c>
      <c r="L96" s="444">
        <f t="shared" ca="1" si="3"/>
        <v>1696607.2900554447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-9016786.4228472542</v>
      </c>
      <c r="C97" s="447">
        <f t="shared" si="0"/>
        <v>100747.55675784221</v>
      </c>
      <c r="D97" s="447">
        <f t="shared" ca="1" si="9"/>
        <v>-122079.28551048992</v>
      </c>
      <c r="E97" s="447">
        <f t="shared" ca="1" si="1"/>
        <v>-9239613.265115587</v>
      </c>
      <c r="F97" s="431"/>
      <c r="G97" s="459">
        <f t="shared" si="12"/>
        <v>8</v>
      </c>
      <c r="H97" s="459">
        <v>90</v>
      </c>
      <c r="I97" s="444">
        <f t="shared" ca="1" si="5"/>
        <v>1696607.2900554447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7031.3981696901019</v>
      </c>
      <c r="L97" s="444">
        <f t="shared" ca="1" si="3"/>
        <v>1694566.9588953145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-9239613.265115587</v>
      </c>
      <c r="C98" s="447">
        <f t="shared" si="0"/>
        <v>100747.55675784221</v>
      </c>
      <c r="D98" s="447">
        <f t="shared" ca="1" si="9"/>
        <v>-122079.28551048992</v>
      </c>
      <c r="E98" s="447">
        <f t="shared" ca="1" si="1"/>
        <v>-9462440.1073839199</v>
      </c>
      <c r="F98" s="431"/>
      <c r="G98" s="459">
        <f t="shared" si="12"/>
        <v>8</v>
      </c>
      <c r="H98" s="459">
        <v>91</v>
      </c>
      <c r="I98" s="444">
        <f t="shared" ca="1" si="5"/>
        <v>1694566.9588953145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7022.896789856225</v>
      </c>
      <c r="L98" s="444">
        <f t="shared" ca="1" si="3"/>
        <v>1692518.1263553505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-9462440.1073839199</v>
      </c>
      <c r="C99" s="447">
        <f t="shared" si="0"/>
        <v>100747.55675784221</v>
      </c>
      <c r="D99" s="447">
        <f t="shared" ca="1" si="9"/>
        <v>-122079.28551048992</v>
      </c>
      <c r="E99" s="447">
        <f t="shared" ca="1" si="1"/>
        <v>-9685266.9496522527</v>
      </c>
      <c r="F99" s="431"/>
      <c r="G99" s="459">
        <f t="shared" si="12"/>
        <v>8</v>
      </c>
      <c r="H99" s="459">
        <v>92</v>
      </c>
      <c r="I99" s="444">
        <f t="shared" ca="1" si="5"/>
        <v>1692518.1263553505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7014.3599876063754</v>
      </c>
      <c r="L99" s="444">
        <f t="shared" ca="1" si="3"/>
        <v>1690460.7570131365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-9685266.9496522527</v>
      </c>
      <c r="C100" s="447">
        <f t="shared" si="0"/>
        <v>100747.55675784221</v>
      </c>
      <c r="D100" s="447">
        <f t="shared" ca="1" si="9"/>
        <v>-122079.28551048992</v>
      </c>
      <c r="E100" s="447">
        <f t="shared" ca="1" si="1"/>
        <v>-9908093.7919205856</v>
      </c>
      <c r="F100" s="431"/>
      <c r="G100" s="459">
        <f t="shared" si="12"/>
        <v>8</v>
      </c>
      <c r="H100" s="459">
        <v>93</v>
      </c>
      <c r="I100" s="444">
        <f t="shared" ca="1" si="5"/>
        <v>1690460.7570131365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7005.7876153471507</v>
      </c>
      <c r="L100" s="444">
        <f t="shared" ca="1" si="3"/>
        <v>1688394.8152986635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-9908093.7919205856</v>
      </c>
      <c r="C101" s="447">
        <f t="shared" si="0"/>
        <v>100747.55675784221</v>
      </c>
      <c r="D101" s="447">
        <f t="shared" ca="1" si="9"/>
        <v>-122079.28551048992</v>
      </c>
      <c r="E101" s="447">
        <f t="shared" ca="1" si="1"/>
        <v>-10130920.634188918</v>
      </c>
      <c r="F101" s="431"/>
      <c r="G101" s="459">
        <f t="shared" si="12"/>
        <v>8</v>
      </c>
      <c r="H101" s="459">
        <v>94</v>
      </c>
      <c r="I101" s="444">
        <f t="shared" ca="1" si="5"/>
        <v>1688394.8152986635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6997.1795248701801</v>
      </c>
      <c r="L101" s="444">
        <f t="shared" ca="1" si="3"/>
        <v>1686320.2654937133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-10130920.634188918</v>
      </c>
      <c r="C102" s="447">
        <f t="shared" si="0"/>
        <v>100747.55675784221</v>
      </c>
      <c r="D102" s="447">
        <f t="shared" ca="1" si="9"/>
        <v>-122079.28551048992</v>
      </c>
      <c r="E102" s="447">
        <f t="shared" ca="1" si="1"/>
        <v>-10353747.476457251</v>
      </c>
      <c r="F102" s="431"/>
      <c r="G102" s="459">
        <f t="shared" si="12"/>
        <v>8</v>
      </c>
      <c r="H102" s="459">
        <v>95</v>
      </c>
      <c r="I102" s="444">
        <f t="shared" ca="1" si="5"/>
        <v>1686320.2654937133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6988.5355673495542</v>
      </c>
      <c r="L102" s="444">
        <f t="shared" ca="1" si="3"/>
        <v>1684237.0717312426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-10353747.476457251</v>
      </c>
      <c r="C103" s="447">
        <f t="shared" si="0"/>
        <v>100747.55675784221</v>
      </c>
      <c r="D103" s="447">
        <f t="shared" ca="1" si="9"/>
        <v>-122079.28551048992</v>
      </c>
      <c r="E103" s="447">
        <f t="shared" ca="1" si="1"/>
        <v>-10576574.318725584</v>
      </c>
      <c r="F103" s="431"/>
      <c r="G103" s="459">
        <f t="shared" si="12"/>
        <v>8</v>
      </c>
      <c r="H103" s="459">
        <v>96</v>
      </c>
      <c r="I103" s="444">
        <f t="shared" ca="1" si="5"/>
        <v>1684237.0717312426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6979.8555933392599</v>
      </c>
      <c r="L103" s="444">
        <f t="shared" ca="1" si="3"/>
        <v>1682145.1979947616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-10576574.318725584</v>
      </c>
      <c r="C104" s="447">
        <f t="shared" si="0"/>
        <v>75560.667568381657</v>
      </c>
      <c r="D104" s="447">
        <f t="shared" ca="1" si="9"/>
        <v>-122079.28551048992</v>
      </c>
      <c r="E104" s="447">
        <f t="shared" ca="1" si="1"/>
        <v>-10774214.271804456</v>
      </c>
      <c r="F104" s="431"/>
      <c r="G104" s="459">
        <f>G103+1</f>
        <v>9</v>
      </c>
      <c r="H104" s="459">
        <v>97</v>
      </c>
      <c r="I104" s="444">
        <f t="shared" ca="1" si="5"/>
        <v>1682145.1979947616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6971.1394527705888</v>
      </c>
      <c r="L104" s="444">
        <f t="shared" ca="1" si="3"/>
        <v>1680044.608117712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-10774214.271804456</v>
      </c>
      <c r="C105" s="447">
        <f t="shared" si="0"/>
        <v>0</v>
      </c>
      <c r="D105" s="447">
        <f t="shared" ca="1" si="9"/>
        <v>-122079.28551048992</v>
      </c>
      <c r="E105" s="447">
        <f t="shared" ca="1" si="1"/>
        <v>-10896293.557314945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1680044.608117712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6965.2040766162154</v>
      </c>
      <c r="L105" s="444">
        <f t="shared" ca="1" si="3"/>
        <v>1678614.1824645081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-10896293.557314945</v>
      </c>
      <c r="C106" s="447">
        <f t="shared" si="0"/>
        <v>0</v>
      </c>
      <c r="D106" s="447">
        <f t="shared" ca="1" si="9"/>
        <v>-122079.28551048992</v>
      </c>
      <c r="E106" s="447">
        <f t="shared" ca="1" si="1"/>
        <v>-11018372.842825435</v>
      </c>
      <c r="F106" s="431"/>
      <c r="G106" s="459">
        <f t="shared" si="13"/>
        <v>9</v>
      </c>
      <c r="H106" s="459">
        <v>99</v>
      </c>
      <c r="I106" s="444">
        <f t="shared" ca="1" si="5"/>
        <v>1678614.1824645081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6959.2439697278651</v>
      </c>
      <c r="L106" s="444">
        <f t="shared" ca="1" si="3"/>
        <v>1677177.7967044157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-11018372.842825435</v>
      </c>
      <c r="C107" s="447">
        <f t="shared" si="0"/>
        <v>0</v>
      </c>
      <c r="D107" s="447">
        <f t="shared" ca="1" si="9"/>
        <v>-122079.28551048992</v>
      </c>
      <c r="E107" s="447">
        <f t="shared" ca="1" si="1"/>
        <v>-11140452.128335925</v>
      </c>
      <c r="F107" s="431"/>
      <c r="G107" s="459">
        <f t="shared" si="13"/>
        <v>9</v>
      </c>
      <c r="H107" s="459">
        <v>100</v>
      </c>
      <c r="I107" s="444">
        <f t="shared" ca="1" si="5"/>
        <v>1677177.7967044157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6953.2590290608132</v>
      </c>
      <c r="L107" s="444">
        <f t="shared" ca="1" si="3"/>
        <v>1675735.4260036564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-11140452.128335925</v>
      </c>
      <c r="C108" s="447">
        <f t="shared" si="0"/>
        <v>0</v>
      </c>
      <c r="D108" s="447">
        <f t="shared" ca="1" si="9"/>
        <v>-122079.28551048992</v>
      </c>
      <c r="E108" s="447">
        <f t="shared" ca="1" si="1"/>
        <v>-11262531.413846415</v>
      </c>
      <c r="F108" s="431"/>
      <c r="G108" s="459">
        <f t="shared" si="13"/>
        <v>9</v>
      </c>
      <c r="H108" s="459">
        <v>101</v>
      </c>
      <c r="I108" s="444">
        <f t="shared" ca="1" si="5"/>
        <v>1675735.4260036564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6947.2491511409835</v>
      </c>
      <c r="L108" s="444">
        <f t="shared" ca="1" si="3"/>
        <v>1674287.0454249771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-11262531.413846415</v>
      </c>
      <c r="C109" s="447">
        <f t="shared" si="0"/>
        <v>0</v>
      </c>
      <c r="D109" s="447">
        <f t="shared" ca="1" si="9"/>
        <v>-122079.28551048992</v>
      </c>
      <c r="E109" s="447">
        <f t="shared" ca="1" si="1"/>
        <v>-11384610.699356904</v>
      </c>
      <c r="F109" s="431"/>
      <c r="G109" s="459">
        <f t="shared" si="13"/>
        <v>9</v>
      </c>
      <c r="H109" s="459">
        <v>102</v>
      </c>
      <c r="I109" s="444">
        <f t="shared" ca="1" si="5"/>
        <v>1674287.0454249771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6941.2142320631538</v>
      </c>
      <c r="L109" s="444">
        <f t="shared" ca="1" si="3"/>
        <v>1672832.6299272201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-11384610.699356904</v>
      </c>
      <c r="C110" s="447">
        <f t="shared" si="0"/>
        <v>0</v>
      </c>
      <c r="D110" s="447">
        <f t="shared" ca="1" si="9"/>
        <v>-122079.28551048992</v>
      </c>
      <c r="E110" s="447">
        <f t="shared" ca="1" si="1"/>
        <v>-11506689.984867394</v>
      </c>
      <c r="F110" s="431"/>
      <c r="G110" s="459">
        <f t="shared" si="13"/>
        <v>9</v>
      </c>
      <c r="H110" s="459">
        <v>103</v>
      </c>
      <c r="I110" s="444">
        <f t="shared" ca="1" si="5"/>
        <v>1672832.6299272201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6935.1541674891669</v>
      </c>
      <c r="L110" s="444">
        <f t="shared" ca="1" si="3"/>
        <v>1671372.154364889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-11506689.984867394</v>
      </c>
      <c r="C111" s="447">
        <f t="shared" si="0"/>
        <v>0</v>
      </c>
      <c r="D111" s="447">
        <f t="shared" ca="1" si="9"/>
        <v>-122079.28551048992</v>
      </c>
      <c r="E111" s="447">
        <f t="shared" ca="1" si="1"/>
        <v>-11628769.270377884</v>
      </c>
      <c r="F111" s="431"/>
      <c r="G111" s="459">
        <f t="shared" si="13"/>
        <v>9</v>
      </c>
      <c r="H111" s="459">
        <v>104</v>
      </c>
      <c r="I111" s="444">
        <f t="shared" ca="1" si="5"/>
        <v>1671372.154364889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6929.0688526461199</v>
      </c>
      <c r="L111" s="444">
        <f t="shared" ca="1" si="3"/>
        <v>1669905.5934877149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-11628769.270377884</v>
      </c>
      <c r="C112" s="447">
        <f t="shared" si="0"/>
        <v>0</v>
      </c>
      <c r="D112" s="447">
        <f t="shared" ca="1" si="9"/>
        <v>-122079.28551048992</v>
      </c>
      <c r="E112" s="447">
        <f t="shared" ca="1" si="1"/>
        <v>-11750848.555888373</v>
      </c>
      <c r="F112" s="431"/>
      <c r="G112" s="459">
        <f t="shared" si="13"/>
        <v>9</v>
      </c>
      <c r="H112" s="459">
        <v>105</v>
      </c>
      <c r="I112" s="444">
        <f t="shared" ca="1" si="5"/>
        <v>1669905.5934877149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6922.9581823245599</v>
      </c>
      <c r="L112" s="444">
        <f t="shared" ca="1" si="3"/>
        <v>1668432.9219402194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-11750848.555888373</v>
      </c>
      <c r="C113" s="447">
        <f t="shared" si="0"/>
        <v>0</v>
      </c>
      <c r="D113" s="447">
        <f t="shared" ca="1" si="9"/>
        <v>-122079.28551048992</v>
      </c>
      <c r="E113" s="447">
        <f t="shared" ca="1" si="1"/>
        <v>-11872927.841398863</v>
      </c>
      <c r="F113" s="431"/>
      <c r="G113" s="459">
        <f t="shared" si="13"/>
        <v>9</v>
      </c>
      <c r="H113" s="459">
        <v>106</v>
      </c>
      <c r="I113" s="444">
        <f t="shared" ca="1" si="5"/>
        <v>1668432.9219402194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6916.8220508766635</v>
      </c>
      <c r="L113" s="444">
        <f t="shared" ca="1" si="3"/>
        <v>1666954.1142612759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-11872927.841398863</v>
      </c>
      <c r="C114" s="447">
        <f t="shared" si="0"/>
        <v>0</v>
      </c>
      <c r="D114" s="447">
        <f t="shared" ca="1" si="9"/>
        <v>-122079.28551048992</v>
      </c>
      <c r="E114" s="447">
        <f t="shared" ca="1" si="1"/>
        <v>-11995007.126909353</v>
      </c>
      <c r="F114" s="431"/>
      <c r="G114" s="459">
        <f t="shared" si="13"/>
        <v>9</v>
      </c>
      <c r="H114" s="459">
        <v>107</v>
      </c>
      <c r="I114" s="444">
        <f t="shared" ca="1" si="5"/>
        <v>1666954.1142612759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6910.6603522143987</v>
      </c>
      <c r="L114" s="444">
        <f t="shared" ca="1" si="3"/>
        <v>1665469.1448836701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-11995007.126909353</v>
      </c>
      <c r="C115" s="447">
        <f t="shared" si="0"/>
        <v>0</v>
      </c>
      <c r="D115" s="447">
        <f t="shared" ca="1" si="9"/>
        <v>-122079.28551048992</v>
      </c>
      <c r="E115" s="447">
        <f t="shared" ca="1" si="1"/>
        <v>-12117086.412419843</v>
      </c>
      <c r="F115" s="431"/>
      <c r="G115" s="459">
        <f t="shared" si="13"/>
        <v>9</v>
      </c>
      <c r="H115" s="459">
        <v>108</v>
      </c>
      <c r="I115" s="444">
        <f t="shared" ca="1" si="5"/>
        <v>1665469.1448836701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6904.4729798077087</v>
      </c>
      <c r="L115" s="444">
        <f t="shared" ca="1" si="3"/>
        <v>1663977.9881336577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-12117086.412419843</v>
      </c>
      <c r="C116" s="447">
        <f t="shared" si="0"/>
        <v>0</v>
      </c>
      <c r="D116" s="447">
        <f t="shared" ca="1" si="9"/>
        <v>-122079.28551048992</v>
      </c>
      <c r="E116" s="447">
        <f t="shared" ca="1" si="1"/>
        <v>-12239165.697930332</v>
      </c>
      <c r="F116" s="431"/>
      <c r="G116" s="459">
        <f>G115+1</f>
        <v>10</v>
      </c>
      <c r="H116" s="459">
        <v>109</v>
      </c>
      <c r="I116" s="444">
        <f t="shared" ca="1" si="5"/>
        <v>1663977.9881336577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6898.2598266826553</v>
      </c>
      <c r="L116" s="444">
        <f t="shared" ca="1" si="3"/>
        <v>1662480.6182305203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-12239165.697930332</v>
      </c>
      <c r="C117" s="447">
        <f t="shared" si="0"/>
        <v>0</v>
      </c>
      <c r="D117" s="447">
        <f t="shared" ca="1" si="9"/>
        <v>-122079.28551048992</v>
      </c>
      <c r="E117" s="447">
        <f t="shared" ca="1" si="1"/>
        <v>-12361244.983440822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1662480.6182305203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6892.0207854195833</v>
      </c>
      <c r="L117" s="444">
        <f t="shared" ca="1" si="3"/>
        <v>1660977.0092861196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-12361244.983440822</v>
      </c>
      <c r="C118" s="447">
        <f t="shared" si="0"/>
        <v>0</v>
      </c>
      <c r="D118" s="447">
        <f t="shared" ca="1" si="9"/>
        <v>-122079.28551048992</v>
      </c>
      <c r="E118" s="447">
        <f t="shared" ca="1" si="1"/>
        <v>-12483324.268951312</v>
      </c>
      <c r="F118" s="431"/>
      <c r="G118" s="459">
        <f t="shared" si="14"/>
        <v>10</v>
      </c>
      <c r="H118" s="459">
        <v>111</v>
      </c>
      <c r="I118" s="444">
        <f t="shared" ca="1" si="5"/>
        <v>1660977.0092861196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6885.7557481512476</v>
      </c>
      <c r="L118" s="444">
        <f t="shared" ca="1" si="3"/>
        <v>1659467.1353044508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-12483324.268951312</v>
      </c>
      <c r="C119" s="447">
        <f t="shared" si="0"/>
        <v>0</v>
      </c>
      <c r="D119" s="447">
        <f t="shared" ca="1" si="9"/>
        <v>-122079.28551048992</v>
      </c>
      <c r="E119" s="447">
        <f t="shared" ca="1" si="1"/>
        <v>-12605403.554461801</v>
      </c>
      <c r="F119" s="431"/>
      <c r="G119" s="459">
        <f t="shared" si="14"/>
        <v>10</v>
      </c>
      <c r="H119" s="459">
        <v>112</v>
      </c>
      <c r="I119" s="444">
        <f t="shared" ca="1" si="5"/>
        <v>1659467.1353044508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6879.4646065609613</v>
      </c>
      <c r="L119" s="444">
        <f t="shared" ca="1" si="3"/>
        <v>1657950.9701811916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-12605403.554461801</v>
      </c>
      <c r="C120" s="447">
        <f t="shared" si="0"/>
        <v>0</v>
      </c>
      <c r="D120" s="447">
        <f t="shared" ca="1" si="9"/>
        <v>-122079.28551048992</v>
      </c>
      <c r="E120" s="447">
        <f t="shared" ca="1" si="1"/>
        <v>-12727482.839972291</v>
      </c>
      <c r="F120" s="431"/>
      <c r="G120" s="459">
        <f t="shared" si="14"/>
        <v>10</v>
      </c>
      <c r="H120" s="459">
        <v>113</v>
      </c>
      <c r="I120" s="444">
        <f t="shared" ca="1" si="5"/>
        <v>1657950.9701811916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6873.147251880715</v>
      </c>
      <c r="L120" s="444">
        <f t="shared" ca="1" si="3"/>
        <v>1656428.4877032521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-12727482.839972291</v>
      </c>
      <c r="C121" s="447">
        <f t="shared" si="0"/>
        <v>0</v>
      </c>
      <c r="D121" s="447">
        <f t="shared" ca="1" si="9"/>
        <v>-122079.28551048992</v>
      </c>
      <c r="E121" s="447">
        <f t="shared" ca="1" si="1"/>
        <v>-12849562.125482781</v>
      </c>
      <c r="F121" s="431"/>
      <c r="G121" s="459">
        <f t="shared" si="14"/>
        <v>10</v>
      </c>
      <c r="H121" s="459">
        <v>114</v>
      </c>
      <c r="I121" s="444">
        <f t="shared" ca="1" si="5"/>
        <v>1656428.4877032521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6866.8035748892999</v>
      </c>
      <c r="L121" s="444">
        <f t="shared" ca="1" si="3"/>
        <v>1654899.6615483211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-12849562.125482781</v>
      </c>
      <c r="C122" s="447">
        <f t="shared" si="0"/>
        <v>0</v>
      </c>
      <c r="D122" s="447">
        <f t="shared" ca="1" si="9"/>
        <v>-122079.28551048992</v>
      </c>
      <c r="E122" s="447">
        <f t="shared" ca="1" si="1"/>
        <v>-12971641.410993271</v>
      </c>
      <c r="F122" s="431"/>
      <c r="G122" s="459">
        <f t="shared" si="14"/>
        <v>10</v>
      </c>
      <c r="H122" s="459">
        <v>115</v>
      </c>
      <c r="I122" s="444">
        <f t="shared" ca="1" si="5"/>
        <v>1654899.6615483211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6860.4334659104215</v>
      </c>
      <c r="L122" s="444">
        <f t="shared" ca="1" si="3"/>
        <v>1653364.4652844113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-12971641.410993271</v>
      </c>
      <c r="C123" s="447">
        <f t="shared" si="0"/>
        <v>0</v>
      </c>
      <c r="D123" s="447">
        <f t="shared" ca="1" si="9"/>
        <v>-122079.28551048992</v>
      </c>
      <c r="E123" s="447">
        <f t="shared" ca="1" si="1"/>
        <v>-13093720.69650376</v>
      </c>
      <c r="F123" s="431"/>
      <c r="G123" s="459">
        <f t="shared" si="14"/>
        <v>10</v>
      </c>
      <c r="H123" s="459">
        <v>116</v>
      </c>
      <c r="I123" s="444">
        <f t="shared" ca="1" si="5"/>
        <v>1653364.4652844113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6854.0368148107964</v>
      </c>
      <c r="L123" s="444">
        <f t="shared" ca="1" si="3"/>
        <v>1651822.8723694019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-13093720.69650376</v>
      </c>
      <c r="C124" s="447">
        <f t="shared" si="0"/>
        <v>0</v>
      </c>
      <c r="D124" s="447">
        <f t="shared" ca="1" si="9"/>
        <v>-122079.28551048992</v>
      </c>
      <c r="E124" s="447">
        <f t="shared" ca="1" si="1"/>
        <v>-13215799.98201425</v>
      </c>
      <c r="F124" s="431"/>
      <c r="G124" s="459">
        <f t="shared" si="14"/>
        <v>10</v>
      </c>
      <c r="H124" s="459">
        <v>117</v>
      </c>
      <c r="I124" s="444">
        <f t="shared" ca="1" si="5"/>
        <v>1651822.8723694019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6847.6135109982579</v>
      </c>
      <c r="L124" s="444">
        <f t="shared" ca="1" si="3"/>
        <v>1650274.8561505799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-13215799.98201425</v>
      </c>
      <c r="C125" s="447">
        <f t="shared" si="0"/>
        <v>0</v>
      </c>
      <c r="D125" s="447">
        <f t="shared" ca="1" si="9"/>
        <v>-122079.28551048992</v>
      </c>
      <c r="E125" s="447">
        <f t="shared" ca="1" si="1"/>
        <v>-13337879.26752474</v>
      </c>
      <c r="F125" s="431"/>
      <c r="G125" s="459">
        <f t="shared" si="14"/>
        <v>10</v>
      </c>
      <c r="H125" s="459">
        <v>118</v>
      </c>
      <c r="I125" s="444">
        <f t="shared" ca="1" si="5"/>
        <v>1650274.8561505799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6841.1634434198322</v>
      </c>
      <c r="L125" s="444">
        <f t="shared" ca="1" si="3"/>
        <v>1648720.3898641795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-13337879.26752474</v>
      </c>
      <c r="C126" s="447">
        <f t="shared" si="0"/>
        <v>0</v>
      </c>
      <c r="D126" s="447">
        <f t="shared" ca="1" si="9"/>
        <v>-122079.28551048992</v>
      </c>
      <c r="E126" s="447">
        <f t="shared" ca="1" si="1"/>
        <v>-13459958.553035229</v>
      </c>
      <c r="F126" s="431"/>
      <c r="G126" s="459">
        <f t="shared" si="14"/>
        <v>10</v>
      </c>
      <c r="H126" s="459">
        <v>119</v>
      </c>
      <c r="I126" s="444">
        <f t="shared" ca="1" si="5"/>
        <v>1648720.3898641795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6834.6865005598302</v>
      </c>
      <c r="L126" s="444">
        <f t="shared" ca="1" si="3"/>
        <v>1647159.4466349191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-13459958.553035229</v>
      </c>
      <c r="C127" s="447">
        <f t="shared" si="0"/>
        <v>0</v>
      </c>
      <c r="D127" s="447">
        <f t="shared" ca="1" si="9"/>
        <v>-122079.28551048992</v>
      </c>
      <c r="E127" s="447">
        <f t="shared" ca="1" si="1"/>
        <v>-13582037.838545719</v>
      </c>
      <c r="F127" s="431"/>
      <c r="G127" s="459">
        <f t="shared" si="14"/>
        <v>10</v>
      </c>
      <c r="H127" s="459">
        <v>120</v>
      </c>
      <c r="I127" s="444">
        <f t="shared" ca="1" si="5"/>
        <v>1647159.4466349191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6828.1825704379125</v>
      </c>
      <c r="L127" s="444">
        <f t="shared" ca="1" si="3"/>
        <v>1645591.9994755369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-13582037.838545719</v>
      </c>
      <c r="C128" s="447">
        <f t="shared" si="0"/>
        <v>0</v>
      </c>
      <c r="D128" s="447">
        <f t="shared" ca="1" si="9"/>
        <v>-122079.28551048992</v>
      </c>
      <c r="E128" s="447">
        <f t="shared" ca="1" si="1"/>
        <v>-13704117.124056209</v>
      </c>
      <c r="F128" s="431"/>
      <c r="G128" s="459">
        <f>G127+1</f>
        <v>11</v>
      </c>
      <c r="H128" s="459">
        <v>121</v>
      </c>
      <c r="I128" s="444">
        <f t="shared" ca="1" si="5"/>
        <v>1645591.9994755369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6821.6515406071521</v>
      </c>
      <c r="L128" s="444">
        <f t="shared" ca="1" si="3"/>
        <v>1644018.0212863239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-13704117.124056209</v>
      </c>
      <c r="C129" s="447">
        <f t="shared" si="0"/>
        <v>0</v>
      </c>
      <c r="D129" s="447">
        <f t="shared" ca="1" si="9"/>
        <v>-122079.28551048992</v>
      </c>
      <c r="E129" s="447">
        <f t="shared" ca="1" si="1"/>
        <v>-13826196.409566699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1644018.0212863239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6815.0932981521</v>
      </c>
      <c r="L129" s="444">
        <f t="shared" ca="1" si="3"/>
        <v>1642437.4848546558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-13826196.409566699</v>
      </c>
      <c r="C130" s="447">
        <f t="shared" si="0"/>
        <v>0</v>
      </c>
      <c r="D130" s="447">
        <f t="shared" ca="1" si="9"/>
        <v>-122079.28551048992</v>
      </c>
      <c r="E130" s="447">
        <f t="shared" ca="1" si="1"/>
        <v>-13948275.695077188</v>
      </c>
      <c r="F130" s="431"/>
      <c r="G130" s="459">
        <f t="shared" si="15"/>
        <v>11</v>
      </c>
      <c r="H130" s="459">
        <v>123</v>
      </c>
      <c r="I130" s="444">
        <f t="shared" ca="1" si="5"/>
        <v>1642437.4848546558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6808.5077296868149</v>
      </c>
      <c r="L130" s="444">
        <f t="shared" ca="1" si="3"/>
        <v>1640850.3628545224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-13948275.695077188</v>
      </c>
      <c r="C131" s="447">
        <f t="shared" si="0"/>
        <v>0</v>
      </c>
      <c r="D131" s="447">
        <f t="shared" ca="1" si="9"/>
        <v>-122079.28551048992</v>
      </c>
      <c r="E131" s="447">
        <f t="shared" ca="1" si="1"/>
        <v>-14070354.980587678</v>
      </c>
      <c r="F131" s="431"/>
      <c r="G131" s="459">
        <f t="shared" si="15"/>
        <v>11</v>
      </c>
      <c r="H131" s="459">
        <v>124</v>
      </c>
      <c r="I131" s="444">
        <f t="shared" ca="1" si="5"/>
        <v>1640850.3628545224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6801.8947213529254</v>
      </c>
      <c r="L131" s="444">
        <f t="shared" ca="1" si="3"/>
        <v>1639256.6278460552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-14070354.980587678</v>
      </c>
      <c r="C132" s="447">
        <f t="shared" si="0"/>
        <v>0</v>
      </c>
      <c r="D132" s="447">
        <f t="shared" ca="1" si="9"/>
        <v>-122079.28551048992</v>
      </c>
      <c r="E132" s="447">
        <f t="shared" ca="1" si="1"/>
        <v>-14192434.266098168</v>
      </c>
      <c r="F132" s="431"/>
      <c r="G132" s="459">
        <f t="shared" si="15"/>
        <v>11</v>
      </c>
      <c r="H132" s="459">
        <v>125</v>
      </c>
      <c r="I132" s="444">
        <f t="shared" ca="1" si="5"/>
        <v>1639256.6278460552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6795.2541588176455</v>
      </c>
      <c r="L132" s="444">
        <f t="shared" ca="1" si="3"/>
        <v>1637656.2522750527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-14192434.266098168</v>
      </c>
      <c r="C133" s="447">
        <f t="shared" si="0"/>
        <v>0</v>
      </c>
      <c r="D133" s="447">
        <f t="shared" ca="1" si="9"/>
        <v>-122079.28551048992</v>
      </c>
      <c r="E133" s="447">
        <f t="shared" ca="1" si="1"/>
        <v>-14314513.551608657</v>
      </c>
      <c r="F133" s="431"/>
      <c r="G133" s="459">
        <f t="shared" si="15"/>
        <v>11</v>
      </c>
      <c r="H133" s="459">
        <v>126</v>
      </c>
      <c r="I133" s="444">
        <f t="shared" ca="1" si="5"/>
        <v>1637656.2522750527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6788.5859272718017</v>
      </c>
      <c r="L133" s="444">
        <f t="shared" ca="1" si="3"/>
        <v>1636049.2084725043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-14314513.551608657</v>
      </c>
      <c r="C134" s="447">
        <f t="shared" si="0"/>
        <v>0</v>
      </c>
      <c r="D134" s="447">
        <f t="shared" ca="1" si="9"/>
        <v>-122079.28551048992</v>
      </c>
      <c r="E134" s="447">
        <f t="shared" ca="1" si="1"/>
        <v>-14436592.837119147</v>
      </c>
      <c r="F134" s="431"/>
      <c r="G134" s="459">
        <f t="shared" si="15"/>
        <v>11</v>
      </c>
      <c r="H134" s="459">
        <v>127</v>
      </c>
      <c r="I134" s="444">
        <f t="shared" ca="1" si="5"/>
        <v>1636049.2084725043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6781.8899114278502</v>
      </c>
      <c r="L134" s="444">
        <f t="shared" ca="1" si="3"/>
        <v>1634435.468654112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-14436592.837119147</v>
      </c>
      <c r="C135" s="447">
        <f t="shared" si="0"/>
        <v>0</v>
      </c>
      <c r="D135" s="447">
        <f t="shared" ca="1" si="9"/>
        <v>-122079.28551048992</v>
      </c>
      <c r="E135" s="447">
        <f t="shared" ca="1" si="1"/>
        <v>-14558672.122629637</v>
      </c>
      <c r="F135" s="431"/>
      <c r="G135" s="459">
        <f t="shared" si="15"/>
        <v>11</v>
      </c>
      <c r="H135" s="459">
        <v>128</v>
      </c>
      <c r="I135" s="444">
        <f t="shared" ca="1" si="5"/>
        <v>1634435.468654112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6775.165995517882</v>
      </c>
      <c r="L135" s="444">
        <f t="shared" ca="1" si="3"/>
        <v>1632815.0049198098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-14558672.122629637</v>
      </c>
      <c r="C136" s="447">
        <f t="shared" si="0"/>
        <v>0</v>
      </c>
      <c r="D136" s="447">
        <f t="shared" ca="1" si="9"/>
        <v>-122079.28551048992</v>
      </c>
      <c r="E136" s="447">
        <f t="shared" ca="1" si="1"/>
        <v>-14680751.408140127</v>
      </c>
      <c r="F136" s="431"/>
      <c r="G136" s="459">
        <f t="shared" si="15"/>
        <v>11</v>
      </c>
      <c r="H136" s="459">
        <v>129</v>
      </c>
      <c r="I136" s="444">
        <f t="shared" ca="1" si="5"/>
        <v>1632815.0049198098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6768.4140632916233</v>
      </c>
      <c r="L136" s="444">
        <f t="shared" ca="1" si="3"/>
        <v>1631187.7892532812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1631187.7892532812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6761.6339980144212</v>
      </c>
      <c r="L137" s="444">
        <f t="shared" ca="1" si="3"/>
        <v>1629553.7935214755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1629553.7935214755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6754.8256824652308</v>
      </c>
      <c r="L138" s="444">
        <f t="shared" ca="1" si="3"/>
        <v>1627912.9894741205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1627912.9894741205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6747.9889989345847</v>
      </c>
      <c r="L139" s="444">
        <f t="shared" ca="1" si="3"/>
        <v>1626265.348743235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1626265.348743235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6741.1238292225617</v>
      </c>
      <c r="L140" s="444">
        <f t="shared" ca="1" si="3"/>
        <v>1624610.8428426373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1624610.8428426373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6734.2300546367378</v>
      </c>
      <c r="L141" s="444">
        <f t="shared" ca="1" si="3"/>
        <v>1622949.4431674539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1622949.4431674539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6727.3075559901399</v>
      </c>
      <c r="L142" s="444">
        <f t="shared" ca="1" si="3"/>
        <v>1621281.1209936237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1621281.1209936237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6720.3562135991815</v>
      </c>
      <c r="L143" s="444">
        <f t="shared" ca="1" si="3"/>
        <v>1619605.8474774028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1619605.8474774028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6713.3759072815938</v>
      </c>
      <c r="L144" s="444">
        <f t="shared" ca="1" si="3"/>
        <v>1617923.5936548642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1617923.5936548642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6706.3665163543501</v>
      </c>
      <c r="L145" s="444">
        <f t="shared" ca="1" si="3"/>
        <v>1616234.3304413983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1616234.3304413983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6699.3279196315752</v>
      </c>
      <c r="L146" s="444">
        <f t="shared" ca="1" si="3"/>
        <v>1614538.0286312096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1614538.0286312096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6692.2599954224561</v>
      </c>
      <c r="L147" s="444">
        <f t="shared" ca="1" si="3"/>
        <v>1612834.658896812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1612834.658896812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6685.1626215291326</v>
      </c>
      <c r="L148" s="444">
        <f t="shared" ca="1" si="3"/>
        <v>1611124.1917885209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1611124.1917885209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6678.0356752445859</v>
      </c>
      <c r="L149" s="444">
        <f t="shared" ca="1" si="3"/>
        <v>1609406.5977339454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1609406.5977339454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6670.8790333505212</v>
      </c>
      <c r="L150" s="444">
        <f t="shared" ca="1" si="3"/>
        <v>1607681.8470374758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1607681.8470374758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6663.692572115232</v>
      </c>
      <c r="L151" s="444">
        <f t="shared" ca="1" si="3"/>
        <v>1605949.9098797708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1605949.9098797708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6656.476167291461</v>
      </c>
      <c r="L152" s="444">
        <f t="shared" ca="1" si="3"/>
        <v>1604210.756317242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1604210.756317242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6649.2296941142577</v>
      </c>
      <c r="L153" s="444">
        <f t="shared" ca="1" si="3"/>
        <v>1602464.3562815362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1602464.3562815362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6641.9530272988168</v>
      </c>
      <c r="L154" s="444">
        <f t="shared" ca="1" si="3"/>
        <v>1600710.6795790149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1600710.6795790149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6634.6460410383115</v>
      </c>
      <c r="L155" s="444">
        <f t="shared" ca="1" si="3"/>
        <v>1598949.6958902329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1598949.6958902329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6627.3086090017196</v>
      </c>
      <c r="L156" s="444">
        <f t="shared" ca="1" si="3"/>
        <v>1597181.3747694145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1597181.3747694145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6619.940604331643</v>
      </c>
      <c r="L157" s="444">
        <f t="shared" ca="1" si="3"/>
        <v>1595405.685643926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1595405.685643926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6612.5418996421076</v>
      </c>
      <c r="L158" s="444">
        <f t="shared" ca="1" si="3"/>
        <v>1593622.5978137481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1593622.5978137481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6605.1123670163661</v>
      </c>
      <c r="L159" s="444">
        <f t="shared" ca="1" si="3"/>
        <v>1591832.0804509441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1591832.0804509441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6597.6518780046827</v>
      </c>
      <c r="L160" s="444">
        <f t="shared" ca="1" si="3"/>
        <v>1590034.1025991286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1590034.1025991286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6590.1603036221186</v>
      </c>
      <c r="L161" s="444">
        <f t="shared" ca="1" si="3"/>
        <v>1588228.6331729305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1588228.6331729305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6582.6375143462928</v>
      </c>
      <c r="L162" s="444">
        <f t="shared" ca="1" si="3"/>
        <v>1586415.6409574565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1586415.6409574565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6575.0833801151512</v>
      </c>
      <c r="L163" s="444">
        <f t="shared" ca="1" si="3"/>
        <v>1584595.0946077516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1584595.0946077516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6567.4977703247141</v>
      </c>
      <c r="L164" s="444">
        <f t="shared" ca="1" si="3"/>
        <v>1582766.9626482562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1582766.9626482562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6559.880553826817</v>
      </c>
      <c r="L165" s="444">
        <f t="shared" ca="1" si="3"/>
        <v>1580931.213472263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1580931.213472263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6552.2315989268445</v>
      </c>
      <c r="L166" s="444">
        <f t="shared" ca="1" si="3"/>
        <v>1579087.8153413697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1579087.8153413697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6544.5507733814566</v>
      </c>
      <c r="L167" s="444">
        <f t="shared" ca="1" si="3"/>
        <v>1577236.736384931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1577236.736384931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6536.8379443962949</v>
      </c>
      <c r="L168" s="444">
        <f t="shared" ca="1" si="3"/>
        <v>1575377.9445995071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1575377.9445995071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6529.0929786236957</v>
      </c>
      <c r="L169" s="444">
        <f t="shared" ca="1" si="3"/>
        <v>1573511.4078483107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1573511.4078483107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6521.3157421603773</v>
      </c>
      <c r="L170" s="444">
        <f t="shared" ca="1" si="3"/>
        <v>1571637.0938606509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1571637.0938606509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6513.506100545128</v>
      </c>
      <c r="L171" s="444">
        <f t="shared" ca="1" si="3"/>
        <v>1569754.9702313759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1569754.9702313759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6505.6639187564824</v>
      </c>
      <c r="L172" s="444">
        <f t="shared" ca="1" si="3"/>
        <v>1567865.0044203121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1567865.0044203121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6497.7890612103829</v>
      </c>
      <c r="L173" s="444">
        <f t="shared" ca="1" si="3"/>
        <v>1565967.1637517023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1565967.1637517023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6489.8813917578418</v>
      </c>
      <c r="L174" s="444">
        <f t="shared" ca="1" si="3"/>
        <v>1564061.41541364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1564061.41541364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6481.9407736825824</v>
      </c>
      <c r="L175" s="444">
        <f t="shared" ca="1" si="3"/>
        <v>1562147.7264575025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1562147.7264575025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6473.9670696986759</v>
      </c>
      <c r="L176" s="444">
        <f t="shared" ca="1" si="3"/>
        <v>1560226.063797381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1560226.063797381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6465.9601419481696</v>
      </c>
      <c r="L177" s="444">
        <f t="shared" ca="1" si="3"/>
        <v>1558296.394209509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1558296.394209509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6457.9198519987031</v>
      </c>
      <c r="L178" s="444">
        <f t="shared" ca="1" si="3"/>
        <v>1556358.6843316876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1556358.6843316876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6449.8460608411142</v>
      </c>
      <c r="L179" s="444">
        <f t="shared" ca="1" si="3"/>
        <v>1554412.9006627086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1554412.9006627086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6441.7386288870348</v>
      </c>
      <c r="L180" s="444">
        <f t="shared" ca="1" si="3"/>
        <v>1552459.0095617755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1552459.0095617755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6433.5974159664802</v>
      </c>
      <c r="L181" s="444">
        <f t="shared" ca="1" si="3"/>
        <v>1550496.9772479217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1550496.9772479217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6425.4222813254228</v>
      </c>
      <c r="L182" s="444">
        <f t="shared" ca="1" si="3"/>
        <v>1548526.7697994269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1548526.7697994269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6417.2130836233609</v>
      </c>
      <c r="L183" s="444">
        <f t="shared" ca="1" si="3"/>
        <v>1546548.3531532302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1546548.3531532302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6408.9696809308753</v>
      </c>
      <c r="L184" s="444">
        <f t="shared" ca="1" si="3"/>
        <v>1544561.6931043409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1544561.6931043409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6400.6919307271701</v>
      </c>
      <c r="L185" s="444">
        <f t="shared" ca="1" si="3"/>
        <v>1542566.7553052478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1542566.7553052478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6392.3796898976152</v>
      </c>
      <c r="L186" s="444">
        <f t="shared" ca="1" si="3"/>
        <v>1540563.5052653253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1540563.5052653253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6384.0328147312712</v>
      </c>
      <c r="L187" s="444">
        <f t="shared" ca="1" si="3"/>
        <v>1538551.9083502365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1538551.9083502365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6375.6511609184008</v>
      </c>
      <c r="L188" s="444">
        <f t="shared" ca="1" si="3"/>
        <v>1536531.9297813347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1536531.9297813347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6367.2345835479773</v>
      </c>
      <c r="L189" s="444">
        <f t="shared" ca="1" si="3"/>
        <v>1534503.5346350626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1534503.5346350626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6358.7829371051766</v>
      </c>
      <c r="L190" s="444">
        <f t="shared" ca="1" si="3"/>
        <v>1532466.6878423477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1532466.6878423477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6350.2960754688647</v>
      </c>
      <c r="L191" s="444">
        <f t="shared" ca="1" si="3"/>
        <v>1530421.3541879964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1530421.3541879964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6341.7738519090672</v>
      </c>
      <c r="L192" s="444">
        <f t="shared" ca="1" si="3"/>
        <v>1528367.4983100852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1528367.4983100852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6333.2161190844372</v>
      </c>
      <c r="L193" s="444">
        <f t="shared" ca="1" si="3"/>
        <v>1526305.0846993495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1526305.0846993495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6324.6227290397055</v>
      </c>
      <c r="L194" s="444">
        <f t="shared" ca="1" si="3"/>
        <v>1524234.077698569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1524234.077698569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6315.99353320312</v>
      </c>
      <c r="L195" s="444">
        <f t="shared" ca="1" si="3"/>
        <v>1522154.441501952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1522154.441501952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6307.3283823838829</v>
      </c>
      <c r="L196" s="444">
        <f t="shared" ca="1" si="3"/>
        <v>1520066.1401545156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1520066.1401545156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6298.6271267695647</v>
      </c>
      <c r="L197" s="444">
        <f t="shared" ca="1" si="3"/>
        <v>1517969.1375514651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1517969.1375514651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6289.8896159235201</v>
      </c>
      <c r="L198" s="444">
        <f t="shared" ca="1" si="3"/>
        <v>1515863.3974375685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1515863.3974375685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6281.1156987822851</v>
      </c>
      <c r="L199" s="444">
        <f t="shared" ca="1" si="3"/>
        <v>1513748.8834065306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1513748.8834065306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6272.3052236529602</v>
      </c>
      <c r="L200" s="444">
        <f t="shared" ca="1" si="3"/>
        <v>1511625.5589003633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1511625.5589003633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6263.458038210596</v>
      </c>
      <c r="L201" s="444">
        <f t="shared" ca="1" si="3"/>
        <v>1509493.3872087537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1509493.3872087537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6254.5739894955568</v>
      </c>
      <c r="L202" s="444">
        <f t="shared" ca="1" si="3"/>
        <v>1507352.3314684292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1507352.3314684292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6245.6529239108704</v>
      </c>
      <c r="L203" s="444">
        <f t="shared" ca="1" si="3"/>
        <v>1505202.3546625199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1505202.3546625199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6236.6946872195822</v>
      </c>
      <c r="L204" s="444">
        <f t="shared" ca="1" si="3"/>
        <v>1503043.4196199193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1503043.4196199193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6227.6991245420795</v>
      </c>
      <c r="L205" s="444">
        <f t="shared" ca="1" si="3"/>
        <v>1500875.4890146411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1500875.4890146411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6218.6660803534205</v>
      </c>
      <c r="L206" s="444">
        <f t="shared" ca="1" si="3"/>
        <v>1498698.5253651743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1498698.5253651743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6209.595398480642</v>
      </c>
      <c r="L207" s="444">
        <f t="shared" ca="1" si="3"/>
        <v>1496512.4910338346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1496512.4910338346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6200.4869221000599</v>
      </c>
      <c r="L208" s="444">
        <f t="shared" ca="1" si="3"/>
        <v>1494317.3482261144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1494317.3482261144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6191.3404937345595</v>
      </c>
      <c r="L209" s="444">
        <f t="shared" ca="1" si="3"/>
        <v>1492113.0589900287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1492113.0589900287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6182.1559552508688</v>
      </c>
      <c r="L210" s="444">
        <f t="shared" ca="1" si="3"/>
        <v>1489899.5852154593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1489899.5852154593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6172.9331478568301</v>
      </c>
      <c r="L211" s="444">
        <f t="shared" ca="1" si="3"/>
        <v>1487676.8886334959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1487676.8886334959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6163.671912098649</v>
      </c>
      <c r="L212" s="444">
        <f t="shared" ca="1" si="3"/>
        <v>1485444.9308157742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1485444.9308157742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6154.3720878581416</v>
      </c>
      <c r="L213" s="444">
        <f t="shared" ca="1" si="3"/>
        <v>1483203.6731738122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1483203.6731738122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6145.0335143499669</v>
      </c>
      <c r="L214" s="444">
        <f t="shared" ca="1" si="3"/>
        <v>1480953.076958342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1480953.076958342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6135.656030118841</v>
      </c>
      <c r="L215" s="444">
        <f t="shared" ca="1" si="3"/>
        <v>1478693.1032586407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1478693.1032586407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6126.2394730367523</v>
      </c>
      <c r="L216" s="444">
        <f t="shared" ca="1" si="3"/>
        <v>1476423.7130018573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1476423.7130018573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6116.7836803001546</v>
      </c>
      <c r="L217" s="444">
        <f t="shared" ca="1" si="3"/>
        <v>1474144.8669523373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1474144.8669523373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6107.2884884271543</v>
      </c>
      <c r="L218" s="444">
        <f t="shared" ca="1" si="3"/>
        <v>1471856.5257109443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1471856.5257109443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6097.7537332546835</v>
      </c>
      <c r="L219" s="444">
        <f t="shared" ca="1" si="3"/>
        <v>1469558.6497143789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1469558.6497143789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6088.1792499356616</v>
      </c>
      <c r="L220" s="444">
        <f t="shared" ca="1" si="3"/>
        <v>1467251.1992344942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1467251.1992344942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6078.5648729361419</v>
      </c>
      <c r="L221" s="444">
        <f t="shared" ca="1" si="3"/>
        <v>1464934.1343776102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1464934.1343776102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6068.9104360324582</v>
      </c>
      <c r="L222" s="444">
        <f t="shared" ca="1" si="3"/>
        <v>1462607.4150838226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1462607.4150838226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6059.2157723083428</v>
      </c>
      <c r="L223" s="444">
        <f t="shared" ca="1" si="3"/>
        <v>1460271.0011263108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1460271.0011263108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6049.4807141520441</v>
      </c>
      <c r="L224" s="444">
        <f t="shared" ca="1" si="3"/>
        <v>1457924.8521106427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1457924.8521106427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6039.7050932534275</v>
      </c>
      <c r="L225" s="444">
        <f t="shared" ca="1" si="3"/>
        <v>1455568.9274740759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1455568.9274740759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6029.8887406010654</v>
      </c>
      <c r="L226" s="444">
        <f t="shared" ca="1" si="3"/>
        <v>1453203.1864848568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1453203.1864848568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6020.031486479319</v>
      </c>
      <c r="L227" s="444">
        <f t="shared" ca="1" si="3"/>
        <v>1450827.5882415159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1450827.5882415159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6010.1331604653988</v>
      </c>
      <c r="L228" s="444">
        <f t="shared" ca="1" si="3"/>
        <v>1448442.0916721611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1448442.0916721611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6000.1935914264204</v>
      </c>
      <c r="L229" s="444">
        <f t="shared" ca="1" si="3"/>
        <v>1446046.6555337673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1446046.6555337673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5990.212607516446</v>
      </c>
      <c r="L230" s="444">
        <f t="shared" ca="1" si="3"/>
        <v>1443641.2384114636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1443641.2384114636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5980.1900361735143</v>
      </c>
      <c r="L231" s="444">
        <f t="shared" ca="1" si="3"/>
        <v>1441225.7987178168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1441225.7987178168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5970.1257041166527</v>
      </c>
      <c r="L232" s="444">
        <f t="shared" ca="1" si="3"/>
        <v>1438800.2946921133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1438800.2946921133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5960.0194373428876</v>
      </c>
      <c r="L233" s="444">
        <f t="shared" ca="1" si="3"/>
        <v>1436364.684399636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1436364.684399636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5949.8710611242323</v>
      </c>
      <c r="L234" s="444">
        <f t="shared" ca="1" si="3"/>
        <v>1433918.92573094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1433918.92573094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5939.6804000046659</v>
      </c>
      <c r="L235" s="444">
        <f t="shared" ca="1" si="3"/>
        <v>1431462.9764011244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1431462.9764011244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5929.4472777971005</v>
      </c>
      <c r="L236" s="444">
        <f t="shared" ca="1" si="3"/>
        <v>1428996.7939491014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1428996.7939491014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5919.1715175803383</v>
      </c>
      <c r="L237" s="444">
        <f t="shared" ca="1" si="3"/>
        <v>1426520.3357368615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1426520.3357368615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5908.8529416960055</v>
      </c>
      <c r="L238" s="444">
        <f t="shared" ca="1" si="3"/>
        <v>1424033.5589487373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1424033.5589487373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5898.4913717454883</v>
      </c>
      <c r="L239" s="444">
        <f t="shared" ca="1" si="3"/>
        <v>1421536.4205906626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1421536.4205906626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5888.0866285868433</v>
      </c>
      <c r="L240" s="444">
        <f t="shared" ca="1" si="3"/>
        <v>1419028.8774894292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1419028.8774894292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5877.6385323317045</v>
      </c>
      <c r="L241" s="444">
        <f t="shared" ca="1" si="3"/>
        <v>1416510.8862919407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1416510.8862919407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5867.1469023421687</v>
      </c>
      <c r="L242" s="444">
        <f t="shared" ca="1" si="3"/>
        <v>1413982.4034644626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1413982.4034644626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5856.6115572276767</v>
      </c>
      <c r="L243" s="444">
        <f t="shared" ca="1" si="3"/>
        <v>1411443.3852918702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1411443.3852918702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5846.0323148418747</v>
      </c>
      <c r="L244" s="444">
        <f t="shared" ca="1" si="3"/>
        <v>1408893.7878768919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1408893.7878768919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5835.4089922794656</v>
      </c>
      <c r="L245" s="444">
        <f t="shared" ca="1" si="3"/>
        <v>1406333.5671393513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1406333.5671393513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5824.7414058730465</v>
      </c>
      <c r="L246" s="444">
        <f t="shared" ca="1" si="3"/>
        <v>1403762.6788154042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1403762.6788154042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5814.029371189933</v>
      </c>
      <c r="L247" s="444">
        <f t="shared" ca="1" si="3"/>
        <v>1401181.0784567739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1401181.0784567739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5803.2727030289734</v>
      </c>
      <c r="L248" s="444">
        <f t="shared" ca="1" si="3"/>
        <v>1398588.7214299827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1398588.7214299827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5792.471215417344</v>
      </c>
      <c r="L249" s="444">
        <f t="shared" ca="1" si="3"/>
        <v>1395985.5629155799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1395985.5629155799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5781.6247216073316</v>
      </c>
      <c r="L250" s="444">
        <f t="shared" ca="1" si="3"/>
        <v>1393371.5579073671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1393371.5579073671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5770.7330340731123</v>
      </c>
      <c r="L251" s="444">
        <f t="shared" ca="1" si="3"/>
        <v>1390746.6612116201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1390746.6612116201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5759.7959645074998</v>
      </c>
      <c r="L252" s="444">
        <f t="shared" ca="1" si="3"/>
        <v>1388110.8274463073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1388110.8274463073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5748.8133238186965</v>
      </c>
      <c r="L253" s="444">
        <f t="shared" ca="1" si="3"/>
        <v>1385464.0110403057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1385464.0110403057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5737.7849221270226</v>
      </c>
      <c r="L254" s="444">
        <f t="shared" ca="1" si="3"/>
        <v>1382806.1662326124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1382806.1662326124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5726.710568761634</v>
      </c>
      <c r="L255" s="444">
        <f t="shared" ca="1" si="3"/>
        <v>1380137.247071554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1380137.247071554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5715.5900722572242</v>
      </c>
      <c r="L256" s="444">
        <f t="shared" ca="1" si="3"/>
        <v>1377457.207413991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1377457.207413991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5704.4232403507112</v>
      </c>
      <c r="L257" s="444">
        <f t="shared" ca="1" si="3"/>
        <v>1374766.0009245216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1374766.0009245216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5693.2098799779224</v>
      </c>
      <c r="L258" s="444">
        <f t="shared" ca="1" si="3"/>
        <v>1372063.5810746793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1372063.5810746793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5681.9497972702466</v>
      </c>
      <c r="L259" s="444">
        <f t="shared" ca="1" si="3"/>
        <v>1369349.9011421294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1369349.9011421294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5670.6427975512888</v>
      </c>
      <c r="L260" s="444">
        <f t="shared" ca="1" si="3"/>
        <v>1366624.9142098606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1366624.9142098606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5659.2886853335021</v>
      </c>
      <c r="L261" s="444">
        <f t="shared" ca="1" si="3"/>
        <v>1363888.5731653739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1363888.5731653739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5647.887264314807</v>
      </c>
      <c r="L262" s="444">
        <f t="shared" ca="1" si="3"/>
        <v>1361140.8306998685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1361140.8306998685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5636.4383373752016</v>
      </c>
      <c r="L263" s="444">
        <f t="shared" ref="L263:L517" ca="1" si="28">I263-J263+K263</f>
        <v>1358381.6393074235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1358381.6393074235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5624.9417065733469</v>
      </c>
      <c r="L264" s="444">
        <f t="shared" ca="1" si="28"/>
        <v>1355610.9512841767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1355610.9512841767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5613.397173143152</v>
      </c>
      <c r="L265" s="444">
        <f t="shared" ca="1" si="28"/>
        <v>1352828.7187274997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1352828.7187274997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5601.8045374903313</v>
      </c>
      <c r="L266" s="444">
        <f t="shared" ca="1" si="28"/>
        <v>1350034.8935351698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1350034.8935351698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5590.1635991889561</v>
      </c>
      <c r="L267" s="444">
        <f t="shared" ca="1" si="28"/>
        <v>1347229.4274045385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1347229.4274045385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5578.4741569779926</v>
      </c>
      <c r="L268" s="444">
        <f t="shared" ca="1" si="28"/>
        <v>1344412.2718316964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1344412.2718316964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5566.7360087578172</v>
      </c>
      <c r="L269" s="444">
        <f t="shared" ca="1" si="28"/>
        <v>1341583.3781106339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1341583.3781106339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5554.9489515867235</v>
      </c>
      <c r="L270" s="444">
        <f t="shared" ca="1" si="28"/>
        <v>1338742.6973324004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1338742.6973324004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5543.1127816774169</v>
      </c>
      <c r="L271" s="444">
        <f t="shared" ca="1" si="28"/>
        <v>1335890.1803842576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1335890.1803842576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5531.2272943934895</v>
      </c>
      <c r="L272" s="444">
        <f t="shared" ca="1" si="28"/>
        <v>1333025.777948831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1333025.777948831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5519.2922842458784</v>
      </c>
      <c r="L273" s="444">
        <f t="shared" ca="1" si="28"/>
        <v>1330149.4405032566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1330149.4405032566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5507.3075448893187</v>
      </c>
      <c r="L274" s="444">
        <f t="shared" ca="1" si="28"/>
        <v>1327261.1183183258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1327261.1183183258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5495.2728691187731</v>
      </c>
      <c r="L275" s="444">
        <f t="shared" ca="1" si="28"/>
        <v>1324360.7614576244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1324360.7614576244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5483.1880488658508</v>
      </c>
      <c r="L276" s="444">
        <f t="shared" ca="1" si="28"/>
        <v>1321448.3197766701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1321448.3197766701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5471.0528751952079</v>
      </c>
      <c r="L277" s="444">
        <f t="shared" ca="1" si="28"/>
        <v>1318523.7429220451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1318523.7429220451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5458.8671383009369</v>
      </c>
      <c r="L278" s="444">
        <f t="shared" ca="1" si="28"/>
        <v>1315586.9803305259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1315586.9803305259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5446.6306275029401</v>
      </c>
      <c r="L279" s="444">
        <f t="shared" ca="1" si="28"/>
        <v>1312637.9812282086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1312637.9812282086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5434.3431312432849</v>
      </c>
      <c r="L280" s="444">
        <f t="shared" ca="1" si="28"/>
        <v>1309676.6946296317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1309676.6946296317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5422.0044370825481</v>
      </c>
      <c r="L281" s="444">
        <f t="shared" ca="1" si="28"/>
        <v>1306703.069336894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1306703.069336894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5409.6143316961407</v>
      </c>
      <c r="L282" s="444">
        <f t="shared" ca="1" si="28"/>
        <v>1303717.05393877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1303717.05393877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5397.1726008706237</v>
      </c>
      <c r="L283" s="444">
        <f t="shared" ca="1" si="28"/>
        <v>1300718.5968098205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1300718.5968098205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5384.679029500001</v>
      </c>
      <c r="L284" s="444">
        <f t="shared" ca="1" si="28"/>
        <v>1297707.6461095004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1297707.6461095004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5372.1334015820012</v>
      </c>
      <c r="L285" s="444">
        <f t="shared" ca="1" si="28"/>
        <v>1294684.1497812623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1294684.1497812623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5359.5355002143424</v>
      </c>
      <c r="L286" s="444">
        <f t="shared" ca="1" si="28"/>
        <v>1291648.0555516565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1291648.0555516565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5346.8851075909843</v>
      </c>
      <c r="L287" s="444">
        <f t="shared" ca="1" si="28"/>
        <v>1288599.3109294274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1288599.3109294274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5334.1820049983635</v>
      </c>
      <c r="L288" s="444">
        <f t="shared" ca="1" si="28"/>
        <v>1285537.8632046056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1285537.8632046056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5321.4259728116058</v>
      </c>
      <c r="L289" s="444">
        <f t="shared" ca="1" si="28"/>
        <v>1282463.6594475971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1282463.6594475971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5308.616790490737</v>
      </c>
      <c r="L290" s="444">
        <f t="shared" ca="1" si="28"/>
        <v>1279376.6465082676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1279376.6465082676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5295.7542365768641</v>
      </c>
      <c r="L291" s="444">
        <f t="shared" ca="1" si="28"/>
        <v>1276276.7710150243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1276276.7710150243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5282.8380886883506</v>
      </c>
      <c r="L292" s="444">
        <f t="shared" ca="1" si="28"/>
        <v>1273163.9793738925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1273163.9793738925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5269.8681235169679</v>
      </c>
      <c r="L293" s="444">
        <f t="shared" ca="1" si="28"/>
        <v>1270038.2177675893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1270038.2177675893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5256.8441168240379</v>
      </c>
      <c r="L294" s="444">
        <f t="shared" ca="1" si="28"/>
        <v>1266899.4321545931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1266899.4321545931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5243.765843436554</v>
      </c>
      <c r="L295" s="444">
        <f t="shared" ca="1" si="28"/>
        <v>1263747.5682682095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1263747.5682682095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5230.6330772432884</v>
      </c>
      <c r="L296" s="444">
        <f t="shared" ca="1" si="28"/>
        <v>1260582.5716156326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1260582.5716156326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5217.4455911908854</v>
      </c>
      <c r="L297" s="444">
        <f t="shared" ca="1" si="28"/>
        <v>1257404.3874770033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1257404.3874770033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5204.2031572799297</v>
      </c>
      <c r="L298" s="444">
        <f t="shared" ca="1" si="28"/>
        <v>1254212.960904463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1254212.960904463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5190.9055465610118</v>
      </c>
      <c r="L299" s="444">
        <f t="shared" ca="1" si="28"/>
        <v>1251008.2367212039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1251008.2367212039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5177.5525291307658</v>
      </c>
      <c r="L300" s="444">
        <f t="shared" ca="1" si="28"/>
        <v>1247790.1595205145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1247790.1595205145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5164.1438741278935</v>
      </c>
      <c r="L301" s="444">
        <f t="shared" ca="1" si="28"/>
        <v>1244558.6736648222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1244558.6736648222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5150.6793497291756</v>
      </c>
      <c r="L302" s="444">
        <f t="shared" ca="1" si="28"/>
        <v>1241313.7232847312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1241313.7232847312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5137.1587231454623</v>
      </c>
      <c r="L303" s="444">
        <f t="shared" ca="1" si="28"/>
        <v>1238055.2522780565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1238055.2522780565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5123.5817606176515</v>
      </c>
      <c r="L304" s="444">
        <f t="shared" ca="1" si="28"/>
        <v>1234783.204308854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1234783.204308854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5109.9482274126403</v>
      </c>
      <c r="L305" s="444">
        <f t="shared" ca="1" si="28"/>
        <v>1231497.5228064463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1231497.5228064463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5096.2578878192753</v>
      </c>
      <c r="L306" s="444">
        <f t="shared" ca="1" si="28"/>
        <v>1228198.1509644454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1228198.1509644454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5082.5105051442715</v>
      </c>
      <c r="L307" s="444">
        <f t="shared" ca="1" si="28"/>
        <v>1224885.0317397695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1224885.0317397695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5068.7058417081225</v>
      </c>
      <c r="L308" s="444">
        <f t="shared" ca="1" si="28"/>
        <v>1221558.1078516576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1221558.1078516576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5054.8436588409886</v>
      </c>
      <c r="L309" s="444">
        <f t="shared" ca="1" si="28"/>
        <v>1218217.3217806784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1218217.3217806784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5040.9237168785758</v>
      </c>
      <c r="L310" s="444">
        <f t="shared" ca="1" si="28"/>
        <v>1214862.6157677367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1214862.6157677367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5026.9457751579857</v>
      </c>
      <c r="L311" s="444">
        <f t="shared" ca="1" si="28"/>
        <v>1211493.9318130745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1211493.9318130745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5012.9095920135596</v>
      </c>
      <c r="L312" s="444">
        <f t="shared" ca="1" si="28"/>
        <v>1208111.2116752679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1208111.2116752679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4998.8149247726988</v>
      </c>
      <c r="L313" s="444">
        <f t="shared" ca="1" si="28"/>
        <v>1204714.3968702203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1204714.3968702203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4984.6615297516673</v>
      </c>
      <c r="L314" s="444">
        <f t="shared" ca="1" si="28"/>
        <v>1201303.4286701519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1201303.4286701519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4970.4491622513815</v>
      </c>
      <c r="L315" s="444">
        <f t="shared" ca="1" si="28"/>
        <v>1197878.248102583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1197878.248102583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4956.1775765531784</v>
      </c>
      <c r="L316" s="444">
        <f t="shared" ca="1" si="28"/>
        <v>1194438.7959493159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1194438.7959493159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4941.8465259145651</v>
      </c>
      <c r="L317" s="444">
        <f t="shared" ca="1" si="28"/>
        <v>1190985.0127454102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1190985.0127454102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4927.4557625649586</v>
      </c>
      <c r="L318" s="444">
        <f t="shared" ca="1" si="28"/>
        <v>1187516.8387781549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1187516.8387781549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4913.0050377013949</v>
      </c>
      <c r="L319" s="444">
        <f t="shared" ca="1" si="28"/>
        <v>1184034.2140860362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1184034.2140860362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4898.4941014842334</v>
      </c>
      <c r="L320" s="444">
        <f t="shared" ca="1" si="28"/>
        <v>1180537.0784577003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1180537.0784577003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4883.9227030328339</v>
      </c>
      <c r="L321" s="444">
        <f t="shared" ca="1" si="28"/>
        <v>1177025.371430913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1177025.371430913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4869.2905904212203</v>
      </c>
      <c r="L322" s="444">
        <f t="shared" ca="1" si="28"/>
        <v>1173499.0322915141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1173499.0322915141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4854.5975106737242</v>
      </c>
      <c r="L323" s="444">
        <f t="shared" ca="1" si="28"/>
        <v>1169958.0000723677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1169958.0000723677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4839.8432097606146</v>
      </c>
      <c r="L324" s="444">
        <f t="shared" ca="1" si="28"/>
        <v>1166402.2135523083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1166402.2135523083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4825.0274325937007</v>
      </c>
      <c r="L325" s="444">
        <f t="shared" ca="1" si="28"/>
        <v>1162831.6112550818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1162831.6112550818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4810.1499230219233</v>
      </c>
      <c r="L326" s="444">
        <f t="shared" ca="1" si="28"/>
        <v>1159246.1314482836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1159246.1314482836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4795.2104238269303</v>
      </c>
      <c r="L327" s="444">
        <f t="shared" ca="1" si="28"/>
        <v>1155645.7121422903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1155645.7121422903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4780.2086767186256</v>
      </c>
      <c r="L328" s="444">
        <f t="shared" ca="1" si="28"/>
        <v>1152030.2910891888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1152030.2910891888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4765.1444223307026</v>
      </c>
      <c r="L329" s="444">
        <f t="shared" ca="1" si="28"/>
        <v>1148399.8057816993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1148399.8057816993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4750.017400216163</v>
      </c>
      <c r="L330" s="444">
        <f t="shared" ca="1" si="28"/>
        <v>1144754.1934520951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1144754.1934520951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4734.8273488428122</v>
      </c>
      <c r="L331" s="444">
        <f t="shared" ca="1" si="28"/>
        <v>1141093.3910711177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1141093.3910711177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4719.57400558874</v>
      </c>
      <c r="L332" s="444">
        <f t="shared" ca="1" si="28"/>
        <v>1137417.3353468862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1137417.3353468862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4704.2571067377748</v>
      </c>
      <c r="L333" s="444">
        <f t="shared" ca="1" si="28"/>
        <v>1133725.9627238037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1133725.9627238037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4688.8763874749311</v>
      </c>
      <c r="L334" s="444">
        <f t="shared" ca="1" si="28"/>
        <v>1130019.2093814583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1130019.2093814583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4673.4315818818259</v>
      </c>
      <c r="L335" s="444">
        <f t="shared" ca="1" si="28"/>
        <v>1126297.01123352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1126297.01123352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4657.9224229320826</v>
      </c>
      <c r="L336" s="444">
        <f t="shared" ca="1" si="28"/>
        <v>1122559.3039266318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1122559.3039266318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4642.3486424867151</v>
      </c>
      <c r="L337" s="444">
        <f t="shared" ca="1" si="28"/>
        <v>1118806.0228392982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1118806.0228392982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4626.7099712894915</v>
      </c>
      <c r="L338" s="444">
        <f t="shared" ca="1" si="28"/>
        <v>1115037.1030807674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1115037.1030807674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4611.0061389622806</v>
      </c>
      <c r="L339" s="444">
        <f t="shared" ca="1" si="28"/>
        <v>1111252.4794899095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1111252.4794899095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4595.2368740003722</v>
      </c>
      <c r="L340" s="444">
        <f t="shared" ca="1" si="28"/>
        <v>1107452.0866340897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1107452.0866340897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4579.4019037677899</v>
      </c>
      <c r="L341" s="444">
        <f t="shared" ca="1" si="28"/>
        <v>1103635.8588080374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1103635.8588080374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4563.5009544925715</v>
      </c>
      <c r="L342" s="444">
        <f t="shared" ca="1" si="28"/>
        <v>1099803.7300327097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1099803.7300327097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4547.533751262039</v>
      </c>
      <c r="L343" s="444">
        <f t="shared" ca="1" si="28"/>
        <v>1095955.6340541516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1095955.6340541516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4531.5000180180477</v>
      </c>
      <c r="L344" s="444">
        <f t="shared" ca="1" si="28"/>
        <v>1092091.5043423495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1092091.5043423495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4515.3994775522051</v>
      </c>
      <c r="L345" s="444">
        <f t="shared" ca="1" si="28"/>
        <v>1088211.2740900815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1088211.2740900815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4499.2318515010884</v>
      </c>
      <c r="L346" s="444">
        <f t="shared" ca="1" si="28"/>
        <v>1084314.8762117624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1084314.8762117624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4482.9968603414263</v>
      </c>
      <c r="L347" s="444">
        <f t="shared" ca="1" si="28"/>
        <v>1080402.2433422836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1080402.2433422836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4466.6942233852642</v>
      </c>
      <c r="L348" s="444">
        <f t="shared" ca="1" si="28"/>
        <v>1076473.3078358488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1076473.3078358488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4450.3236587751189</v>
      </c>
      <c r="L349" s="444">
        <f t="shared" ca="1" si="28"/>
        <v>1072528.0017648037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1072528.0017648037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4433.8848834790979</v>
      </c>
      <c r="L350" s="444">
        <f t="shared" ca="1" si="28"/>
        <v>1068566.2569184625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1068566.2569184625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4417.3776132860094</v>
      </c>
      <c r="L351" s="444">
        <f t="shared" ca="1" si="28"/>
        <v>1064588.0048019283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1064588.0048019283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4400.8015628004505</v>
      </c>
      <c r="L352" s="444">
        <f t="shared" ca="1" si="28"/>
        <v>1060593.1766349087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1060593.1766349087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4384.1564454378686</v>
      </c>
      <c r="L353" s="444">
        <f t="shared" ca="1" si="28"/>
        <v>1056581.7033505263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1056581.7033505263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4367.441973419609</v>
      </c>
      <c r="L354" s="444">
        <f t="shared" ca="1" si="28"/>
        <v>1052553.5155941257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1052553.5155941257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4350.6578577679393</v>
      </c>
      <c r="L355" s="444">
        <f t="shared" ca="1" si="28"/>
        <v>1048508.5437220734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1048508.5437220734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4333.8038083010551</v>
      </c>
      <c r="L356" s="444">
        <f t="shared" ca="1" si="28"/>
        <v>1044446.7178005544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1044446.7178005544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4316.8795336280582</v>
      </c>
      <c r="L357" s="444">
        <f t="shared" ca="1" si="28"/>
        <v>1040367.9676043622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1040367.9676043622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4299.8847411439256</v>
      </c>
      <c r="L358" s="444">
        <f t="shared" ca="1" si="28"/>
        <v>1036272.2226156859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1036272.2226156859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4282.8191370244404</v>
      </c>
      <c r="L359" s="444">
        <f t="shared" ca="1" si="28"/>
        <v>1032159.4120228902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1032159.4120228902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4265.6824262211248</v>
      </c>
      <c r="L360" s="444">
        <f t="shared" ca="1" si="28"/>
        <v>1028029.4647192911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1028029.4647192911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4248.4743124561282</v>
      </c>
      <c r="L361" s="444">
        <f t="shared" ca="1" si="28"/>
        <v>1023882.309301927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1023882.309301927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4231.1944982171108</v>
      </c>
      <c r="L362" s="444">
        <f t="shared" ca="1" si="28"/>
        <v>1019717.8740703239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1019717.8740703239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4213.8426847520986</v>
      </c>
      <c r="L363" s="444">
        <f t="shared" ca="1" si="28"/>
        <v>1015536.0870252558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1015536.0870252558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4196.4185720643145</v>
      </c>
      <c r="L364" s="444">
        <f t="shared" ca="1" si="28"/>
        <v>1011336.8758675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1011336.8758675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4178.9218589069988</v>
      </c>
      <c r="L365" s="444">
        <f t="shared" ca="1" si="28"/>
        <v>1007120.1679965868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1007120.1679965868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4161.3522427781936</v>
      </c>
      <c r="L366" s="444">
        <f t="shared" ca="1" si="28"/>
        <v>1002885.8905095448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1002885.8905095448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4143.7094199155181</v>
      </c>
      <c r="L367" s="444">
        <f t="shared" ca="1" si="28"/>
        <v>998633.97019964014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998633.97019964014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4125.9930852909165</v>
      </c>
      <c r="L368" s="444">
        <f t="shared" ca="1" si="28"/>
        <v>994364.33355511085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994364.33355511085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4108.2029326053771</v>
      </c>
      <c r="L369" s="444">
        <f t="shared" ca="1" si="28"/>
        <v>990076.90675789607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990076.90675789607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4090.3386542836492</v>
      </c>
      <c r="L370" s="444">
        <f t="shared" ca="1" si="28"/>
        <v>985771.61568235955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985771.61568235955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4072.3999414689133</v>
      </c>
      <c r="L371" s="444">
        <f t="shared" ca="1" si="28"/>
        <v>981448.38589400833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981448.38589400833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4054.3864840174506</v>
      </c>
      <c r="L372" s="444">
        <f t="shared" ca="1" si="28"/>
        <v>977107.14264820563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977107.14264820563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4036.2979704932723</v>
      </c>
      <c r="L373" s="444">
        <f t="shared" ca="1" si="28"/>
        <v>972747.81088887877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972747.81088887877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4018.1340881627443</v>
      </c>
      <c r="L374" s="444">
        <f t="shared" ca="1" si="28"/>
        <v>968370.31524722138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968370.31524722138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3999.8945229891715</v>
      </c>
      <c r="L375" s="444">
        <f t="shared" ca="1" si="28"/>
        <v>963974.58004039037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963974.58004039037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3981.5789596273753</v>
      </c>
      <c r="L376" s="444">
        <f t="shared" ca="1" si="28"/>
        <v>959560.52927019761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959560.52927019761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3963.1870814182394</v>
      </c>
      <c r="L377" s="444">
        <f t="shared" ca="1" si="28"/>
        <v>955128.08662179566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955128.08662179566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3944.7185703832315</v>
      </c>
      <c r="L378" s="444">
        <f t="shared" ca="1" si="28"/>
        <v>950677.17546235875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950677.17546235875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3926.1731072189104</v>
      </c>
      <c r="L379" s="444">
        <f t="shared" ca="1" si="28"/>
        <v>946207.71883975749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946207.71883975749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3907.5503712914056</v>
      </c>
      <c r="L380" s="444">
        <f t="shared" ca="1" si="28"/>
        <v>941719.63948122866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941719.63948122866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3888.850040630869</v>
      </c>
      <c r="L381" s="444">
        <f t="shared" ca="1" si="28"/>
        <v>937212.85979203938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937212.85979203938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3870.0717919259132</v>
      </c>
      <c r="L382" s="444">
        <f t="shared" ca="1" si="28"/>
        <v>932687.30185414513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932687.30185414513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3851.2153005180203</v>
      </c>
      <c r="L383" s="444">
        <f t="shared" ca="1" si="28"/>
        <v>928142.88742484292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928142.88742484292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3832.2802403959281</v>
      </c>
      <c r="L384" s="444">
        <f t="shared" ca="1" si="28"/>
        <v>923579.53793541866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923579.53793541866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3813.2662841899937</v>
      </c>
      <c r="L385" s="444">
        <f t="shared" ca="1" si="28"/>
        <v>918997.17448978848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918997.17448978848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3794.1731031665349</v>
      </c>
      <c r="L386" s="444">
        <f t="shared" ca="1" si="28"/>
        <v>914395.71786313481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914395.71786313481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3775.0003672221442</v>
      </c>
      <c r="L387" s="444">
        <f t="shared" ca="1" si="28"/>
        <v>909775.08850053675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909775.08850053675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3755.7477448779855</v>
      </c>
      <c r="L388" s="444">
        <f t="shared" ca="1" si="28"/>
        <v>905135.2065155945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905135.2065155945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3736.4149032740597</v>
      </c>
      <c r="L389" s="444">
        <f t="shared" ca="1" si="28"/>
        <v>900475.99168904836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900475.99168904836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3717.0015081634501</v>
      </c>
      <c r="L390" s="444">
        <f t="shared" ca="1" si="28"/>
        <v>895797.36346739158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895797.36346739158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3697.5072239065471</v>
      </c>
      <c r="L391" s="444">
        <f t="shared" ca="1" si="28"/>
        <v>891099.24096147798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891099.24096147798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3677.931713465241</v>
      </c>
      <c r="L392" s="444">
        <f t="shared" ca="1" si="28"/>
        <v>886381.54294512304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886381.54294512304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3658.2746383970953</v>
      </c>
      <c r="L393" s="444">
        <f t="shared" ca="1" si="28"/>
        <v>881644.18785370002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881644.18785370002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3638.5356588494992</v>
      </c>
      <c r="L394" s="444">
        <f t="shared" ca="1" si="28"/>
        <v>876887.09378272935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876887.09378272935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3618.7144335537882</v>
      </c>
      <c r="L395" s="444">
        <f t="shared" ca="1" si="28"/>
        <v>872110.17848646292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872110.17848646292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3598.8106198193445</v>
      </c>
      <c r="L396" s="444">
        <f t="shared" ca="1" si="28"/>
        <v>867313.35937646206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867313.35937646206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3578.823873527675</v>
      </c>
      <c r="L397" s="444">
        <f t="shared" ca="1" si="28"/>
        <v>862496.55352016957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862496.55352016957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3558.7538491264559</v>
      </c>
      <c r="L398" s="444">
        <f t="shared" ca="1" si="28"/>
        <v>857659.67763947579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857659.67763947579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3538.600199623565</v>
      </c>
      <c r="L399" s="444">
        <f t="shared" ca="1" si="28"/>
        <v>852802.64810927922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852802.64810927922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3518.3625765810793</v>
      </c>
      <c r="L400" s="444">
        <f t="shared" ca="1" si="28"/>
        <v>847925.38095604011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847925.38095604011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3498.0406301092498</v>
      </c>
      <c r="L401" s="444">
        <f t="shared" ca="1" si="28"/>
        <v>843027.79185632919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843027.79185632919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3477.6340088604543</v>
      </c>
      <c r="L402" s="444">
        <f t="shared" ca="1" si="28"/>
        <v>838109.79613536946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838109.79613536946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3457.1423600231219</v>
      </c>
      <c r="L403" s="444">
        <f t="shared" ca="1" si="28"/>
        <v>833171.30876557238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833171.30876557238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3436.5653293156338</v>
      </c>
      <c r="L404" s="444">
        <f t="shared" ca="1" si="28"/>
        <v>828212.2443650678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828212.2443650678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3415.9025609801984</v>
      </c>
      <c r="L405" s="444">
        <f t="shared" ca="1" si="28"/>
        <v>823232.5171962278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823232.5171962278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3395.1536977766982</v>
      </c>
      <c r="L406" s="444">
        <f t="shared" ca="1" si="28"/>
        <v>818232.04116418434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818232.04116418434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3374.3183809765173</v>
      </c>
      <c r="L407" s="444">
        <f t="shared" ca="1" si="28"/>
        <v>813210.72981534072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813210.72981534072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3353.3962503563357</v>
      </c>
      <c r="L408" s="444">
        <f t="shared" ca="1" si="28"/>
        <v>808168.49633587687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808168.49633587687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3332.3869441919028</v>
      </c>
      <c r="L409" s="444">
        <f t="shared" ca="1" si="28"/>
        <v>803105.25355024857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803105.25355024857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3311.2900992517848</v>
      </c>
      <c r="L410" s="444">
        <f t="shared" ca="1" si="28"/>
        <v>798020.91391968017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798020.91391968017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3290.1053507910833</v>
      </c>
      <c r="L411" s="444">
        <f t="shared" ca="1" si="28"/>
        <v>792915.38954065111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792915.38954065111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3268.8323325451288</v>
      </c>
      <c r="L412" s="444">
        <f t="shared" ca="1" si="28"/>
        <v>787788.59214337601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787788.59214337601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3247.4706767231492</v>
      </c>
      <c r="L413" s="444">
        <f t="shared" ca="1" si="28"/>
        <v>782640.433090279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782640.433090279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3226.0200140019115</v>
      </c>
      <c r="L414" s="444">
        <f t="shared" ca="1" si="28"/>
        <v>777470.82337446068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777470.82337446068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3204.4799735193355</v>
      </c>
      <c r="L415" s="444">
        <f t="shared" ca="1" si="28"/>
        <v>772279.67361815984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772279.67361815984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3182.8501828680819</v>
      </c>
      <c r="L416" s="444">
        <f t="shared" ca="1" si="28"/>
        <v>767066.89407120773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767066.89407120773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3161.1302680891149</v>
      </c>
      <c r="L417" s="444">
        <f t="shared" ca="1" si="28"/>
        <v>761832.39460947667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761832.39460947667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3139.3198536652353</v>
      </c>
      <c r="L418" s="444">
        <f t="shared" ca="1" si="28"/>
        <v>756576.08473332168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756576.08473332168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3117.4185625145897</v>
      </c>
      <c r="L419" s="444">
        <f t="shared" ca="1" si="28"/>
        <v>751297.87356601609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751297.87356601609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3095.4260159841497</v>
      </c>
      <c r="L420" s="444">
        <f t="shared" ca="1" si="28"/>
        <v>745997.66985218006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745997.66985218006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3073.3418338431661</v>
      </c>
      <c r="L421" s="444">
        <f t="shared" ca="1" si="28"/>
        <v>740675.38195620303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740675.38195620303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3051.165634276595</v>
      </c>
      <c r="L422" s="444">
        <f t="shared" ca="1" si="28"/>
        <v>735330.91786065942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735330.91786065942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3028.8970338784966</v>
      </c>
      <c r="L423" s="444">
        <f t="shared" ca="1" si="28"/>
        <v>729964.18516471772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729964.18516471772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3006.5356476454062</v>
      </c>
      <c r="L424" s="444">
        <f t="shared" ca="1" si="28"/>
        <v>724575.0910825429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724575.0910825429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2984.0810889696781</v>
      </c>
      <c r="L425" s="444">
        <f t="shared" ca="1" si="28"/>
        <v>719163.54244169244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719163.54244169244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2961.5329696328008</v>
      </c>
      <c r="L426" s="444">
        <f t="shared" ca="1" si="28"/>
        <v>713729.44568150502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713729.44568150502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2938.8908997986869</v>
      </c>
      <c r="L427" s="444">
        <f t="shared" ca="1" si="28"/>
        <v>708272.70685148356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708272.70685148356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2916.1544880069305</v>
      </c>
      <c r="L428" s="444">
        <f t="shared" ca="1" si="28"/>
        <v>702793.23160967033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702793.23160967033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2893.3233411660422</v>
      </c>
      <c r="L429" s="444">
        <f t="shared" ca="1" si="28"/>
        <v>697290.92522101616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697290.92522101616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2870.3970645466497</v>
      </c>
      <c r="L430" s="444">
        <f t="shared" ca="1" si="28"/>
        <v>691765.69255574269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691765.69255574269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2847.3752617746773</v>
      </c>
      <c r="L431" s="444">
        <f t="shared" ca="1" si="28"/>
        <v>686217.43808769714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686217.43808769714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2824.2575348244873</v>
      </c>
      <c r="L432" s="444">
        <f t="shared" ca="1" si="28"/>
        <v>680646.0658927015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680646.0658927015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2801.0434840120056</v>
      </c>
      <c r="L433" s="444">
        <f t="shared" ca="1" si="28"/>
        <v>675051.47964689333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675051.47964689333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2777.7327079878046</v>
      </c>
      <c r="L434" s="444">
        <f t="shared" ca="1" si="28"/>
        <v>669433.58262506092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669433.58262506092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2754.3248037301696</v>
      </c>
      <c r="L435" s="444">
        <f t="shared" ca="1" si="28"/>
        <v>663792.27769897087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663792.27769897087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2730.8193665381277</v>
      </c>
      <c r="L436" s="444">
        <f t="shared" ca="1" si="28"/>
        <v>658127.46733568877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658127.46733568877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2707.2159900244524</v>
      </c>
      <c r="L437" s="444">
        <f t="shared" ca="1" si="28"/>
        <v>652439.05359589309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652439.05359589309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2683.514266108637</v>
      </c>
      <c r="L438" s="444">
        <f t="shared" ca="1" si="28"/>
        <v>646726.93813218153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646726.93813218153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2659.7137850098388</v>
      </c>
      <c r="L439" s="444">
        <f t="shared" ca="1" si="28"/>
        <v>640991.02218737116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640991.02218737116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2635.8141352397956</v>
      </c>
      <c r="L440" s="444">
        <f t="shared" ca="1" si="28"/>
        <v>635231.20659279078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635231.20659279078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2611.8149035957108</v>
      </c>
      <c r="L441" s="444">
        <f t="shared" ca="1" si="28"/>
        <v>629447.39176656632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629447.39176656632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2587.7156751531088</v>
      </c>
      <c r="L442" s="444">
        <f t="shared" ca="1" si="28"/>
        <v>623639.47771189921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623639.47771189921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2563.5160332586624</v>
      </c>
      <c r="L443" s="444">
        <f t="shared" ca="1" si="28"/>
        <v>617807.36401533766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617807.36401533766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2539.2155595229897</v>
      </c>
      <c r="L444" s="444">
        <f t="shared" ca="1" si="28"/>
        <v>611950.94984504045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611950.94984504045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2514.8138338134177</v>
      </c>
      <c r="L445" s="444">
        <f t="shared" ca="1" si="28"/>
        <v>606070.13394903368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606070.13394903368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2490.3104342467227</v>
      </c>
      <c r="L446" s="444">
        <f t="shared" ca="1" si="28"/>
        <v>600164.81465346017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600164.81465346017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2465.7049371818334</v>
      </c>
      <c r="L447" s="444">
        <f t="shared" ca="1" si="28"/>
        <v>594234.88986082177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594234.88986082177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2440.9969172125066</v>
      </c>
      <c r="L448" s="444">
        <f t="shared" ca="1" si="28"/>
        <v>588280.25704821409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588280.25704821409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2416.1859471599746</v>
      </c>
      <c r="L449" s="444">
        <f t="shared" ca="1" si="28"/>
        <v>582300.81326555391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582300.81326555391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2391.2715980655571</v>
      </c>
      <c r="L450" s="444">
        <f t="shared" ca="1" si="28"/>
        <v>576296.45513379923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576296.45513379923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2366.253439183246</v>
      </c>
      <c r="L451" s="444">
        <f t="shared" ca="1" si="28"/>
        <v>570267.07884316228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570267.07884316228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2341.1310379722586</v>
      </c>
      <c r="L452" s="444">
        <f t="shared" ca="1" si="28"/>
        <v>564212.58015131438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564212.58015131438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2315.903960089559</v>
      </c>
      <c r="L453" s="444">
        <f t="shared" ca="1" si="28"/>
        <v>558132.85438158375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558132.85438158375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2290.5717693823481</v>
      </c>
      <c r="L454" s="444">
        <f t="shared" ca="1" si="28"/>
        <v>552027.7964211459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552027.7964211459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2265.1340278805237</v>
      </c>
      <c r="L455" s="444">
        <f t="shared" ca="1" si="28"/>
        <v>545897.30071920622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545897.30071920622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2239.5902957891085</v>
      </c>
      <c r="L456" s="444">
        <f t="shared" ca="1" si="28"/>
        <v>539741.2612851751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539741.2612851751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2213.9401314806455</v>
      </c>
      <c r="L457" s="444">
        <f t="shared" ca="1" si="28"/>
        <v>533559.57168683561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533559.57168683561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2188.1830914875641</v>
      </c>
      <c r="L458" s="444">
        <f t="shared" ca="1" si="28"/>
        <v>527352.12504850305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527352.12504850305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2162.3187304945118</v>
      </c>
      <c r="L459" s="444">
        <f t="shared" ca="1" si="28"/>
        <v>521118.8140491774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521118.8140491774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2136.3466013306552</v>
      </c>
      <c r="L460" s="444">
        <f t="shared" ca="1" si="28"/>
        <v>514859.53092068789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514859.53092068789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2110.2662549619486</v>
      </c>
      <c r="L461" s="444">
        <f t="shared" ca="1" si="28"/>
        <v>508574.16744582966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508574.16744582966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2084.0772404833724</v>
      </c>
      <c r="L462" s="444">
        <f t="shared" ca="1" si="28"/>
        <v>502262.61495649285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502262.61495649285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2057.7791051111362</v>
      </c>
      <c r="L463" s="444">
        <f t="shared" ca="1" si="28"/>
        <v>495924.76433178381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495924.76433178381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2031.3713941748483</v>
      </c>
      <c r="L464" s="444">
        <f t="shared" ca="1" si="28"/>
        <v>489560.5059961385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489560.5059961385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2004.8536511096597</v>
      </c>
      <c r="L465" s="444">
        <f t="shared" ca="1" si="28"/>
        <v>483169.72991742799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483169.72991742799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1978.2254174483658</v>
      </c>
      <c r="L466" s="444">
        <f t="shared" ca="1" si="28"/>
        <v>476752.32560505619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476752.32560505619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1951.4862328134836</v>
      </c>
      <c r="L467" s="444">
        <f t="shared" ca="1" si="28"/>
        <v>470308.18210804951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470308.18210804951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1924.6356349092887</v>
      </c>
      <c r="L468" s="444">
        <f t="shared" ca="1" si="28"/>
        <v>463837.1880131386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463837.1880131386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1897.6731595138267</v>
      </c>
      <c r="L469" s="444">
        <f t="shared" ca="1" si="28"/>
        <v>457339.23144283227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457339.23144283227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1870.5983404708838</v>
      </c>
      <c r="L470" s="444">
        <f t="shared" ca="1" si="28"/>
        <v>450814.20005348296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450814.20005348296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1843.4107096819282</v>
      </c>
      <c r="L471" s="444">
        <f t="shared" ca="1" si="28"/>
        <v>444261.98103334469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444261.98103334469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1816.1097970980186</v>
      </c>
      <c r="L472" s="444">
        <f t="shared" ca="1" si="28"/>
        <v>437682.46110062255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437682.46110062255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1788.6951307116767</v>
      </c>
      <c r="L473" s="444">
        <f t="shared" ca="1" si="28"/>
        <v>431075.52650151402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431075.52650151402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1761.1662365487243</v>
      </c>
      <c r="L474" s="444">
        <f t="shared" ca="1" si="28"/>
        <v>424441.06300824258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424441.06300824258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1733.5226386600932</v>
      </c>
      <c r="L475" s="444">
        <f t="shared" ca="1" si="28"/>
        <v>417778.95591708249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417778.95591708249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1705.7638591135931</v>
      </c>
      <c r="L476" s="444">
        <f t="shared" ca="1" si="28"/>
        <v>411089.09004637593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411089.09004637593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1677.8894179856488</v>
      </c>
      <c r="L477" s="444">
        <f t="shared" ca="1" si="28"/>
        <v>404371.34973454138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404371.34973454138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1649.8988333530049</v>
      </c>
      <c r="L478" s="444">
        <f t="shared" ca="1" si="28"/>
        <v>397625.61883807421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397625.61883807421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1621.7916212843918</v>
      </c>
      <c r="L479" s="444">
        <f t="shared" ca="1" si="28"/>
        <v>390851.78072953841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390851.78072953841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1593.5672958321593</v>
      </c>
      <c r="L480" s="444">
        <f t="shared" ca="1" si="28"/>
        <v>384049.71829555038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384049.71829555038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1565.2253690238758</v>
      </c>
      <c r="L481" s="444">
        <f t="shared" ca="1" si="28"/>
        <v>377219.31393475406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377219.31393475406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1536.7653508538911</v>
      </c>
      <c r="L482" s="444">
        <f t="shared" ca="1" si="28"/>
        <v>370360.44955578778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370360.44955578778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1508.186749274865</v>
      </c>
      <c r="L483" s="444">
        <f t="shared" ca="1" si="28"/>
        <v>363473.00657524244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363473.00657524244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1479.4890701892593</v>
      </c>
      <c r="L484" s="444">
        <f t="shared" ca="1" si="28"/>
        <v>356556.8659156115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356556.8659156115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1450.6718174407972</v>
      </c>
      <c r="L485" s="444">
        <f t="shared" ca="1" si="28"/>
        <v>349611.90800323209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349611.90800323209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1421.7344928058828</v>
      </c>
      <c r="L486" s="444">
        <f t="shared" ca="1" si="28"/>
        <v>342638.01276621781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342638.01276621781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1392.6765959849902</v>
      </c>
      <c r="L487" s="444">
        <f t="shared" ca="1" si="28"/>
        <v>335635.05963238265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335635.05963238265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1363.4976245940102</v>
      </c>
      <c r="L488" s="444">
        <f t="shared" ca="1" si="28"/>
        <v>328602.92752715648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328602.92752715648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1334.1970741555679</v>
      </c>
      <c r="L489" s="444">
        <f t="shared" ca="1" si="28"/>
        <v>321541.49487149186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321541.49487149186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1304.7744380902986</v>
      </c>
      <c r="L490" s="444">
        <f t="shared" ca="1" si="28"/>
        <v>314450.63957976195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314450.63957976195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1275.2292077080906</v>
      </c>
      <c r="L491" s="444">
        <f t="shared" ca="1" si="28"/>
        <v>307330.23905764986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307330.23905764986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1245.5608721992903</v>
      </c>
      <c r="L492" s="444">
        <f t="shared" ca="1" si="28"/>
        <v>300180.17020002898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300180.17020002898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1215.7689186258699</v>
      </c>
      <c r="L493" s="444">
        <f t="shared" ca="1" si="28"/>
        <v>293000.30938883469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293000.30938883469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1185.8528319125605</v>
      </c>
      <c r="L494" s="444">
        <f t="shared" ca="1" si="28"/>
        <v>285790.53249092709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285790.53249092709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1155.8120948379453</v>
      </c>
      <c r="L495" s="444">
        <f t="shared" ca="1" si="28"/>
        <v>278550.71485594485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278550.71485594485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1125.6461880255195</v>
      </c>
      <c r="L496" s="444">
        <f t="shared" ca="1" si="28"/>
        <v>271280.73131415021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271280.73131415021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1095.3545899347084</v>
      </c>
      <c r="L497" s="444">
        <f t="shared" ca="1" si="28"/>
        <v>263980.45617426472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263980.45617426472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1064.9367768518523</v>
      </c>
      <c r="L498" s="444">
        <f t="shared" ca="1" si="28"/>
        <v>256649.76322129639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256649.76322129639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1034.3922228811509</v>
      </c>
      <c r="L499" s="444">
        <f t="shared" ca="1" si="28"/>
        <v>249288.52571435735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249288.52571435735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1003.7203999355717</v>
      </c>
      <c r="L500" s="444">
        <f t="shared" ca="1" si="28"/>
        <v>241896.61638447276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241896.61638447276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972.92077772771904</v>
      </c>
      <c r="L501" s="444">
        <f t="shared" ca="1" si="28"/>
        <v>234473.90743238031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234473.90743238031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941.99282376066719</v>
      </c>
      <c r="L502" s="444">
        <f t="shared" ca="1" si="28"/>
        <v>227020.27052632079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227020.27052632079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910.93600331875257</v>
      </c>
      <c r="L503" s="444">
        <f t="shared" ca="1" si="28"/>
        <v>219535.57679981936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219535.57679981936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879.74977945832973</v>
      </c>
      <c r="L504" s="444">
        <f t="shared" ca="1" si="28"/>
        <v>212019.69684945751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212019.69684945751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848.43361299848891</v>
      </c>
      <c r="L505" s="444">
        <f t="shared" ca="1" si="28"/>
        <v>204472.50073263582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204472.50073263582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816.9869625117318</v>
      </c>
      <c r="L506" s="444">
        <f t="shared" ca="1" si="28"/>
        <v>196893.85796532736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196893.85796532736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785.40928431461327</v>
      </c>
      <c r="L507" s="444">
        <f t="shared" ca="1" si="28"/>
        <v>189283.63751982179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189283.63751982179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753.70003245834005</v>
      </c>
      <c r="L508" s="444">
        <f t="shared" ca="1" si="28"/>
        <v>181641.70782245995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181641.70782245995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721.85865871933242</v>
      </c>
      <c r="L509" s="444">
        <f t="shared" ca="1" si="28"/>
        <v>173967.93675135911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173967.93675135911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689.88461258974553</v>
      </c>
      <c r="L510" s="444">
        <f t="shared" ca="1" si="28"/>
        <v>166262.19163412869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166262.19163412869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657.77734126795212</v>
      </c>
      <c r="L511" s="444">
        <f t="shared" ca="1" si="28"/>
        <v>158524.33924557644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158524.33924557644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625.53628964898439</v>
      </c>
      <c r="L512" s="444">
        <f t="shared" ca="1" si="28"/>
        <v>150754.24580540525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150754.24580540525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593.16090031493775</v>
      </c>
      <c r="L513" s="444">
        <f t="shared" ca="1" si="28"/>
        <v>142951.77697590002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142951.77697590002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560.65061352533269</v>
      </c>
      <c r="L514" s="444">
        <f t="shared" ca="1" si="28"/>
        <v>135116.79785960517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135116.79785960517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528.00486720743743</v>
      </c>
      <c r="L515" s="444">
        <f t="shared" ca="1" si="28"/>
        <v>127249.17299699242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127249.17299699242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495.22309694655098</v>
      </c>
      <c r="L516" s="444">
        <f t="shared" ca="1" si="28"/>
        <v>119348.76636411878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119348.76636411878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462.3047359762441</v>
      </c>
      <c r="L517" s="444">
        <f t="shared" ca="1" si="28"/>
        <v>111415.44137027484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111415.44137027484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429.24921516856108</v>
      </c>
      <c r="L518" s="444">
        <f t="shared" ref="L518:L772" ca="1" si="54">I518-J518+K518</f>
        <v>103449.06085562322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103449.06085562322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396.05596302417933</v>
      </c>
      <c r="L519" s="444">
        <f t="shared" ca="1" si="54"/>
        <v>95449.487088827213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95449.487088827213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362.72440566252931</v>
      </c>
      <c r="L520" s="444">
        <f t="shared" ca="1" si="54"/>
        <v>87416.581764669565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87416.581764669565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329.25396681187243</v>
      </c>
      <c r="L521" s="444">
        <f t="shared" ca="1" si="54"/>
        <v>79350.206001661252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79350.206001661252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295.64406779933779</v>
      </c>
      <c r="L522" s="444">
        <f t="shared" ca="1" si="54"/>
        <v>71250.220339640407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71250.220339640407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261.89412754091762</v>
      </c>
      <c r="L523" s="444">
        <f t="shared" ca="1" si="54"/>
        <v>63116.484737361141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63116.484737361141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228.00356253142067</v>
      </c>
      <c r="L524" s="444">
        <f t="shared" ca="1" si="54"/>
        <v>54948.858570072378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54948.858570072378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193.97178683438415</v>
      </c>
      <c r="L525" s="444">
        <f t="shared" ca="1" si="54"/>
        <v>46747.200627086582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46747.200627086582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159.79821207194334</v>
      </c>
      <c r="L526" s="444">
        <f t="shared" ca="1" si="54"/>
        <v>38511.369109338346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38511.369109338346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125.48224741465901</v>
      </c>
      <c r="L527" s="444">
        <f t="shared" ca="1" si="54"/>
        <v>30241.221626932824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30241.221626932824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91.023299571302658</v>
      </c>
      <c r="L528" s="444">
        <f t="shared" ca="1" si="54"/>
        <v>21936.615196683939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21936.615196683939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56.420772778598973</v>
      </c>
      <c r="L529" s="444">
        <f t="shared" ca="1" si="54"/>
        <v>13597.406239642354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13597.406239642354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21.674068790925709</v>
      </c>
      <c r="L530" s="444">
        <f t="shared" ca="1" si="54"/>
        <v>5223.4505786130958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5223.4505786130958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-13.217413130029536</v>
      </c>
      <c r="L531" s="444">
        <f t="shared" ca="1" si="54"/>
        <v>-3185.396564337118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-3185.396564337118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-48.254276225655424</v>
      </c>
      <c r="L532" s="444">
        <f t="shared" ca="1" si="54"/>
        <v>-11629.280570382958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-11629.280570382958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-83.437126250846418</v>
      </c>
      <c r="L533" s="444">
        <f t="shared" ca="1" si="54"/>
        <v>-20108.347426453987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-20108.347426453987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-118.76657148447572</v>
      </c>
      <c r="L534" s="444">
        <f t="shared" ca="1" si="54"/>
        <v>-28622.74372775865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-28622.74372775865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-154.2432227399118</v>
      </c>
      <c r="L535" s="444">
        <f t="shared" ca="1" si="54"/>
        <v>-37172.616680318744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-37172.616680318744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-189.86769337557885</v>
      </c>
      <c r="L536" s="444">
        <f t="shared" ca="1" si="54"/>
        <v>-45758.114103514505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-45758.114103514505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-225.64059930556121</v>
      </c>
      <c r="L537" s="444">
        <f t="shared" ca="1" si="54"/>
        <v>-54379.384432640247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-54379.384432640247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-261.56255901025179</v>
      </c>
      <c r="L538" s="444">
        <f t="shared" ca="1" si="54"/>
        <v>-63036.576721470679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-63036.576721470679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-297.6341935470453</v>
      </c>
      <c r="L539" s="444">
        <f t="shared" ca="1" si="54"/>
        <v>-71729.84064483791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-71729.84064483791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-333.85612656107537</v>
      </c>
      <c r="L540" s="444">
        <f t="shared" ca="1" si="54"/>
        <v>-80459.32650121917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-80459.32650121917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-370.22898429599729</v>
      </c>
      <c r="L541" s="444">
        <f t="shared" ca="1" si="54"/>
        <v>-89225.185215335354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-89225.185215335354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-406.75339560481473</v>
      </c>
      <c r="L542" s="444">
        <f t="shared" ca="1" si="54"/>
        <v>-98027.56834076035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-98027.56834076035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-443.42999196075215</v>
      </c>
      <c r="L543" s="444">
        <f t="shared" ca="1" si="54"/>
        <v>-106866.62806254129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-106866.62806254129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-480.25940746817281</v>
      </c>
      <c r="L544" s="444">
        <f t="shared" ca="1" si="54"/>
        <v>-115742.51719982964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-115742.51719982964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-517.24227887354095</v>
      </c>
      <c r="L545" s="444">
        <f t="shared" ca="1" si="54"/>
        <v>-124655.38920852337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-124655.38920852337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-554.37924557643146</v>
      </c>
      <c r="L546" s="444">
        <f t="shared" ca="1" si="54"/>
        <v>-133605.39818391998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-133605.39818391998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-591.67094964058401</v>
      </c>
      <c r="L547" s="444">
        <f t="shared" ca="1" si="54"/>
        <v>-142592.69886338076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-142592.69886338076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-629.11803580500396</v>
      </c>
      <c r="L548" s="444">
        <f t="shared" ca="1" si="54"/>
        <v>-151617.44662900595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-151617.44662900595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-666.72115149510887</v>
      </c>
      <c r="L549" s="444">
        <f t="shared" ca="1" si="54"/>
        <v>-160679.79751032125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-160679.79751032125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-704.48094683392264</v>
      </c>
      <c r="L550" s="444">
        <f t="shared" ca="1" si="54"/>
        <v>-169779.90818697534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-169779.90818697534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-742.39807465331467</v>
      </c>
      <c r="L551" s="444">
        <f t="shared" ca="1" si="54"/>
        <v>-178917.93599144885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-178917.93599144885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-780.47319050528756</v>
      </c>
      <c r="L552" s="444">
        <f t="shared" ca="1" si="54"/>
        <v>-188094.03891177432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-188094.03891177432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-818.70695267331041</v>
      </c>
      <c r="L553" s="444">
        <f t="shared" ca="1" si="54"/>
        <v>-197308.37559426783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-197308.37559426783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-857.10002218369993</v>
      </c>
      <c r="L554" s="444">
        <f t="shared" ca="1" si="54"/>
        <v>-206561.10534627171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-206561.10534627171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-895.65306281704954</v>
      </c>
      <c r="L555" s="444">
        <f t="shared" ca="1" si="54"/>
        <v>-215852.38813890895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-215852.38813890895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-934.36674111970467</v>
      </c>
      <c r="L556" s="444">
        <f t="shared" ca="1" si="54"/>
        <v>-225182.38460984884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-225182.38460984884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-973.24172641528742</v>
      </c>
      <c r="L557" s="444">
        <f t="shared" ca="1" si="54"/>
        <v>-234551.25606608432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-234551.25606608432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-1012.2786908162687</v>
      </c>
      <c r="L558" s="444">
        <f t="shared" ca="1" si="54"/>
        <v>-243959.16448672078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-243959.16448672078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-1051.4783092355874</v>
      </c>
      <c r="L559" s="444">
        <f t="shared" ca="1" si="54"/>
        <v>-253406.27252577656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-253406.27252577656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-1090.8412593983198</v>
      </c>
      <c r="L560" s="444">
        <f t="shared" ca="1" si="54"/>
        <v>-262892.74351499503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-262892.74351499503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-1130.3682218533968</v>
      </c>
      <c r="L561" s="444">
        <f t="shared" ca="1" si="54"/>
        <v>-272418.74146666861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-272418.74146666861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-1170.0598799853699</v>
      </c>
      <c r="L562" s="444">
        <f t="shared" ca="1" si="54"/>
        <v>-281984.43107647414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-281984.43107647414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-1209.9169200262263</v>
      </c>
      <c r="L563" s="444">
        <f t="shared" ca="1" si="54"/>
        <v>-291589.97772632056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-291589.97772632056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-1249.9400310672531</v>
      </c>
      <c r="L564" s="444">
        <f t="shared" ca="1" si="54"/>
        <v>-301235.54748720798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-301235.54748720798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-1290.1299050709506</v>
      </c>
      <c r="L565" s="444">
        <f t="shared" ca="1" si="54"/>
        <v>-310921.3071220991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-310921.3071220991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-1330.487236882997</v>
      </c>
      <c r="L566" s="444">
        <f t="shared" ca="1" si="54"/>
        <v>-320647.42408880231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-320647.42408880231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-1371.0127242442604</v>
      </c>
      <c r="L567" s="444">
        <f t="shared" ca="1" si="54"/>
        <v>-330414.06654286676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-330414.06654286676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-1411.7070678028622</v>
      </c>
      <c r="L568" s="444">
        <f t="shared" ca="1" si="54"/>
        <v>-340221.40334048978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-340221.40334048978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-1452.5709711262914</v>
      </c>
      <c r="L569" s="444">
        <f t="shared" ca="1" si="54"/>
        <v>-350069.60404143628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-350069.60404143628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-1493.6051407135685</v>
      </c>
      <c r="L570" s="444">
        <f t="shared" ca="1" si="54"/>
        <v>-359958.83891197003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-359958.83891197003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-1534.8102860074591</v>
      </c>
      <c r="L571" s="444">
        <f t="shared" ca="1" si="54"/>
        <v>-369889.27892779768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-369889.27892779768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-1576.1871194067412</v>
      </c>
      <c r="L572" s="444">
        <f t="shared" ca="1" si="54"/>
        <v>-379861.09577702463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-379861.09577702463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-1617.7363562785201</v>
      </c>
      <c r="L573" s="444">
        <f t="shared" ca="1" si="54"/>
        <v>-389874.46186312335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-389874.46186312335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-1659.4587149705981</v>
      </c>
      <c r="L574" s="444">
        <f t="shared" ca="1" si="54"/>
        <v>-399929.55030791415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-399929.55030791415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-1701.3549168238931</v>
      </c>
      <c r="L575" s="444">
        <f t="shared" ca="1" si="54"/>
        <v>-410026.53495455824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-410026.53495455824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-1743.4256861849101</v>
      </c>
      <c r="L576" s="444">
        <f t="shared" ca="1" si="54"/>
        <v>-420165.59037056332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-420165.59037056332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-1785.6717504182645</v>
      </c>
      <c r="L577" s="444">
        <f t="shared" ca="1" si="54"/>
        <v>-430346.89185080177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-430346.89185080177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-1828.093839919258</v>
      </c>
      <c r="L578" s="444">
        <f t="shared" ca="1" si="54"/>
        <v>-440570.6154205412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-440570.6154205412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-1870.6926881265058</v>
      </c>
      <c r="L579" s="444">
        <f t="shared" ca="1" si="54"/>
        <v>-450836.93783848791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-450836.93783848791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-1913.469031534617</v>
      </c>
      <c r="L580" s="444">
        <f t="shared" ca="1" si="54"/>
        <v>-461146.03659984272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-461146.03659984272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-1956.4236097069286</v>
      </c>
      <c r="L581" s="444">
        <f t="shared" ca="1" si="54"/>
        <v>-471498.08993936982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-471498.08993936982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-1999.5571652882916</v>
      </c>
      <c r="L582" s="444">
        <f t="shared" ca="1" si="54"/>
        <v>-481893.27683447831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-481893.27683447831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-2042.8704440179104</v>
      </c>
      <c r="L583" s="444">
        <f t="shared" ca="1" si="54"/>
        <v>-492331.77700831642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-492331.77700831642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-2086.3641947422361</v>
      </c>
      <c r="L584" s="444">
        <f t="shared" ca="1" si="54"/>
        <v>-502813.77093287883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-502813.77093287883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-2130.0391694279124</v>
      </c>
      <c r="L585" s="444">
        <f t="shared" ca="1" si="54"/>
        <v>-513339.43983212695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-513339.43983212695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-2173.8961231747799</v>
      </c>
      <c r="L586" s="444">
        <f t="shared" ca="1" si="54"/>
        <v>-523908.96568512189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-523908.96568512189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-2217.9358142289257</v>
      </c>
      <c r="L587" s="444">
        <f t="shared" ca="1" si="54"/>
        <v>-534522.53122917109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-534522.53122917109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-2262.1590039957969</v>
      </c>
      <c r="L588" s="444">
        <f t="shared" ca="1" si="54"/>
        <v>-545180.31996298709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-545180.31996298709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-2306.5664570533636</v>
      </c>
      <c r="L589" s="444">
        <f t="shared" ca="1" si="54"/>
        <v>-555882.51614986069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-555882.51614986069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-2351.1589411653367</v>
      </c>
      <c r="L590" s="444">
        <f t="shared" ca="1" si="54"/>
        <v>-566629.30482084618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-566629.30482084618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-2395.9372272944433</v>
      </c>
      <c r="L591" s="444">
        <f t="shared" ca="1" si="54"/>
        <v>-577420.8717779608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-577420.8717779608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-2440.902089615754</v>
      </c>
      <c r="L592" s="444">
        <f t="shared" ca="1" si="54"/>
        <v>-588257.40359739668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-588257.40359739668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-2486.0543055300705</v>
      </c>
      <c r="L593" s="444">
        <f t="shared" ca="1" si="54"/>
        <v>-599139.0876327469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-599139.0876327469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-2531.3946556773626</v>
      </c>
      <c r="L594" s="444">
        <f t="shared" ca="1" si="54"/>
        <v>-610066.11201824446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-610066.11201824446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-2576.9239239502695</v>
      </c>
      <c r="L595" s="444">
        <f t="shared" ca="1" si="54"/>
        <v>-621038.66567201493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-621038.66567201493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-2622.6428975076465</v>
      </c>
      <c r="L596" s="444">
        <f t="shared" ca="1" si="54"/>
        <v>-632056.93829934276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-632056.93829934276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-2668.5523667881789</v>
      </c>
      <c r="L597" s="444">
        <f t="shared" ca="1" si="54"/>
        <v>-643121.12039595109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-643121.12039595109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-2714.653125524047</v>
      </c>
      <c r="L598" s="444">
        <f t="shared" ca="1" si="54"/>
        <v>-654231.40325129533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-654231.40325129533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-2760.945970754648</v>
      </c>
      <c r="L599" s="444">
        <f t="shared" ca="1" si="54"/>
        <v>-665387.97895187011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-665387.97895187011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-2807.4317028403761</v>
      </c>
      <c r="L600" s="444">
        <f t="shared" ca="1" si="54"/>
        <v>-676591.04038453067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-676591.04038453067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-2854.1111254764619</v>
      </c>
      <c r="L601" s="444">
        <f t="shared" ca="1" si="54"/>
        <v>-687840.78123982728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-687840.78123982728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-2900.9850457068642</v>
      </c>
      <c r="L602" s="444">
        <f t="shared" ca="1" si="54"/>
        <v>-699137.39601535432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-699137.39601535432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-2948.0542739382272</v>
      </c>
      <c r="L603" s="444">
        <f t="shared" ca="1" si="54"/>
        <v>-710481.08001911268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-710481.08001911268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-2995.319623953887</v>
      </c>
      <c r="L604" s="444">
        <f t="shared" ca="1" si="54"/>
        <v>-721872.02937288675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-721872.02937288675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-3042.7819129279455</v>
      </c>
      <c r="L605" s="444">
        <f t="shared" ca="1" si="54"/>
        <v>-733310.44101563492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-733310.44101563492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-3090.4419614393964</v>
      </c>
      <c r="L606" s="444">
        <f t="shared" ca="1" si="54"/>
        <v>-744796.51270689454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-744796.51270689454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-3138.3005934863113</v>
      </c>
      <c r="L607" s="444">
        <f t="shared" ca="1" si="54"/>
        <v>-756330.44303020102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-756330.44303020102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-3186.3586365000883</v>
      </c>
      <c r="L608" s="444">
        <f t="shared" ca="1" si="54"/>
        <v>-767912.43139652128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-767912.43139652128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-3234.6169213597559</v>
      </c>
      <c r="L609" s="444">
        <f t="shared" ca="1" si="54"/>
        <v>-779542.67804770125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-779542.67804770125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-3283.0762824063395</v>
      </c>
      <c r="L610" s="444">
        <f t="shared" ca="1" si="54"/>
        <v>-791221.38405992778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-791221.38405992778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-3331.7375574572829</v>
      </c>
      <c r="L611" s="444">
        <f t="shared" ca="1" si="54"/>
        <v>-802948.75134720525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-802948.75134720525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-3380.6015878209391</v>
      </c>
      <c r="L612" s="444">
        <f t="shared" ca="1" si="54"/>
        <v>-814724.98266484635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-814724.98266484635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-3429.6692183111104</v>
      </c>
      <c r="L613" s="444">
        <f t="shared" ca="1" si="54"/>
        <v>-826550.28161297762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-826550.28161297762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-3478.9412972616574</v>
      </c>
      <c r="L614" s="444">
        <f t="shared" ca="1" si="54"/>
        <v>-838424.85264005943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-838424.85264005943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-3528.418676541165</v>
      </c>
      <c r="L615" s="444">
        <f t="shared" ca="1" si="54"/>
        <v>-850348.9010464208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-850348.9010464208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-3578.1022115676706</v>
      </c>
      <c r="L616" s="444">
        <f t="shared" ca="1" si="54"/>
        <v>-862322.63298780867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-862322.63298780867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-3627.9927613234536</v>
      </c>
      <c r="L617" s="444">
        <f t="shared" ca="1" si="54"/>
        <v>-874346.25547895231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-874346.25547895231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-3678.0911883698859</v>
      </c>
      <c r="L618" s="444">
        <f t="shared" ca="1" si="54"/>
        <v>-886419.9763971424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-886419.9763971424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-3728.3983588623441</v>
      </c>
      <c r="L619" s="444">
        <f t="shared" ca="1" si="54"/>
        <v>-898544.00448582496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-898544.00448582496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-3778.9151425651885</v>
      </c>
      <c r="L620" s="444">
        <f t="shared" ca="1" si="54"/>
        <v>-910718.54935821029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-910718.54935821029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-3829.6424128667941</v>
      </c>
      <c r="L621" s="444">
        <f t="shared" ca="1" si="54"/>
        <v>-922943.82150089729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-922943.82150089729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-3880.5810467946562</v>
      </c>
      <c r="L622" s="444">
        <f t="shared" ca="1" si="54"/>
        <v>-935220.03227751213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-935220.03227751213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-3931.7319250305509</v>
      </c>
      <c r="L623" s="444">
        <f t="shared" ca="1" si="54"/>
        <v>-947547.3939323629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-947547.3939323629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-3983.0959319257622</v>
      </c>
      <c r="L624" s="444">
        <f t="shared" ca="1" si="54"/>
        <v>-959926.1195941089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-959926.1195941089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-4034.6739555163713</v>
      </c>
      <c r="L625" s="444">
        <f t="shared" ca="1" si="54"/>
        <v>-972356.4232794455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-972356.4232794455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-4086.4668875386064</v>
      </c>
      <c r="L626" s="444">
        <f t="shared" ca="1" si="54"/>
        <v>-984838.51989680424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-984838.51989680424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-4138.4756234442684</v>
      </c>
      <c r="L627" s="444">
        <f t="shared" ca="1" si="54"/>
        <v>-997372.62525006873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-997372.62525006873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-4190.701062416204</v>
      </c>
      <c r="L628" s="444">
        <f t="shared" ca="1" si="54"/>
        <v>-1009958.9560423051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-1009958.9560423051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-4243.144107383855</v>
      </c>
      <c r="L629" s="444">
        <f t="shared" ca="1" si="54"/>
        <v>-1022597.7298795092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-1022597.7298795092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-4295.8056650388726</v>
      </c>
      <c r="L630" s="444">
        <f t="shared" ca="1" si="54"/>
        <v>-1035289.1652743682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-1035289.1652743682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-4348.6866458507848</v>
      </c>
      <c r="L631" s="444">
        <f t="shared" ca="1" si="54"/>
        <v>-1048033.4816500392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-1048033.4816500392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-4401.7879640827477</v>
      </c>
      <c r="L632" s="444">
        <f t="shared" ca="1" si="54"/>
        <v>-1060830.8993439423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-1060830.8993439423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-4455.1105378073435</v>
      </c>
      <c r="L633" s="444">
        <f t="shared" ca="1" si="54"/>
        <v>-1073681.6396115699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-1073681.6396115699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-4508.6552889224586</v>
      </c>
      <c r="L634" s="444">
        <f t="shared" ca="1" si="54"/>
        <v>-1086585.9246303125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-1086585.9246303125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-4562.4231431672197</v>
      </c>
      <c r="L635" s="444">
        <f t="shared" ca="1" si="54"/>
        <v>-1099543.9775032999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-1099543.9775032999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-4616.4150301380005</v>
      </c>
      <c r="L636" s="444">
        <f t="shared" ca="1" si="54"/>
        <v>-1112556.0222632582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-1112556.0222632582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-4670.6318833044934</v>
      </c>
      <c r="L637" s="444">
        <f t="shared" ca="1" si="54"/>
        <v>-1125622.283876383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-1125622.283876383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-4725.0746400258467</v>
      </c>
      <c r="L638" s="444">
        <f t="shared" ca="1" si="54"/>
        <v>-1138742.988246229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-1138742.988246229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-4779.744241566872</v>
      </c>
      <c r="L639" s="444">
        <f t="shared" ca="1" si="54"/>
        <v>-1151918.3622176161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-1151918.3622176161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-4834.6416331143173</v>
      </c>
      <c r="L640" s="444">
        <f t="shared" ca="1" si="54"/>
        <v>-1165148.6335805506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-1165148.6335805506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-4889.7677637932111</v>
      </c>
      <c r="L641" s="444">
        <f t="shared" ca="1" si="54"/>
        <v>-1178434.031074164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-1178434.031074164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-4945.1235866832676</v>
      </c>
      <c r="L642" s="444">
        <f t="shared" ca="1" si="54"/>
        <v>-1191774.7843906675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-1191774.7843906675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-5000.7100588353651</v>
      </c>
      <c r="L643" s="444">
        <f t="shared" ca="1" si="54"/>
        <v>-1205171.124179323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-1205171.124179323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-5056.5281412880968</v>
      </c>
      <c r="L644" s="444">
        <f t="shared" ca="1" si="54"/>
        <v>-1218623.2820504312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-1218623.2820504312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-5112.578799084381</v>
      </c>
      <c r="L645" s="444">
        <f t="shared" ca="1" si="54"/>
        <v>-1232131.4905793357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-1232131.4905793357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-5168.8630012881495</v>
      </c>
      <c r="L646" s="444">
        <f t="shared" ca="1" si="54"/>
        <v>-1245695.983310444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-1245695.983310444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-5225.3817210011011</v>
      </c>
      <c r="L647" s="444">
        <f t="shared" ca="1" si="54"/>
        <v>-1259316.9947612653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-1259316.9947612653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-5282.1359353795233</v>
      </c>
      <c r="L648" s="444">
        <f t="shared" ca="1" si="54"/>
        <v>-1272994.760426465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-1272994.760426465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-5339.1266256511881</v>
      </c>
      <c r="L649" s="444">
        <f t="shared" ca="1" si="54"/>
        <v>-1286729.5167819364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-1286729.5167819364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-5396.3547771323192</v>
      </c>
      <c r="L650" s="444">
        <f t="shared" ca="1" si="54"/>
        <v>-1300521.501288889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-1300521.501288889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-5453.8213792446213</v>
      </c>
      <c r="L651" s="444">
        <f t="shared" ca="1" si="54"/>
        <v>-1314370.9523979537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-1314370.9523979537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-5511.5274255323911</v>
      </c>
      <c r="L652" s="444">
        <f t="shared" ca="1" si="54"/>
        <v>-1328278.1095533064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-1328278.1095533064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-5569.4739136796943</v>
      </c>
      <c r="L653" s="444">
        <f t="shared" ca="1" si="54"/>
        <v>-1342243.2131968061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-1342243.2131968061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-5627.6618455276093</v>
      </c>
      <c r="L654" s="444">
        <f t="shared" ca="1" si="54"/>
        <v>-1356266.5047721539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-1356266.5047721539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-5686.0922270915589</v>
      </c>
      <c r="L655" s="444">
        <f t="shared" ca="1" si="54"/>
        <v>-1370348.2267290656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-1370348.2267290656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-5744.7660685786905</v>
      </c>
      <c r="L656" s="444">
        <f t="shared" ca="1" si="54"/>
        <v>-1384488.6225274645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-1384488.6225274645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-5803.6843844053528</v>
      </c>
      <c r="L657" s="444">
        <f t="shared" ca="1" si="54"/>
        <v>-1398687.9366416901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-1398687.9366416901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-5862.848193214626</v>
      </c>
      <c r="L658" s="444">
        <f t="shared" ca="1" si="54"/>
        <v>-1412946.414564725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-1412946.414564725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-5922.258517893938</v>
      </c>
      <c r="L659" s="444">
        <f t="shared" ca="1" si="54"/>
        <v>-1427264.3028124392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-1427264.3028124392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-5981.9163855927472</v>
      </c>
      <c r="L660" s="444">
        <f t="shared" ca="1" si="54"/>
        <v>-1441641.848927852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-1441641.848927852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-6041.8228277403005</v>
      </c>
      <c r="L661" s="444">
        <f t="shared" ca="1" si="54"/>
        <v>-1456079.3014854125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-1456079.3014854125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-6101.9788800634697</v>
      </c>
      <c r="L662" s="444">
        <f t="shared" ca="1" si="54"/>
        <v>-1470576.9100952961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-1470576.9100952961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-6162.3855826046511</v>
      </c>
      <c r="L663" s="444">
        <f t="shared" ca="1" si="54"/>
        <v>-1485134.925407721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-1485134.925407721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-6223.0439797397548</v>
      </c>
      <c r="L664" s="444">
        <f t="shared" ca="1" si="54"/>
        <v>-1499753.5991172809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-1499753.5991172809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-6283.9551201962549</v>
      </c>
      <c r="L665" s="444">
        <f t="shared" ca="1" si="54"/>
        <v>-1514433.1839672974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-1514433.1839672974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-6345.1200570713236</v>
      </c>
      <c r="L666" s="444">
        <f t="shared" ca="1" si="54"/>
        <v>-1529173.9337541889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-1529173.9337541889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-6406.5398478500383</v>
      </c>
      <c r="L667" s="444">
        <f t="shared" ca="1" si="54"/>
        <v>-1543976.1033318592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-1543976.1033318592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-6468.2155544236639</v>
      </c>
      <c r="L668" s="444">
        <f t="shared" ca="1" si="54"/>
        <v>-1558839.948616103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-1558839.948616103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-6530.148243108013</v>
      </c>
      <c r="L669" s="444">
        <f t="shared" ca="1" si="54"/>
        <v>-1573765.7265890313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-1573765.7265890313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-6592.3389846618811</v>
      </c>
      <c r="L670" s="444">
        <f t="shared" ca="1" si="54"/>
        <v>-1588753.6953035134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-1588753.6953035134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-6654.7888543055569</v>
      </c>
      <c r="L671" s="444">
        <f t="shared" ca="1" si="54"/>
        <v>-1603804.1138876393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-1603804.1138876393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-6717.4989317394138</v>
      </c>
      <c r="L672" s="444">
        <f t="shared" ca="1" si="54"/>
        <v>-1618917.2425491989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-1618917.2425491989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-6780.4703011625797</v>
      </c>
      <c r="L673" s="444">
        <f t="shared" ca="1" si="54"/>
        <v>-1634093.3425801818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-1634093.3425801818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-6843.7040512916747</v>
      </c>
      <c r="L674" s="444">
        <f t="shared" ca="1" si="54"/>
        <v>-1649332.6763612935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-1649332.6763612935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-6907.2012753796407</v>
      </c>
      <c r="L675" s="444">
        <f t="shared" ca="1" si="54"/>
        <v>-1664635.5073664933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-1664635.5073664933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-6970.9630712346398</v>
      </c>
      <c r="L676" s="444">
        <f t="shared" ca="1" si="54"/>
        <v>-1680002.1001675481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-1680002.1001675481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-7034.9905412390353</v>
      </c>
      <c r="L677" s="444">
        <f t="shared" ca="1" si="54"/>
        <v>-1695432.7204386073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-1695432.7204386073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-7099.2847923684467</v>
      </c>
      <c r="L678" s="444">
        <f t="shared" ca="1" si="54"/>
        <v>-1710927.634960796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-1710927.634960796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-7163.8469362109008</v>
      </c>
      <c r="L679" s="444">
        <f t="shared" ca="1" si="54"/>
        <v>-1726487.1116268272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-1726487.1116268272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-7228.6780889860293</v>
      </c>
      <c r="L680" s="444">
        <f t="shared" ca="1" si="54"/>
        <v>-1742111.4194456334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-1742111.4194456334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-7293.7793715643902</v>
      </c>
      <c r="L681" s="444">
        <f t="shared" ca="1" si="54"/>
        <v>-1757800.8285470179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-1757800.8285470179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-7359.1519094868245</v>
      </c>
      <c r="L682" s="444">
        <f t="shared" ca="1" si="54"/>
        <v>-1773555.6101863249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-1773555.6101863249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-7424.7968329839377</v>
      </c>
      <c r="L683" s="444">
        <f t="shared" ca="1" si="54"/>
        <v>-1789376.036749129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-1789376.036749129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-7490.715276995621</v>
      </c>
      <c r="L684" s="444">
        <f t="shared" ca="1" si="54"/>
        <v>-1805262.3817559448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-1805262.3817559448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-7556.9083811906876</v>
      </c>
      <c r="L685" s="444">
        <f t="shared" ca="1" si="54"/>
        <v>-1821214.9198669556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-1821214.9198669556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-7623.3772899865662</v>
      </c>
      <c r="L686" s="444">
        <f t="shared" ca="1" si="54"/>
        <v>-1837233.9268867623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-1837233.9268867623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-7690.1231525690928</v>
      </c>
      <c r="L687" s="444">
        <f t="shared" ca="1" si="54"/>
        <v>-1853319.6797691516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-1853319.6797691516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-7757.1471229123827</v>
      </c>
      <c r="L688" s="444">
        <f t="shared" ca="1" si="54"/>
        <v>-1869472.4566218841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-1869472.4566218841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-7824.4503597987677</v>
      </c>
      <c r="L689" s="444">
        <f t="shared" ca="1" si="54"/>
        <v>-1885692.5367115031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-1885692.5367115031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-7892.0340268388463</v>
      </c>
      <c r="L690" s="444">
        <f t="shared" ca="1" si="54"/>
        <v>-1901980.2004681621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-1901980.2004681621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-7959.8992924915929</v>
      </c>
      <c r="L691" s="444">
        <f t="shared" ca="1" si="54"/>
        <v>-1918335.7294904739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-1918335.7294904739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-8028.0473300845588</v>
      </c>
      <c r="L692" s="444">
        <f t="shared" ca="1" si="54"/>
        <v>-1934759.4065503785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-1934759.4065503785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-8096.4793178341615</v>
      </c>
      <c r="L693" s="444">
        <f t="shared" ca="1" si="54"/>
        <v>-1951251.5155980329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-1951251.5155980329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-8165.1964388660554</v>
      </c>
      <c r="L694" s="444">
        <f t="shared" ca="1" si="54"/>
        <v>-1967812.341766719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-1967812.341766719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-8234.1998812355796</v>
      </c>
      <c r="L695" s="444">
        <f t="shared" ca="1" si="54"/>
        <v>-1984442.1713777748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-1984442.1713777748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-8303.4908379483131</v>
      </c>
      <c r="L696" s="444">
        <f t="shared" ca="1" si="54"/>
        <v>-2001141.2919455434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-2001141.2919455434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-8373.0705069806809</v>
      </c>
      <c r="L697" s="444">
        <f t="shared" ca="1" si="54"/>
        <v>-2017909.9921823442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-2017909.9921823442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-8442.940091300683</v>
      </c>
      <c r="L698" s="444">
        <f t="shared" ca="1" si="54"/>
        <v>-2034748.5620034651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-2034748.5620034651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-8513.1007988886886</v>
      </c>
      <c r="L699" s="444">
        <f t="shared" ca="1" si="54"/>
        <v>-2051657.2925321739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-2051657.2925321739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-8583.5538427583087</v>
      </c>
      <c r="L700" s="444">
        <f t="shared" ca="1" si="54"/>
        <v>-2068636.4761047524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-2068636.4761047524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-8654.3004409773857</v>
      </c>
      <c r="L701" s="444">
        <f t="shared" ca="1" si="54"/>
        <v>-2085686.4062755499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-2085686.4062755499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-8725.3418166890424</v>
      </c>
      <c r="L702" s="444">
        <f t="shared" ca="1" si="54"/>
        <v>-2102807.3778220592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-2102807.3778220592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-8796.6791981328315</v>
      </c>
      <c r="L703" s="444">
        <f t="shared" ca="1" si="54"/>
        <v>-2119999.6867500124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-2119999.6867500124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-8868.3138186659708</v>
      </c>
      <c r="L704" s="444">
        <f t="shared" ca="1" si="54"/>
        <v>-2137263.630298499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-2137263.630298499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-8940.2469167846648</v>
      </c>
      <c r="L705" s="444">
        <f t="shared" ca="1" si="54"/>
        <v>-2154599.5069451039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-2154599.5069451039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-9012.4797361455185</v>
      </c>
      <c r="L706" s="444">
        <f t="shared" ca="1" si="54"/>
        <v>-2172007.6164110699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-2172007.6164110699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-9085.0135255870427</v>
      </c>
      <c r="L707" s="444">
        <f t="shared" ca="1" si="54"/>
        <v>-2189488.2596664773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-2189488.2596664773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-9157.8495391512406</v>
      </c>
      <c r="L708" s="444">
        <f t="shared" ca="1" si="54"/>
        <v>-2207041.7389354492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-2207041.7389354492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-9230.9890361052894</v>
      </c>
      <c r="L709" s="444">
        <f t="shared" ca="1" si="54"/>
        <v>-2224668.3577013747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-2224668.3577013747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-9304.4332809633124</v>
      </c>
      <c r="L710" s="444">
        <f t="shared" ca="1" si="54"/>
        <v>-2242368.4207121585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-2242368.4207121585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-9378.1835435082448</v>
      </c>
      <c r="L711" s="444">
        <f t="shared" ca="1" si="54"/>
        <v>-2260142.2339854874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-2260142.2339854874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-9452.2410988137817</v>
      </c>
      <c r="L712" s="444">
        <f t="shared" ca="1" si="54"/>
        <v>-2277990.1048141215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-2277990.1048141215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-9526.6072272664242</v>
      </c>
      <c r="L713" s="444">
        <f t="shared" ca="1" si="54"/>
        <v>-2295912.3417712082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-2295912.3417712082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-9601.28321458762</v>
      </c>
      <c r="L714" s="444">
        <f t="shared" ca="1" si="54"/>
        <v>-2313909.2547156163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-2313909.2547156163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-9676.2703518559865</v>
      </c>
      <c r="L715" s="444">
        <f t="shared" ca="1" si="54"/>
        <v>-2331981.1547972928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-2331981.1547972928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-9751.5699355296383</v>
      </c>
      <c r="L716" s="444">
        <f t="shared" ca="1" si="54"/>
        <v>-2350128.3544626427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-2350128.3544626427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-9827.1832674685957</v>
      </c>
      <c r="L717" s="444">
        <f t="shared" ca="1" si="54"/>
        <v>-2368351.1674599317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-2368351.1674599317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-9903.1116549572998</v>
      </c>
      <c r="L718" s="444">
        <f t="shared" ca="1" si="54"/>
        <v>-2386649.9088447094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-2386649.9088447094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-9979.3564107272068</v>
      </c>
      <c r="L719" s="444">
        <f t="shared" ca="1" si="54"/>
        <v>-2405024.8949852572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-2405024.8949852572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-10055.91885297949</v>
      </c>
      <c r="L720" s="444">
        <f t="shared" ca="1" si="54"/>
        <v>-2423476.4435680569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-2423476.4435680569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-10132.800305407822</v>
      </c>
      <c r="L721" s="444">
        <f t="shared" ca="1" si="54"/>
        <v>-2442004.8736032853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-2442004.8736032853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-10210.002097221273</v>
      </c>
      <c r="L722" s="444">
        <f t="shared" ca="1" si="54"/>
        <v>-2460610.5054303268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-2460610.5054303268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-10287.525563167281</v>
      </c>
      <c r="L723" s="444">
        <f t="shared" ca="1" si="54"/>
        <v>-2479293.6607233146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-2479293.6607233146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-10365.372043554729</v>
      </c>
      <c r="L724" s="444">
        <f t="shared" ca="1" si="54"/>
        <v>-2498054.6624966897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-2498054.6624966897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-10443.542884277125</v>
      </c>
      <c r="L725" s="444">
        <f t="shared" ca="1" si="54"/>
        <v>-2516893.8351107873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-2516893.8351107873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-10522.039436835865</v>
      </c>
      <c r="L726" s="444">
        <f t="shared" ca="1" si="54"/>
        <v>-2535811.5042774435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-2535811.5042774435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-10600.8630583636</v>
      </c>
      <c r="L727" s="444">
        <f t="shared" ca="1" si="54"/>
        <v>-2554807.9970656275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-2554807.9970656275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-10680.015111647699</v>
      </c>
      <c r="L728" s="444">
        <f t="shared" ca="1" si="54"/>
        <v>-2573883.6419070954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-2573883.6419070954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-10759.496965153816</v>
      </c>
      <c r="L729" s="444">
        <f t="shared" ca="1" si="54"/>
        <v>-2593038.7686020695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-2593038.7686020695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-10839.309993049541</v>
      </c>
      <c r="L730" s="444">
        <f t="shared" ca="1" si="54"/>
        <v>-2612273.7083249395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-2612273.7083249395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-10919.455575228167</v>
      </c>
      <c r="L731" s="444">
        <f t="shared" ca="1" si="54"/>
        <v>-2631588.7936299881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-2631588.7936299881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-10999.935097332534</v>
      </c>
      <c r="L732" s="444">
        <f t="shared" ca="1" si="54"/>
        <v>-2650984.3584571411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-2650984.3584571411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-11080.749950779005</v>
      </c>
      <c r="L733" s="444">
        <f t="shared" ca="1" si="54"/>
        <v>-2670460.7381377406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-2670460.7381377406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-11161.901532781505</v>
      </c>
      <c r="L734" s="444">
        <f t="shared" ca="1" si="54"/>
        <v>-2690018.2694003424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-2690018.2694003424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-11243.391246375679</v>
      </c>
      <c r="L735" s="444">
        <f t="shared" ca="1" si="54"/>
        <v>-2709657.2903765384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-2709657.2903765384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-11325.220500443162</v>
      </c>
      <c r="L736" s="444">
        <f t="shared" ca="1" si="54"/>
        <v>-2729378.140606802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-2729378.140606802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-11407.390709735926</v>
      </c>
      <c r="L737" s="444">
        <f t="shared" ca="1" si="54"/>
        <v>-2749181.1610463583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-2749181.1610463583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-11489.903294900745</v>
      </c>
      <c r="L738" s="444">
        <f t="shared" ca="1" si="54"/>
        <v>-2769066.6940710796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-2769066.6940710796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-11572.759682503751</v>
      </c>
      <c r="L739" s="444">
        <f t="shared" ca="1" si="54"/>
        <v>-2789035.0834834035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-2789035.0834834035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-11655.9613050551</v>
      </c>
      <c r="L740" s="444">
        <f t="shared" ca="1" si="54"/>
        <v>-2809086.6745182793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-2809086.6745182793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-11739.509601033749</v>
      </c>
      <c r="L741" s="444">
        <f t="shared" ca="1" si="54"/>
        <v>-2829221.8138491334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-2829221.8138491334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-11823.406014912307</v>
      </c>
      <c r="L742" s="444">
        <f t="shared" ca="1" si="54"/>
        <v>-2849440.8495938662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-2849440.8495938662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-11907.651997182027</v>
      </c>
      <c r="L743" s="444">
        <f t="shared" ca="1" si="54"/>
        <v>-2869744.1313208686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-2869744.1313208686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-11992.249004377871</v>
      </c>
      <c r="L744" s="444">
        <f t="shared" ca="1" si="54"/>
        <v>-2890132.010055067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-2890132.010055067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-12077.198499103697</v>
      </c>
      <c r="L745" s="444">
        <f t="shared" ca="1" si="54"/>
        <v>-2910604.838283991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-2910604.838283991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-12162.501950057547</v>
      </c>
      <c r="L746" s="444">
        <f t="shared" ca="1" si="54"/>
        <v>-2931162.9699638691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-2931162.9699638691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-12248.160832057039</v>
      </c>
      <c r="L747" s="444">
        <f t="shared" ca="1" si="54"/>
        <v>-2951806.7605257467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-2951806.7605257467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-12334.176626064864</v>
      </c>
      <c r="L748" s="444">
        <f t="shared" ca="1" si="54"/>
        <v>-2972536.566881632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-2972536.566881632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-12420.550819214384</v>
      </c>
      <c r="L749" s="444">
        <f t="shared" ca="1" si="54"/>
        <v>-2993352.7474306668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-2993352.7474306668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-12507.284904835364</v>
      </c>
      <c r="L750" s="444">
        <f t="shared" ca="1" si="54"/>
        <v>-3014255.6620653225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-3014255.6620653225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-12594.380382479761</v>
      </c>
      <c r="L751" s="444">
        <f t="shared" ca="1" si="54"/>
        <v>-3035245.6721776226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-3035245.6721776226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-12681.838757947678</v>
      </c>
      <c r="L752" s="444">
        <f t="shared" ca="1" si="54"/>
        <v>-3056323.1406653905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-3056323.1406653905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-12769.661543313379</v>
      </c>
      <c r="L753" s="444">
        <f t="shared" ca="1" si="54"/>
        <v>-3077488.4319385244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-3077488.4319385244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-12857.850256951437</v>
      </c>
      <c r="L754" s="444">
        <f t="shared" ca="1" si="54"/>
        <v>-3098741.9119252963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-3098741.9119252963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-12946.406423562987</v>
      </c>
      <c r="L755" s="444">
        <f t="shared" ca="1" si="54"/>
        <v>-3120083.9480786799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-3120083.9480786799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-13035.331574202084</v>
      </c>
      <c r="L756" s="444">
        <f t="shared" ca="1" si="54"/>
        <v>-3141514.9093827023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-3141514.9093827023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-13124.627246302178</v>
      </c>
      <c r="L757" s="444">
        <f t="shared" ca="1" si="54"/>
        <v>-3163035.1663588248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-3163035.1663588248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-13214.294983702688</v>
      </c>
      <c r="L758" s="444">
        <f t="shared" ca="1" si="54"/>
        <v>-3184645.0910723479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-3184645.0910723479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-13304.336336675702</v>
      </c>
      <c r="L759" s="444">
        <f t="shared" ca="1" si="54"/>
        <v>-3206345.0571388439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-3206345.0571388439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-13394.752861952767</v>
      </c>
      <c r="L760" s="444">
        <f t="shared" ca="1" si="54"/>
        <v>-3228135.4397306172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-3228135.4397306172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-13485.546122751823</v>
      </c>
      <c r="L761" s="444">
        <f t="shared" ca="1" si="54"/>
        <v>-3250016.6155831893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-3250016.6155831893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-13576.717688804207</v>
      </c>
      <c r="L762" s="444">
        <f t="shared" ca="1" si="54"/>
        <v>-3271988.9630018137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-3271988.9630018137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-13668.269136381808</v>
      </c>
      <c r="L763" s="444">
        <f t="shared" ca="1" si="54"/>
        <v>-3294052.861868016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-3294052.861868016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-13760.202048324318</v>
      </c>
      <c r="L764" s="444">
        <f t="shared" ca="1" si="54"/>
        <v>-3316208.6936461609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-3316208.6936461609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-13852.518014066589</v>
      </c>
      <c r="L765" s="444">
        <f t="shared" ca="1" si="54"/>
        <v>-3338456.8413900477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-3338456.8413900477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-13945.218629666117</v>
      </c>
      <c r="L766" s="444">
        <f t="shared" ca="1" si="54"/>
        <v>-3360797.6897495342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-3360797.6897495342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-14038.305497830645</v>
      </c>
      <c r="L767" s="444">
        <f t="shared" ca="1" si="54"/>
        <v>-3383231.6249771854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-3383231.6249771854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-14131.780227945857</v>
      </c>
      <c r="L768" s="444">
        <f t="shared" ca="1" si="54"/>
        <v>-3405759.0349349515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-3405759.0349349515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-14225.644436103215</v>
      </c>
      <c r="L769" s="444">
        <f t="shared" ca="1" si="54"/>
        <v>-3428380.3091008752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-3428380.3091008752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-14319.899745127897</v>
      </c>
      <c r="L770" s="444">
        <f t="shared" ca="1" si="54"/>
        <v>-3451095.8385758237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-3451095.8385758237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-14414.54778460685</v>
      </c>
      <c r="L771" s="444">
        <f t="shared" ca="1" si="54"/>
        <v>-3473906.016090251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-3473906.016090251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-14509.590190916964</v>
      </c>
      <c r="L772" s="444">
        <f t="shared" ca="1" si="54"/>
        <v>-3496811.2360109882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-3496811.2360109882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-14605.028607253371</v>
      </c>
      <c r="L773" s="444">
        <f t="shared" ref="L773:L1027" ca="1" si="80">I773-J773+K773</f>
        <v>-3519811.8943480621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-3519811.8943480621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-14700.864683657843</v>
      </c>
      <c r="L774" s="444">
        <f t="shared" ca="1" si="80"/>
        <v>-3542908.3887615404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-3542908.3887615404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-14797.100077047337</v>
      </c>
      <c r="L775" s="444">
        <f t="shared" ca="1" si="80"/>
        <v>-3566101.1185684083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-3566101.1185684083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-14893.736451242621</v>
      </c>
      <c r="L776" s="444">
        <f t="shared" ca="1" si="80"/>
        <v>-3589390.4847494713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-3589390.4847494713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-14990.775476997047</v>
      </c>
      <c r="L777" s="444">
        <f t="shared" ca="1" si="80"/>
        <v>-3612776.889956289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-3612776.889956289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-15088.218832025455</v>
      </c>
      <c r="L778" s="444">
        <f t="shared" ca="1" si="80"/>
        <v>-3636260.7385181347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-3636260.7385181347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-15186.068201033146</v>
      </c>
      <c r="L779" s="444">
        <f t="shared" ca="1" si="80"/>
        <v>-3659842.436448988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-3659842.436448988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-15284.325275745035</v>
      </c>
      <c r="L780" s="444">
        <f t="shared" ca="1" si="80"/>
        <v>-3683522.3914545537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-3683522.3914545537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-15382.991754934892</v>
      </c>
      <c r="L781" s="444">
        <f t="shared" ca="1" si="80"/>
        <v>-3707301.0129393092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-3707301.0129393092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-15482.069344454705</v>
      </c>
      <c r="L782" s="444">
        <f t="shared" ca="1" si="80"/>
        <v>-3731178.7120135846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-3731178.7120135846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-15581.559757264187</v>
      </c>
      <c r="L783" s="444">
        <f t="shared" ca="1" si="80"/>
        <v>-3755155.9015006693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-3755155.9015006693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-15681.464713460373</v>
      </c>
      <c r="L784" s="444">
        <f t="shared" ca="1" si="80"/>
        <v>-3779232.99594395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-3779232.99594395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-15781.785940307376</v>
      </c>
      <c r="L785" s="444">
        <f t="shared" ca="1" si="80"/>
        <v>-3803410.4116140776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-3803410.4116140776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-15882.525172266241</v>
      </c>
      <c r="L786" s="444">
        <f t="shared" ca="1" si="80"/>
        <v>-3827688.5665161642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-3827688.5665161642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-15983.684151024934</v>
      </c>
      <c r="L787" s="444">
        <f t="shared" ca="1" si="80"/>
        <v>-3852067.8803970097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-3852067.8803970097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-16085.264625528458</v>
      </c>
      <c r="L788" s="444">
        <f t="shared" ca="1" si="80"/>
        <v>-3876548.7747523584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-3876548.7747523584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-16187.268352009076</v>
      </c>
      <c r="L789" s="444">
        <f t="shared" ca="1" si="80"/>
        <v>-3901131.6728341877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-3901131.6728341877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-16289.697094016701</v>
      </c>
      <c r="L790" s="444">
        <f t="shared" ca="1" si="80"/>
        <v>-3925816.9996580249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-3925816.9996580249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-16392.552622449355</v>
      </c>
      <c r="L791" s="444">
        <f t="shared" ca="1" si="80"/>
        <v>-3950605.1820102949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-3950605.1820102949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-16495.836715583813</v>
      </c>
      <c r="L792" s="444">
        <f t="shared" ca="1" si="80"/>
        <v>-3975496.648455699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-3975496.648455699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-16599.55115910633</v>
      </c>
      <c r="L793" s="444">
        <f t="shared" ca="1" si="80"/>
        <v>-4000491.8293446256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-4000491.8293446256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-16703.697746143524</v>
      </c>
      <c r="L794" s="444">
        <f t="shared" ca="1" si="80"/>
        <v>-4025591.1568205897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-4025591.1568205897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-16808.278277293375</v>
      </c>
      <c r="L795" s="444">
        <f t="shared" ca="1" si="80"/>
        <v>-4050795.0648277034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-4050795.0648277034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-16913.294560656348</v>
      </c>
      <c r="L796" s="444">
        <f t="shared" ca="1" si="80"/>
        <v>-4076103.9891181802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-4076103.9891181802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-17018.748411866669</v>
      </c>
      <c r="L797" s="444">
        <f t="shared" ca="1" si="80"/>
        <v>-4101518.3672598675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-4101518.3672598675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-17124.641654123701</v>
      </c>
      <c r="L798" s="444">
        <f t="shared" ca="1" si="80"/>
        <v>-4127038.6386438115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-4127038.6386438115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-17230.976118223465</v>
      </c>
      <c r="L799" s="444">
        <f t="shared" ca="1" si="80"/>
        <v>-4152665.2444918551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-4152665.2444918551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-17337.753642590313</v>
      </c>
      <c r="L800" s="444">
        <f t="shared" ca="1" si="80"/>
        <v>-4178398.6278642658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-4178398.6278642658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-17444.976073308695</v>
      </c>
      <c r="L801" s="444">
        <f t="shared" ca="1" si="80"/>
        <v>-4204239.2336673951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-4204239.2336673951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-17552.645264155064</v>
      </c>
      <c r="L802" s="444">
        <f t="shared" ca="1" si="80"/>
        <v>-4230187.5086613707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-4230187.5086613707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-17660.763076629963</v>
      </c>
      <c r="L803" s="444">
        <f t="shared" ca="1" si="80"/>
        <v>-4256243.9014678216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-4256243.9014678216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-17769.331379990173</v>
      </c>
      <c r="L804" s="444">
        <f t="shared" ca="1" si="80"/>
        <v>-4282408.8625776321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-4282408.8625776321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-17878.35205128105</v>
      </c>
      <c r="L805" s="444">
        <f t="shared" ca="1" si="80"/>
        <v>-4308682.8443587339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-4308682.8443587339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-17987.826975368975</v>
      </c>
      <c r="L806" s="444">
        <f t="shared" ca="1" si="80"/>
        <v>-4335066.3010639232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-4335066.3010639232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-18097.758044973933</v>
      </c>
      <c r="L807" s="444">
        <f t="shared" ca="1" si="80"/>
        <v>-4361559.6888387175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-4361559.6888387175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-18208.147160702239</v>
      </c>
      <c r="L808" s="444">
        <f t="shared" ca="1" si="80"/>
        <v>-4388163.4657292403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-4388163.4657292403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-18318.996231079418</v>
      </c>
      <c r="L809" s="444">
        <f t="shared" ca="1" si="80"/>
        <v>-4414878.0916901398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-4414878.0916901398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-18430.307172583169</v>
      </c>
      <c r="L810" s="444">
        <f t="shared" ca="1" si="80"/>
        <v>-4441704.0285925437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-4441704.0285925437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-18542.081909676515</v>
      </c>
      <c r="L811" s="444">
        <f t="shared" ca="1" si="80"/>
        <v>-4468641.7402320402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-4468641.7402320402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-18654.322374841086</v>
      </c>
      <c r="L812" s="444">
        <f t="shared" ca="1" si="80"/>
        <v>-4495691.6923367018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-4495691.6923367018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-18767.030508610507</v>
      </c>
      <c r="L813" s="444">
        <f t="shared" ca="1" si="80"/>
        <v>-4522854.3525751326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-4522854.3525751326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-18880.208259603969</v>
      </c>
      <c r="L814" s="444">
        <f t="shared" ca="1" si="80"/>
        <v>-4550130.190564557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-4550130.190564557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-18993.857584559904</v>
      </c>
      <c r="L815" s="444">
        <f t="shared" ca="1" si="80"/>
        <v>-4577519.6778789377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-4577519.6778789377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-19107.980448369824</v>
      </c>
      <c r="L816" s="444">
        <f t="shared" ca="1" si="80"/>
        <v>-4605023.288057128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-4605023.288057128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-19222.578824112286</v>
      </c>
      <c r="L817" s="444">
        <f t="shared" ca="1" si="80"/>
        <v>-4632641.4966110606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-4632641.4966110606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-19337.654693087003</v>
      </c>
      <c r="L818" s="444">
        <f t="shared" ca="1" si="80"/>
        <v>-4660374.7810339676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-4660374.7810339676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-19453.210044849118</v>
      </c>
      <c r="L819" s="444">
        <f t="shared" ca="1" si="80"/>
        <v>-4688223.6208086368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-4688223.6208086368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-19569.246877243571</v>
      </c>
      <c r="L820" s="444">
        <f t="shared" ca="1" si="80"/>
        <v>-4716188.4974157009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-4716188.4974157009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-19685.767196439672</v>
      </c>
      <c r="L821" s="444">
        <f t="shared" ca="1" si="80"/>
        <v>-4744269.8943419605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-4744269.8943419605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-19802.773016965755</v>
      </c>
      <c r="L822" s="444">
        <f t="shared" ca="1" si="80"/>
        <v>-4772468.2970887469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-4772468.2970887469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-19920.26636174403</v>
      </c>
      <c r="L823" s="444">
        <f t="shared" ca="1" si="80"/>
        <v>-4800784.1931803115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-4800784.1931803115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-20038.249262125548</v>
      </c>
      <c r="L824" s="444">
        <f t="shared" ca="1" si="80"/>
        <v>-4829218.0721722571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-4829218.0721722571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-20156.723757925323</v>
      </c>
      <c r="L825" s="444">
        <f t="shared" ca="1" si="80"/>
        <v>-4857770.425660003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-4857770.425660003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-20275.691897457596</v>
      </c>
      <c r="L826" s="444">
        <f t="shared" ca="1" si="80"/>
        <v>-4886441.7472872809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-4886441.7472872809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-20395.155737571255</v>
      </c>
      <c r="L827" s="444">
        <f t="shared" ca="1" si="80"/>
        <v>-4915232.5327546727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-4915232.5327546727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-20515.117343685386</v>
      </c>
      <c r="L828" s="444">
        <f t="shared" ca="1" si="80"/>
        <v>-4944143.2798281787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-4944143.2798281787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-20635.578789824995</v>
      </c>
      <c r="L829" s="444">
        <f t="shared" ca="1" si="80"/>
        <v>-4973174.4883478237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-4973174.4883478237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-20756.542158656852</v>
      </c>
      <c r="L830" s="444">
        <f t="shared" ca="1" si="80"/>
        <v>-5002326.6602363009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-5002326.6602363009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-20878.009541525505</v>
      </c>
      <c r="L831" s="444">
        <f t="shared" ca="1" si="80"/>
        <v>-5031600.2995076468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-5031600.2995076468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-20999.983038489445</v>
      </c>
      <c r="L832" s="444">
        <f t="shared" ca="1" si="80"/>
        <v>-5060995.9122759569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-5060995.9122759569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-21122.464758357404</v>
      </c>
      <c r="L833" s="444">
        <f t="shared" ca="1" si="80"/>
        <v>-5090514.0067641344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-5090514.0067641344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-21245.456818724811</v>
      </c>
      <c r="L834" s="444">
        <f t="shared" ca="1" si="80"/>
        <v>-5120155.0933126798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-5120155.0933126798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-21368.961346010416</v>
      </c>
      <c r="L835" s="444">
        <f t="shared" ca="1" si="80"/>
        <v>-5149919.6843885109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-5149919.6843885109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-21492.980475493048</v>
      </c>
      <c r="L836" s="444">
        <f t="shared" ca="1" si="80"/>
        <v>-5179808.2945938241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-5179808.2945938241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-21617.516351348517</v>
      </c>
      <c r="L837" s="444">
        <f t="shared" ca="1" si="80"/>
        <v>-5209821.4406749932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-5209821.4406749932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-21742.571126686722</v>
      </c>
      <c r="L838" s="444">
        <f t="shared" ca="1" si="80"/>
        <v>-5239959.6415315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-5239959.6415315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-21868.146963588835</v>
      </c>
      <c r="L839" s="444">
        <f t="shared" ca="1" si="80"/>
        <v>-5270223.4182249093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-5270223.4182249093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-21994.246033144707</v>
      </c>
      <c r="L840" s="444">
        <f t="shared" ca="1" si="80"/>
        <v>-5300613.2939878749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-5300613.2939878749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-22120.870515490398</v>
      </c>
      <c r="L841" s="444">
        <f t="shared" ca="1" si="80"/>
        <v>-5331129.7942331852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-5331129.7942331852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-22248.022599845855</v>
      </c>
      <c r="L842" s="444">
        <f t="shared" ca="1" si="80"/>
        <v>-5361773.4465628518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-5361773.4465628518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-22375.7044845528</v>
      </c>
      <c r="L843" s="444">
        <f t="shared" ca="1" si="80"/>
        <v>-5392544.7807772253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-5392544.7807772253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-22503.918377112692</v>
      </c>
      <c r="L844" s="444">
        <f t="shared" ca="1" si="80"/>
        <v>-5423444.3288841583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-5423444.3288841583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-22632.666494224912</v>
      </c>
      <c r="L845" s="444">
        <f t="shared" ca="1" si="80"/>
        <v>-5454472.6251082039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-5454472.6251082039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-22761.951061825101</v>
      </c>
      <c r="L846" s="444">
        <f t="shared" ca="1" si="80"/>
        <v>-5485630.2058998495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-5485630.2058998495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-22891.774315123625</v>
      </c>
      <c r="L847" s="444">
        <f t="shared" ca="1" si="80"/>
        <v>-5516917.6099447934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-5516917.6099447934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-23022.138498644224</v>
      </c>
      <c r="L848" s="444">
        <f t="shared" ca="1" si="80"/>
        <v>-5548335.3781732582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-5548335.3781732582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-23153.045866262826</v>
      </c>
      <c r="L849" s="444">
        <f t="shared" ca="1" si="80"/>
        <v>-5579884.0537693417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-5579884.0537693417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-23284.498681246507</v>
      </c>
      <c r="L850" s="444">
        <f t="shared" ca="1" si="80"/>
        <v>-5611564.1821804084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-5611564.1821804084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-23416.499216292621</v>
      </c>
      <c r="L851" s="444">
        <f t="shared" ca="1" si="80"/>
        <v>-5643376.3111265218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-5643376.3111265218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-23549.049753568092</v>
      </c>
      <c r="L852" s="444">
        <f t="shared" ca="1" si="80"/>
        <v>-5675320.9906099103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-5675320.9906099103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-23682.152584748877</v>
      </c>
      <c r="L853" s="444">
        <f t="shared" ca="1" si="80"/>
        <v>-5707398.77292448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-5707398.77292448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-23815.810011059584</v>
      </c>
      <c r="L854" s="444">
        <f t="shared" ca="1" si="80"/>
        <v>-5739610.2126653604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-5739610.2126653604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-23950.024343313253</v>
      </c>
      <c r="L855" s="444">
        <f t="shared" ca="1" si="80"/>
        <v>-5771955.8667384945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-5771955.8667384945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-24084.797901951311</v>
      </c>
      <c r="L856" s="444">
        <f t="shared" ca="1" si="80"/>
        <v>-5804436.2943702666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-5804436.2943702666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-24220.133017083695</v>
      </c>
      <c r="L857" s="444">
        <f t="shared" ca="1" si="80"/>
        <v>-5837052.0571171707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-5837052.0571171707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-24356.032028529131</v>
      </c>
      <c r="L858" s="444">
        <f t="shared" ca="1" si="80"/>
        <v>-5869803.7188755199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-5869803.7188755199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-24492.497285855585</v>
      </c>
      <c r="L859" s="444">
        <f t="shared" ca="1" si="80"/>
        <v>-5902691.8458911963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-5902691.8458911963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-24629.531148420901</v>
      </c>
      <c r="L860" s="444">
        <f t="shared" ca="1" si="80"/>
        <v>-5935717.0067694373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-5935717.0067694373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-24767.135985413574</v>
      </c>
      <c r="L861" s="444">
        <f t="shared" ca="1" si="80"/>
        <v>-5968879.7724846713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-5968879.7724846713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-24905.314175893716</v>
      </c>
      <c r="L862" s="444">
        <f t="shared" ca="1" si="80"/>
        <v>-6002180.7163903853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-6002180.7163903853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-25044.068108834192</v>
      </c>
      <c r="L863" s="444">
        <f t="shared" ca="1" si="80"/>
        <v>-6035620.41422904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-6035620.41422904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-25183.400183161917</v>
      </c>
      <c r="L864" s="444">
        <f t="shared" ca="1" si="80"/>
        <v>-6069199.4441420222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-6069199.4441420222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-25323.312807799342</v>
      </c>
      <c r="L865" s="444">
        <f t="shared" ca="1" si="80"/>
        <v>-6102918.3866796419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-6102918.3866796419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-25463.808401706094</v>
      </c>
      <c r="L866" s="444">
        <f t="shared" ca="1" si="80"/>
        <v>-6136777.824811168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-6136777.824811168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-25604.889393920785</v>
      </c>
      <c r="L867" s="444">
        <f t="shared" ca="1" si="80"/>
        <v>-6170778.3439349094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-6170778.3439349094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-25746.558223603042</v>
      </c>
      <c r="L868" s="444">
        <f t="shared" ca="1" si="80"/>
        <v>-6204920.5318883331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-6204920.5318883331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-25888.817340075639</v>
      </c>
      <c r="L869" s="444">
        <f t="shared" ca="1" si="80"/>
        <v>-6239204.9789582295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-6239204.9789582295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-26031.669202866873</v>
      </c>
      <c r="L870" s="444">
        <f t="shared" ca="1" si="80"/>
        <v>-6273632.2778909169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-6273632.2778909169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-26175.116281753071</v>
      </c>
      <c r="L871" s="444">
        <f t="shared" ca="1" si="80"/>
        <v>-6308203.0239024907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-6308203.0239024907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-26319.161056801295</v>
      </c>
      <c r="L872" s="444">
        <f t="shared" ca="1" si="80"/>
        <v>-6342917.8146891128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-6342917.8146891128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-26463.806018412222</v>
      </c>
      <c r="L873" s="444">
        <f t="shared" ca="1" si="80"/>
        <v>-6377777.2504373454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-6377777.2504373454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-26609.05366736319</v>
      </c>
      <c r="L874" s="444">
        <f t="shared" ca="1" si="80"/>
        <v>-6412781.9338345286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-6412781.9338345286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-26754.906514851453</v>
      </c>
      <c r="L875" s="444">
        <f t="shared" ca="1" si="80"/>
        <v>-6447932.4700792003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-6447932.4700792003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-26901.367082537585</v>
      </c>
      <c r="L876" s="444">
        <f t="shared" ca="1" si="80"/>
        <v>-6483229.4668915579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-6483229.4668915579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-27048.437902589078</v>
      </c>
      <c r="L877" s="444">
        <f t="shared" ca="1" si="80"/>
        <v>-6518673.5345239677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-6518673.5345239677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-27196.121517724117</v>
      </c>
      <c r="L878" s="444">
        <f t="shared" ca="1" si="80"/>
        <v>-6554265.2857715124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-6554265.2857715124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-27344.420481255554</v>
      </c>
      <c r="L879" s="444">
        <f t="shared" ca="1" si="80"/>
        <v>-6590005.3359825881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-6590005.3359825881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-27493.337357135035</v>
      </c>
      <c r="L880" s="444">
        <f t="shared" ca="1" si="80"/>
        <v>-6625894.303069544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-6625894.303069544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-27642.874719997355</v>
      </c>
      <c r="L881" s="444">
        <f t="shared" ca="1" si="80"/>
        <v>-6661932.8075193614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-6661932.8075193614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-27793.035155204925</v>
      </c>
      <c r="L882" s="444">
        <f t="shared" ca="1" si="80"/>
        <v>-6698121.4724043868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-6698121.4724043868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-27943.821258892534</v>
      </c>
      <c r="L883" s="444">
        <f t="shared" ca="1" si="80"/>
        <v>-6734460.9233930996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-6734460.9233930996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-28095.235638012164</v>
      </c>
      <c r="L884" s="444">
        <f t="shared" ca="1" si="80"/>
        <v>-6770951.7887609322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-6770951.7887609322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-28247.28091037814</v>
      </c>
      <c r="L885" s="444">
        <f t="shared" ca="1" si="80"/>
        <v>-6807594.6994011309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-6807594.6994011309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-28399.959704712295</v>
      </c>
      <c r="L886" s="444">
        <f t="shared" ca="1" si="80"/>
        <v>-6844390.2888356633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-6844390.2888356633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-28553.274660689513</v>
      </c>
      <c r="L887" s="444">
        <f t="shared" ca="1" si="80"/>
        <v>-6881339.1932261735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-6881339.1932261735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-28707.228428983308</v>
      </c>
      <c r="L888" s="444">
        <f t="shared" ca="1" si="80"/>
        <v>-6918442.0513849771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-6918442.0513849771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-28861.82367131166</v>
      </c>
      <c r="L889" s="444">
        <f t="shared" ca="1" si="80"/>
        <v>-6955699.5047861096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-6955699.5047861096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-29017.063060483044</v>
      </c>
      <c r="L890" s="444">
        <f t="shared" ca="1" si="80"/>
        <v>-6993112.1975764129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-6993112.1975764129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-29172.949280442637</v>
      </c>
      <c r="L891" s="444">
        <f t="shared" ca="1" si="80"/>
        <v>-7030680.776586676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-7030680.776586676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-29329.485026318729</v>
      </c>
      <c r="L892" s="444">
        <f t="shared" ca="1" si="80"/>
        <v>-7068405.891342815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-7068405.891342815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-29486.673004469318</v>
      </c>
      <c r="L893" s="444">
        <f t="shared" ca="1" si="80"/>
        <v>-7106288.1940771043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-7106288.1940771043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-29644.515932528848</v>
      </c>
      <c r="L894" s="444">
        <f t="shared" ca="1" si="80"/>
        <v>-7144328.339739454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-7144328.339739454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-29803.016539455315</v>
      </c>
      <c r="L895" s="444">
        <f t="shared" ca="1" si="80"/>
        <v>-7182526.9860087298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-7182526.9860087298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-29962.177565577291</v>
      </c>
      <c r="L896" s="444">
        <f t="shared" ca="1" si="80"/>
        <v>-7220884.7933041276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-7220884.7933041276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-30122.001762641448</v>
      </c>
      <c r="L897" s="444">
        <f t="shared" ca="1" si="80"/>
        <v>-7259402.4247965897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-7259402.4247965897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-30282.491893860042</v>
      </c>
      <c r="L898" s="444">
        <f t="shared" ca="1" si="80"/>
        <v>-7298080.5464202696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-7298080.5464202696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-30443.650733958708</v>
      </c>
      <c r="L899" s="444">
        <f t="shared" ca="1" si="80"/>
        <v>-7336919.826884049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-7336919.826884049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-30605.481069224454</v>
      </c>
      <c r="L900" s="444">
        <f t="shared" ca="1" si="80"/>
        <v>-7375920.9376830943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-7375920.9376830943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-30767.98569755381</v>
      </c>
      <c r="L901" s="444">
        <f t="shared" ca="1" si="80"/>
        <v>-7415084.5531104682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-7415084.5531104682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-30931.167428501205</v>
      </c>
      <c r="L902" s="444">
        <f t="shared" ca="1" si="80"/>
        <v>-7454411.3502687896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-7454411.3502687896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-31095.029083327536</v>
      </c>
      <c r="L903" s="444">
        <f t="shared" ca="1" si="80"/>
        <v>-7493902.0090819374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-7493902.0090819374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-31259.57349504899</v>
      </c>
      <c r="L904" s="444">
        <f t="shared" ca="1" si="80"/>
        <v>-7533557.2123068068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-7533557.2123068068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-31424.803508485944</v>
      </c>
      <c r="L905" s="444">
        <f t="shared" ca="1" si="80"/>
        <v>-7573377.6455451129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-7573377.6455451129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-31590.721980312217</v>
      </c>
      <c r="L906" s="444">
        <f t="shared" ca="1" si="80"/>
        <v>-7613363.9972552452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-7613363.9972552452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-31757.331779104439</v>
      </c>
      <c r="L907" s="444">
        <f t="shared" ca="1" si="80"/>
        <v>-7653516.9587641703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-7653516.9587641703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-31924.635785391627</v>
      </c>
      <c r="L908" s="444">
        <f t="shared" ca="1" si="80"/>
        <v>-7693837.2242793823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-7693837.2242793823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-32092.636891705009</v>
      </c>
      <c r="L909" s="444">
        <f t="shared" ca="1" si="80"/>
        <v>-7734325.4909009077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-7734325.4909009077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-32261.338002628032</v>
      </c>
      <c r="L910" s="444">
        <f t="shared" ca="1" si="80"/>
        <v>-7774982.4586333558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-7774982.4586333558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-32430.742034846564</v>
      </c>
      <c r="L911" s="444">
        <f t="shared" ca="1" si="80"/>
        <v>-7815808.8303980231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-7815808.8303980231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-32600.851917199347</v>
      </c>
      <c r="L912" s="444">
        <f t="shared" ca="1" si="80"/>
        <v>-7856805.3120450433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-7856805.3120450433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-32771.670590728594</v>
      </c>
      <c r="L913" s="444">
        <f t="shared" ca="1" si="80"/>
        <v>-7897972.6123655923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-7897972.6123655923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-32943.201008730881</v>
      </c>
      <c r="L914" s="444">
        <f t="shared" ca="1" si="80"/>
        <v>-7939311.4431041433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-7939311.4431041433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-33115.446136808176</v>
      </c>
      <c r="L915" s="444">
        <f t="shared" ca="1" si="80"/>
        <v>-7980822.5189707717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-7980822.5189707717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-33288.408952919141</v>
      </c>
      <c r="L916" s="444">
        <f t="shared" ca="1" si="80"/>
        <v>-8022506.5576535109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-8022506.5576535109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-33462.09244743055</v>
      </c>
      <c r="L917" s="444">
        <f t="shared" ca="1" si="80"/>
        <v>-8064364.2798307622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-8064364.2798307622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-33636.499623169097</v>
      </c>
      <c r="L918" s="444">
        <f t="shared" ca="1" si="80"/>
        <v>-8106396.4091837518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-8106396.4091837518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-33811.633495473216</v>
      </c>
      <c r="L919" s="444">
        <f t="shared" ca="1" si="80"/>
        <v>-8148603.6724090455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-8148603.6724090455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-33987.497092245278</v>
      </c>
      <c r="L920" s="444">
        <f t="shared" ca="1" si="80"/>
        <v>-8190986.7992311111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-8190986.7992311111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-34164.09345400388</v>
      </c>
      <c r="L921" s="444">
        <f t="shared" ca="1" si="80"/>
        <v>-8233546.5224149358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-8233546.5224149358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-34341.42563393648</v>
      </c>
      <c r="L922" s="444">
        <f t="shared" ca="1" si="80"/>
        <v>-8276283.5777786924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-8276283.5777786924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-34519.496697952134</v>
      </c>
      <c r="L923" s="444">
        <f t="shared" ca="1" si="80"/>
        <v>-8319198.7042064648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-8319198.7042064648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-34698.309724734514</v>
      </c>
      <c r="L924" s="444">
        <f t="shared" ca="1" si="80"/>
        <v>-8362292.6436610194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-8362292.6436610194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-34877.867805795162</v>
      </c>
      <c r="L925" s="444">
        <f t="shared" ca="1" si="80"/>
        <v>-8405566.1411966346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-8405566.1411966346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-35058.174045526895</v>
      </c>
      <c r="L926" s="444">
        <f t="shared" ca="1" si="80"/>
        <v>-8449019.9449719824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-8449019.9449719824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-35239.231561257511</v>
      </c>
      <c r="L927" s="444">
        <f t="shared" ca="1" si="80"/>
        <v>-8492654.8062630612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-8492654.8062630612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-35421.043483303671</v>
      </c>
      <c r="L928" s="444">
        <f t="shared" ca="1" si="80"/>
        <v>-8536471.4794761855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-8536471.4794761855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-35603.612955025026</v>
      </c>
      <c r="L929" s="444">
        <f t="shared" ca="1" si="80"/>
        <v>-8580470.7221610304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-8580470.7221610304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-35786.943132878543</v>
      </c>
      <c r="L930" s="444">
        <f t="shared" ca="1" si="80"/>
        <v>-8624653.29502373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-8624653.29502373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-35971.037186473128</v>
      </c>
      <c r="L931" s="444">
        <f t="shared" ca="1" si="80"/>
        <v>-8669019.961940024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-8669019.961940024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-36155.89829862435</v>
      </c>
      <c r="L932" s="444">
        <f t="shared" ca="1" si="80"/>
        <v>-8713571.4899684694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-8713571.4899684694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-36341.529665409544</v>
      </c>
      <c r="L933" s="444">
        <f t="shared" ca="1" si="80"/>
        <v>-8758308.6493636984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-8758308.6493636984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-36527.934496222995</v>
      </c>
      <c r="L934" s="444">
        <f t="shared" ca="1" si="80"/>
        <v>-8803232.2135897428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-8803232.2135897428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-36715.11601383151</v>
      </c>
      <c r="L935" s="444">
        <f t="shared" ca="1" si="80"/>
        <v>-8848342.9593333956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-8848342.9593333956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-36903.077454430066</v>
      </c>
      <c r="L936" s="444">
        <f t="shared" ca="1" si="80"/>
        <v>-8893641.666517647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-8893641.666517647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-37091.82206769778</v>
      </c>
      <c r="L937" s="444">
        <f t="shared" ca="1" si="80"/>
        <v>-8939129.1183151659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-8939129.1183151659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-37281.353116854109</v>
      </c>
      <c r="L938" s="444">
        <f t="shared" ca="1" si="80"/>
        <v>-8984806.1011618413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-8984806.1011618413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-37471.673878715257</v>
      </c>
      <c r="L939" s="444">
        <f t="shared" ca="1" si="80"/>
        <v>-9030673.4047703762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-9030673.4047703762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-37662.787643750817</v>
      </c>
      <c r="L940" s="444">
        <f t="shared" ca="1" si="80"/>
        <v>-9076731.8221439477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-9076731.8221439477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-37854.697716140698</v>
      </c>
      <c r="L941" s="444">
        <f t="shared" ca="1" si="80"/>
        <v>-9122982.1495899092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-9122982.1495899092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-38047.407413832203</v>
      </c>
      <c r="L942" s="444">
        <f t="shared" ca="1" si="80"/>
        <v>-9169425.1867335625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-9169425.1867335625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-38240.920068597428</v>
      </c>
      <c r="L943" s="444">
        <f t="shared" ca="1" si="80"/>
        <v>-9216061.7365319803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-9216061.7365319803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-38435.239026090836</v>
      </c>
      <c r="L944" s="444">
        <f t="shared" ca="1" si="80"/>
        <v>-9262892.6052878909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-9262892.6052878909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-38630.367645907128</v>
      </c>
      <c r="L945" s="444">
        <f t="shared" ca="1" si="80"/>
        <v>-9309918.6026636176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-9309918.6026636176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-38826.309301639325</v>
      </c>
      <c r="L946" s="444">
        <f t="shared" ca="1" si="80"/>
        <v>-9357140.541695077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-9357140.541695077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-39023.067380937071</v>
      </c>
      <c r="L947" s="444">
        <f t="shared" ca="1" si="80"/>
        <v>-9404559.2388058342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-9404559.2388058342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-39220.645285565224</v>
      </c>
      <c r="L948" s="444">
        <f t="shared" ca="1" si="80"/>
        <v>-9452175.51382122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-9452175.51382122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-39419.046431462666</v>
      </c>
      <c r="L949" s="444">
        <f t="shared" ca="1" si="80"/>
        <v>-9499990.1899825037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-9499990.1899825037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-39618.274248801346</v>
      </c>
      <c r="L950" s="444">
        <f t="shared" ca="1" si="80"/>
        <v>-9548004.0939611252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-9548004.0939611252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-39818.332182045604</v>
      </c>
      <c r="L951" s="444">
        <f t="shared" ca="1" si="80"/>
        <v>-9596218.0558729917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-9596218.0558729917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-40019.223690011713</v>
      </c>
      <c r="L952" s="444">
        <f t="shared" ca="1" si="80"/>
        <v>-9644632.9092928246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-9644632.9092928246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-40220.952245927685</v>
      </c>
      <c r="L953" s="444">
        <f t="shared" ca="1" si="80"/>
        <v>-9693249.4912685733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-9693249.4912685733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-40423.521337493308</v>
      </c>
      <c r="L954" s="444">
        <f t="shared" ca="1" si="80"/>
        <v>-9742068.6423358861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-9742068.6423358861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-40626.934466940445</v>
      </c>
      <c r="L955" s="444">
        <f t="shared" ca="1" si="80"/>
        <v>-9791091.2065326478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-9791091.2065326478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-40831.19515109362</v>
      </c>
      <c r="L956" s="444">
        <f t="shared" ca="1" si="80"/>
        <v>-9840318.0314135626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-9840318.0314135626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-41036.306921430762</v>
      </c>
      <c r="L957" s="444">
        <f t="shared" ca="1" si="80"/>
        <v>-9889749.9680648129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-9889749.9680648129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-41242.273324144306</v>
      </c>
      <c r="L958" s="444">
        <f t="shared" ca="1" si="80"/>
        <v>-9939387.8711187784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-9939387.8711187784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-41449.097920202497</v>
      </c>
      <c r="L959" s="444">
        <f t="shared" ca="1" si="80"/>
        <v>-9989232.5987688005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-9989232.5987688005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-41656.784285410919</v>
      </c>
      <c r="L960" s="444">
        <f t="shared" ca="1" si="80"/>
        <v>-10039285.012784032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-10039285.012784032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-41865.336010474384</v>
      </c>
      <c r="L961" s="444">
        <f t="shared" ca="1" si="80"/>
        <v>-10089545.978524327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-10089545.978524327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-42074.756701058948</v>
      </c>
      <c r="L962" s="444">
        <f t="shared" ca="1" si="80"/>
        <v>-10140016.364955207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-10140016.364955207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-42285.04997785428</v>
      </c>
      <c r="L963" s="444">
        <f t="shared" ca="1" si="80"/>
        <v>-10190697.044662882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-10190697.044662882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-42496.219476636259</v>
      </c>
      <c r="L964" s="444">
        <f t="shared" ca="1" si="80"/>
        <v>-10241588.893869339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-10241588.893869339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-42708.268848329826</v>
      </c>
      <c r="L965" s="444">
        <f t="shared" ca="1" si="80"/>
        <v>-10292692.792447489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-10292692.792447489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-42921.201759072123</v>
      </c>
      <c r="L966" s="444">
        <f t="shared" ca="1" si="80"/>
        <v>-10344009.623936381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-10344009.623936381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-43135.021890275842</v>
      </c>
      <c r="L967" s="444">
        <f t="shared" ca="1" si="80"/>
        <v>-10395540.275556477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-10395540.275556477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-43349.732938692905</v>
      </c>
      <c r="L968" s="444">
        <f t="shared" ca="1" si="80"/>
        <v>-10447285.638224989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-10447285.638224989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-43565.338616478373</v>
      </c>
      <c r="L969" s="444">
        <f t="shared" ca="1" si="80"/>
        <v>-10499246.606571289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-10499246.606571289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-43781.842651254621</v>
      </c>
      <c r="L970" s="444">
        <f t="shared" ca="1" si="80"/>
        <v>-10551424.078952365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-10551424.078952365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-43999.248786175769</v>
      </c>
      <c r="L971" s="444">
        <f t="shared" ca="1" si="80"/>
        <v>-10603818.957468361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-10603818.957468361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-44217.560779992418</v>
      </c>
      <c r="L972" s="444">
        <f t="shared" ca="1" si="80"/>
        <v>-10656432.147978174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-10656432.147978174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-44436.78240711664</v>
      </c>
      <c r="L973" s="444">
        <f t="shared" ca="1" si="80"/>
        <v>-10709264.56011511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-10709264.56011511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-44656.91745768721</v>
      </c>
      <c r="L974" s="444">
        <f t="shared" ca="1" si="80"/>
        <v>-10762317.107302617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-10762317.107302617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-44877.969737635154</v>
      </c>
      <c r="L975" s="444">
        <f t="shared" ca="1" si="80"/>
        <v>-10815590.706770074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-10815590.706770074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-45099.943068749555</v>
      </c>
      <c r="L976" s="444">
        <f t="shared" ca="1" si="80"/>
        <v>-10869086.279568644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-10869086.279568644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-45322.841288743599</v>
      </c>
      <c r="L977" s="444">
        <f t="shared" ca="1" si="80"/>
        <v>-10922804.750587208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-10922804.750587208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-45546.668251320953</v>
      </c>
      <c r="L978" s="444">
        <f t="shared" ca="1" si="80"/>
        <v>-10976747.048568349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-10976747.048568349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-45771.427826242376</v>
      </c>
      <c r="L979" s="444">
        <f t="shared" ca="1" si="80"/>
        <v>-11030914.106124412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-11030914.106124412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-45997.123899392638</v>
      </c>
      <c r="L980" s="444">
        <f t="shared" ca="1" si="80"/>
        <v>-11085306.859753625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-11085306.859753625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-46223.76037284769</v>
      </c>
      <c r="L981" s="444">
        <f t="shared" ca="1" si="80"/>
        <v>-11139926.249856293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-11139926.249856293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-46451.34116494214</v>
      </c>
      <c r="L982" s="444">
        <f t="shared" ca="1" si="80"/>
        <v>-11194773.220751056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-11194773.220751056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-46679.870210336987</v>
      </c>
      <c r="L983" s="444">
        <f t="shared" ca="1" si="80"/>
        <v>-11249848.720691213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-11249848.720691213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-46909.351460087637</v>
      </c>
      <c r="L984" s="444">
        <f t="shared" ca="1" si="80"/>
        <v>-11305153.701881122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-11305153.701881122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-47139.788881712258</v>
      </c>
      <c r="L985" s="444">
        <f t="shared" ca="1" si="80"/>
        <v>-11360689.120492654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-11360689.120492654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-47371.186459260309</v>
      </c>
      <c r="L986" s="444">
        <f t="shared" ca="1" si="80"/>
        <v>-11416455.936681734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-11416455.936681734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-47603.548193381481</v>
      </c>
      <c r="L987" s="444">
        <f t="shared" ca="1" si="80"/>
        <v>-11472455.114604937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-11472455.114604937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-47836.878101394825</v>
      </c>
      <c r="L988" s="444">
        <f t="shared" ca="1" si="80"/>
        <v>-11528687.622436153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-11528687.622436153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-48071.180217358218</v>
      </c>
      <c r="L989" s="444">
        <f t="shared" ca="1" si="80"/>
        <v>-11585154.432383331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-11585154.432383331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-48306.458592138129</v>
      </c>
      <c r="L990" s="444">
        <f t="shared" ca="1" si="80"/>
        <v>-11641856.520705288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-11641856.520705288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-48542.717293479618</v>
      </c>
      <c r="L991" s="444">
        <f t="shared" ca="1" si="80"/>
        <v>-11698794.867728589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-11698794.867728589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-48779.960406076709</v>
      </c>
      <c r="L992" s="444">
        <f t="shared" ca="1" si="80"/>
        <v>-11755970.457864486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-11755970.457864486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-49018.192031642939</v>
      </c>
      <c r="L993" s="444">
        <f t="shared" ca="1" si="80"/>
        <v>-11813384.279625949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-11813384.279625949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-49257.416288982371</v>
      </c>
      <c r="L994" s="444">
        <f t="shared" ca="1" si="80"/>
        <v>-11871037.325644752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-11871037.325644752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-49497.637314060717</v>
      </c>
      <c r="L995" s="444">
        <f t="shared" ca="1" si="80"/>
        <v>-11928930.592688633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-11928930.592688633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-49738.85926007689</v>
      </c>
      <c r="L996" s="444">
        <f t="shared" ca="1" si="80"/>
        <v>-11987065.08167853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-11987065.08167853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-49981.086297534792</v>
      </c>
      <c r="L997" s="444">
        <f t="shared" ca="1" si="80"/>
        <v>-12045441.797705885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-12045441.797705885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-50224.322614315439</v>
      </c>
      <c r="L998" s="444">
        <f t="shared" ca="1" si="80"/>
        <v>-12104061.750050021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-12104061.750050021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-50468.572415749339</v>
      </c>
      <c r="L999" s="444">
        <f t="shared" ca="1" si="80"/>
        <v>-12162925.95219559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-12162925.95219559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-50713.839924689208</v>
      </c>
      <c r="L1000" s="444">
        <f t="shared" ca="1" si="80"/>
        <v>-12222035.4218501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-12222035.4218501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-50960.129381582999</v>
      </c>
      <c r="L1001" s="444">
        <f t="shared" ca="1" si="80"/>
        <v>-12281391.180961503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-12281391.180961503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-51207.445044547181</v>
      </c>
      <c r="L1002" s="444">
        <f t="shared" ca="1" si="80"/>
        <v>-12340994.25573587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-12340994.25573587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-51455.791189440381</v>
      </c>
      <c r="L1003" s="444">
        <f t="shared" ca="1" si="80"/>
        <v>-12400845.67665513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-12400845.67665513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-51705.172109937295</v>
      </c>
      <c r="L1004" s="444">
        <f t="shared" ca="1" si="80"/>
        <v>-12460946.478494888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-12460946.478494888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-51955.592117602951</v>
      </c>
      <c r="L1005" s="444">
        <f t="shared" ca="1" si="80"/>
        <v>-12521297.700342312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-12521297.700342312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-52207.055541967216</v>
      </c>
      <c r="L1006" s="444">
        <f t="shared" ca="1" si="80"/>
        <v>-12581900.385614101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-12581900.385614101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-52459.566730599669</v>
      </c>
      <c r="L1007" s="444">
        <f t="shared" ca="1" si="80"/>
        <v>-12642755.582074521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-12642755.582074521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-52713.130049184758</v>
      </c>
      <c r="L1008" s="444">
        <f t="shared" ca="1" si="80"/>
        <v>-12703864.341853525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-12703864.341853525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-52967.749881597272</v>
      </c>
      <c r="L1009" s="444">
        <f t="shared" ca="1" si="80"/>
        <v>-12765227.721464943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-12765227.721464943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-53223.430629978182</v>
      </c>
      <c r="L1010" s="444">
        <f t="shared" ca="1" si="80"/>
        <v>-12826846.781824742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-12826846.781824742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-53480.176714810674</v>
      </c>
      <c r="L1011" s="444">
        <f t="shared" ca="1" si="80"/>
        <v>-12888722.588269373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-12888722.588269373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-53737.992574996642</v>
      </c>
      <c r="L1012" s="444">
        <f t="shared" ca="1" si="80"/>
        <v>-12950856.210574191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-12950856.210574191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-53996.88266793338</v>
      </c>
      <c r="L1013" s="444">
        <f t="shared" ca="1" si="80"/>
        <v>-13013248.722971944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-13013248.722971944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-54256.851469590685</v>
      </c>
      <c r="L1014" s="444">
        <f t="shared" ca="1" si="80"/>
        <v>-13075901.204171356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-13075901.204171356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-54517.903474588231</v>
      </c>
      <c r="L1015" s="444">
        <f t="shared" ca="1" si="80"/>
        <v>-13138814.737375764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-13138814.737375764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-54780.043196273269</v>
      </c>
      <c r="L1016" s="444">
        <f t="shared" ca="1" si="80"/>
        <v>-13201990.410301859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-13201990.410301859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-55043.275166798659</v>
      </c>
      <c r="L1017" s="444">
        <f t="shared" ca="1" si="80"/>
        <v>-13265429.315198477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-13265429.315198477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-55307.603937201246</v>
      </c>
      <c r="L1018" s="444">
        <f t="shared" ca="1" si="80"/>
        <v>-13329132.548865499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-13329132.548865499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-55573.034077480494</v>
      </c>
      <c r="L1019" s="444">
        <f t="shared" ca="1" si="80"/>
        <v>-13393101.2126728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-13393101.2126728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-55839.570176677589</v>
      </c>
      <c r="L1020" s="444">
        <f t="shared" ca="1" si="80"/>
        <v>-13457336.412579298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-13457336.412579298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-56107.216842954658</v>
      </c>
      <c r="L1021" s="444">
        <f t="shared" ca="1" si="80"/>
        <v>-13521839.259152073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-13521839.259152073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-56375.978703674555</v>
      </c>
      <c r="L1022" s="444">
        <f t="shared" ca="1" si="80"/>
        <v>-13586610.867585568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-13586610.867585568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-56645.860405480773</v>
      </c>
      <c r="L1023" s="444">
        <f t="shared" ca="1" si="80"/>
        <v>-13651652.357720869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-13651652.357720869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-56916.866614377868</v>
      </c>
      <c r="L1024" s="444">
        <f t="shared" ca="1" si="80"/>
        <v>-13716964.854065066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-13716964.854065066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-57189.002015812017</v>
      </c>
      <c r="L1025" s="444">
        <f t="shared" ca="1" si="80"/>
        <v>-13782549.485810699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-13782549.485810699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-57462.271314752164</v>
      </c>
      <c r="L1026" s="444">
        <f t="shared" ca="1" si="80"/>
        <v>-13848407.386855271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-13848407.386855271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-57736.679235771211</v>
      </c>
      <c r="L1027" s="444">
        <f t="shared" ca="1" si="80"/>
        <v>-13914539.695820862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-13914539.695820862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-58012.230523127837</v>
      </c>
      <c r="L1028" s="444">
        <f t="shared" ref="L1028:L1282" ca="1" si="106">I1028-J1028+K1028</f>
        <v>-13980947.556073811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-13980947.556073811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-58288.929940848473</v>
      </c>
      <c r="L1029" s="444">
        <f t="shared" ca="1" si="106"/>
        <v>-14047632.115744479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-14047632.115744479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-58566.782272809578</v>
      </c>
      <c r="L1030" s="444">
        <f t="shared" ca="1" si="106"/>
        <v>-14114594.52774711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-14114594.52774711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-58845.79232282054</v>
      </c>
      <c r="L1031" s="444">
        <f t="shared" ca="1" si="106"/>
        <v>-14181835.94979975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-14181835.94979975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-59125.964914706543</v>
      </c>
      <c r="L1032" s="444">
        <f t="shared" ca="1" si="106"/>
        <v>-14249357.544444278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-14249357.544444278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-59407.304892392065</v>
      </c>
      <c r="L1033" s="444">
        <f t="shared" ca="1" si="106"/>
        <v>-14317160.479066491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-14317160.479066491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-59689.817119984633</v>
      </c>
      <c r="L1034" s="444">
        <f t="shared" ca="1" si="106"/>
        <v>-14385245.925916295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-14385245.925916295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-59973.506481858822</v>
      </c>
      <c r="L1035" s="444">
        <f t="shared" ca="1" si="106"/>
        <v>-14453615.062127974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-14453615.062127974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-60258.37788274081</v>
      </c>
      <c r="L1036" s="444">
        <f t="shared" ca="1" si="106"/>
        <v>-14522269.069740536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-14522269.069740536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-60544.43624779315</v>
      </c>
      <c r="L1037" s="444">
        <f t="shared" ca="1" si="106"/>
        <v>-14591209.13571815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-14591209.13571815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-60831.686522699878</v>
      </c>
      <c r="L1038" s="444">
        <f t="shared" ca="1" si="106"/>
        <v>-14660436.45197067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-14660436.45197067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-61120.133673752054</v>
      </c>
      <c r="L1039" s="444">
        <f t="shared" ca="1" si="106"/>
        <v>-14729952.215374243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-14729952.215374243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-61409.782687933599</v>
      </c>
      <c r="L1040" s="444">
        <f t="shared" ca="1" si="106"/>
        <v>-14799757.627791997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-14799757.627791997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-61700.638573007578</v>
      </c>
      <c r="L1041" s="444">
        <f t="shared" ca="1" si="106"/>
        <v>-14869853.896094825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-14869853.896094825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-61992.706357602699</v>
      </c>
      <c r="L1042" s="444">
        <f t="shared" ca="1" si="106"/>
        <v>-14940242.232182248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-14940242.232182248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-62285.991091300282</v>
      </c>
      <c r="L1043" s="444">
        <f t="shared" ca="1" si="106"/>
        <v>-15010923.853003368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-15010923.853003368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-62580.49784472162</v>
      </c>
      <c r="L1044" s="444">
        <f t="shared" ca="1" si="106"/>
        <v>-15081899.98057791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-15081899.98057791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-62876.231709615546</v>
      </c>
      <c r="L1045" s="444">
        <f t="shared" ca="1" si="106"/>
        <v>-15153171.842017347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-15153171.842017347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-63173.19779894653</v>
      </c>
      <c r="L1046" s="444">
        <f t="shared" ca="1" si="106"/>
        <v>-15224740.669546114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-15224740.669546114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-63471.40124698307</v>
      </c>
      <c r="L1047" s="444">
        <f t="shared" ca="1" si="106"/>
        <v>-15296607.700522918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-15296607.700522918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-63770.847209386418</v>
      </c>
      <c r="L1048" s="444">
        <f t="shared" ca="1" si="106"/>
        <v>-15368774.177462125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-15368774.177462125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-64071.540863299771</v>
      </c>
      <c r="L1049" s="444">
        <f t="shared" ca="1" si="106"/>
        <v>-15441241.348055245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-15441241.348055245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-64373.487407437773</v>
      </c>
      <c r="L1050" s="444">
        <f t="shared" ca="1" si="106"/>
        <v>-15514010.465192504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-15514010.465192504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-64676.692062176349</v>
      </c>
      <c r="L1051" s="444">
        <f t="shared" ca="1" si="106"/>
        <v>-15587082.786984501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-15587082.786984501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-64981.160069643003</v>
      </c>
      <c r="L1052" s="444">
        <f t="shared" ca="1" si="106"/>
        <v>-15660459.576783964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-15660459.576783964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-65286.896693807437</v>
      </c>
      <c r="L1053" s="444">
        <f t="shared" ca="1" si="106"/>
        <v>-15734142.103207592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-15734142.103207592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-65593.907220572553</v>
      </c>
      <c r="L1054" s="444">
        <f t="shared" ca="1" si="106"/>
        <v>-15808131.640157985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-15808131.640157985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-65902.196957865846</v>
      </c>
      <c r="L1055" s="444">
        <f t="shared" ca="1" si="106"/>
        <v>-15882429.466845671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-15882429.466845671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-66211.771235731212</v>
      </c>
      <c r="L1056" s="444">
        <f t="shared" ca="1" si="106"/>
        <v>-15957036.867811222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-15957036.867811222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-66522.635406421003</v>
      </c>
      <c r="L1057" s="444">
        <f t="shared" ca="1" si="106"/>
        <v>-16031955.132947464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-16031955.132947464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-66834.794844488686</v>
      </c>
      <c r="L1058" s="444">
        <f t="shared" ca="1" si="106"/>
        <v>-16107185.557521774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-16107185.557521774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-67148.254946881643</v>
      </c>
      <c r="L1059" s="444">
        <f t="shared" ca="1" si="106"/>
        <v>-16182729.442198476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-16182729.442198476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-67463.021133034563</v>
      </c>
      <c r="L1060" s="444">
        <f t="shared" ca="1" si="106"/>
        <v>-16258588.093061332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-16258588.093061332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-67779.098844963126</v>
      </c>
      <c r="L1061" s="444">
        <f t="shared" ca="1" si="106"/>
        <v>-16334762.821636114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-16334762.821636114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-68096.49354735807</v>
      </c>
      <c r="L1062" s="444">
        <f t="shared" ca="1" si="106"/>
        <v>-16411254.944913292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-16411254.944913292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-68415.210727679631</v>
      </c>
      <c r="L1063" s="444">
        <f t="shared" ca="1" si="106"/>
        <v>-16488065.785370793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-16488065.785370793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-68735.255896252551</v>
      </c>
      <c r="L1064" s="444">
        <f t="shared" ca="1" si="106"/>
        <v>-16565196.670996865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-16565196.670996865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-69056.634586361193</v>
      </c>
      <c r="L1065" s="444">
        <f t="shared" ca="1" si="106"/>
        <v>-16642648.935313046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-16642648.935313046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-69379.352354345261</v>
      </c>
      <c r="L1066" s="444">
        <f t="shared" ca="1" si="106"/>
        <v>-16720423.917397212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-16720423.917397212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-69703.414779695973</v>
      </c>
      <c r="L1067" s="444">
        <f t="shared" ca="1" si="106"/>
        <v>-16798522.961906727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-16798522.961906727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-70028.827465152281</v>
      </c>
      <c r="L1068" s="444">
        <f t="shared" ca="1" si="106"/>
        <v>-16876947.419101696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-16876947.419101696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-70355.596036797971</v>
      </c>
      <c r="L1069" s="444">
        <f t="shared" ca="1" si="106"/>
        <v>-16955698.644868314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-16955698.644868314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-70683.726144158893</v>
      </c>
      <c r="L1070" s="444">
        <f t="shared" ca="1" si="106"/>
        <v>-17034778.00074229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-17034778.00074229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-71013.223460300447</v>
      </c>
      <c r="L1071" s="444">
        <f t="shared" ca="1" si="106"/>
        <v>-17114186.85393241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-17114186.85393241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-71344.093681925951</v>
      </c>
      <c r="L1072" s="444">
        <f t="shared" ca="1" si="106"/>
        <v>-17193926.577344157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-17193926.577344157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-71676.342529474903</v>
      </c>
      <c r="L1073" s="444">
        <f t="shared" ca="1" si="106"/>
        <v>-17273998.549603451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-17273998.549603451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-72009.97574722195</v>
      </c>
      <c r="L1074" s="444">
        <f t="shared" ca="1" si="106"/>
        <v>-17354404.15508049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-17354404.15508049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-72344.999103376278</v>
      </c>
      <c r="L1075" s="444">
        <f t="shared" ca="1" si="106"/>
        <v>-17435144.783913683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-17435144.783913683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-72681.41839018125</v>
      </c>
      <c r="L1076" s="444">
        <f t="shared" ca="1" si="106"/>
        <v>-17516221.832033683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-17516221.832033683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-73019.23942401458</v>
      </c>
      <c r="L1077" s="444">
        <f t="shared" ca="1" si="106"/>
        <v>-17597636.701187517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-17597636.701187517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-73358.468045488902</v>
      </c>
      <c r="L1078" s="444">
        <f t="shared" ca="1" si="106"/>
        <v>-17679390.798962824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-17679390.798962824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-73699.110119552672</v>
      </c>
      <c r="L1079" s="444">
        <f t="shared" ca="1" si="106"/>
        <v>-17761485.538812194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-17761485.538812194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-74041.171535591711</v>
      </c>
      <c r="L1080" s="444">
        <f t="shared" ca="1" si="106"/>
        <v>-17843922.340077605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-17843922.340077605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-74384.658207530927</v>
      </c>
      <c r="L1081" s="444">
        <f t="shared" ca="1" si="106"/>
        <v>-17926702.628014956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-17926702.628014956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-74729.576073936565</v>
      </c>
      <c r="L1082" s="444">
        <f t="shared" ca="1" si="106"/>
        <v>-18009827.833818711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-18009827.833818711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-75075.931098118876</v>
      </c>
      <c r="L1083" s="444">
        <f t="shared" ca="1" si="106"/>
        <v>-18093299.394646648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-18093299.394646648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-75423.729268235271</v>
      </c>
      <c r="L1084" s="444">
        <f t="shared" ca="1" si="106"/>
        <v>-18177118.753644701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-18177118.753644701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-75772.976597393834</v>
      </c>
      <c r="L1085" s="444">
        <f t="shared" ca="1" si="106"/>
        <v>-18261287.359971914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-18261287.359971914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-76123.679123757218</v>
      </c>
      <c r="L1086" s="444">
        <f t="shared" ca="1" si="106"/>
        <v>-18345806.668825489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-18345806.668825489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-76475.842910647116</v>
      </c>
      <c r="L1087" s="444">
        <f t="shared" ca="1" si="106"/>
        <v>-18430678.141465954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-18430678.141465954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-76829.474046649048</v>
      </c>
      <c r="L1088" s="444">
        <f t="shared" ca="1" si="106"/>
        <v>-18515903.245242421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-18515903.245242421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-77184.578645717658</v>
      </c>
      <c r="L1089" s="444">
        <f t="shared" ca="1" si="106"/>
        <v>-18601483.453617956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-18601483.453617956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-77541.162847282394</v>
      </c>
      <c r="L1090" s="444">
        <f t="shared" ca="1" si="106"/>
        <v>-18687420.246195059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-18687420.246195059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-77899.232816353659</v>
      </c>
      <c r="L1091" s="444">
        <f t="shared" ca="1" si="106"/>
        <v>-18773715.108741231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-18773715.108741231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-78258.794743629376</v>
      </c>
      <c r="L1092" s="444">
        <f t="shared" ca="1" si="106"/>
        <v>-18860369.533214681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-18860369.533214681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-78619.85484560208</v>
      </c>
      <c r="L1093" s="444">
        <f t="shared" ca="1" si="106"/>
        <v>-18947385.017790101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-18947385.017790101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-78982.419364666333</v>
      </c>
      <c r="L1094" s="444">
        <f t="shared" ca="1" si="106"/>
        <v>-19034763.066884585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-19034763.066884585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-79346.494569226677</v>
      </c>
      <c r="L1095" s="444">
        <f t="shared" ca="1" si="106"/>
        <v>-19122505.19118363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-19122505.19118363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-79712.086753806041</v>
      </c>
      <c r="L1096" s="444">
        <f t="shared" ca="1" si="106"/>
        <v>-19210612.907667253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-19210612.907667253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-80079.20223915446</v>
      </c>
      <c r="L1097" s="444">
        <f t="shared" ca="1" si="106"/>
        <v>-19299087.739636227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-19299087.739636227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-80447.847372358519</v>
      </c>
      <c r="L1098" s="444">
        <f t="shared" ca="1" si="106"/>
        <v>-19387931.216738403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-19387931.216738403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-80818.028526950919</v>
      </c>
      <c r="L1099" s="444">
        <f t="shared" ca="1" si="106"/>
        <v>-19477144.874995172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-19477144.874995172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-81189.752103020786</v>
      </c>
      <c r="L1100" s="444">
        <f t="shared" ca="1" si="106"/>
        <v>-19566730.25682801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-19566730.25682801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-81563.024527324291</v>
      </c>
      <c r="L1101" s="444">
        <f t="shared" ca="1" si="106"/>
        <v>-19656688.911085151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-19656688.911085151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-81937.8522533957</v>
      </c>
      <c r="L1102" s="444">
        <f t="shared" ca="1" si="106"/>
        <v>-19747022.393068366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-19747022.393068366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-82314.241761659097</v>
      </c>
      <c r="L1103" s="444">
        <f t="shared" ca="1" si="106"/>
        <v>-19837732.264559843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-19837732.264559843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-82692.199559540255</v>
      </c>
      <c r="L1104" s="444">
        <f t="shared" ca="1" si="106"/>
        <v>-19928820.093849201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-19928820.093849201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-83071.732181579253</v>
      </c>
      <c r="L1105" s="444">
        <f t="shared" ca="1" si="106"/>
        <v>-20020287.455760598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-20020287.455760598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-83452.846189543401</v>
      </c>
      <c r="L1106" s="444">
        <f t="shared" ca="1" si="106"/>
        <v>-20112135.93167996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-20112135.93167996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-83835.548172540744</v>
      </c>
      <c r="L1107" s="444">
        <f t="shared" ca="1" si="106"/>
        <v>-20204367.10958232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-20204367.10958232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-84219.844747133902</v>
      </c>
      <c r="L1108" s="444">
        <f t="shared" ca="1" si="106"/>
        <v>-20296982.584059272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-20296982.584059272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-84605.742557454549</v>
      </c>
      <c r="L1109" s="444">
        <f t="shared" ca="1" si="106"/>
        <v>-20389983.956346545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-20389983.956346545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-84993.248275318183</v>
      </c>
      <c r="L1110" s="444">
        <f t="shared" ca="1" si="106"/>
        <v>-20483372.834351681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-20483372.834351681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-85382.368600339585</v>
      </c>
      <c r="L1111" s="444">
        <f t="shared" ca="1" si="106"/>
        <v>-20577150.832681838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-20577150.832681838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-85773.110260048576</v>
      </c>
      <c r="L1112" s="444">
        <f t="shared" ca="1" si="106"/>
        <v>-20671319.572671704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-20671319.572671704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-86165.480010006344</v>
      </c>
      <c r="L1113" s="444">
        <f t="shared" ca="1" si="106"/>
        <v>-20765880.682411529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-20765880.682411529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-86559.484633922286</v>
      </c>
      <c r="L1114" s="444">
        <f t="shared" ca="1" si="106"/>
        <v>-20860835.79677527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-20860835.79677527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-86955.130943771204</v>
      </c>
      <c r="L1115" s="444">
        <f t="shared" ca="1" si="106"/>
        <v>-20956186.55744886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-20956186.55744886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-87352.425779911166</v>
      </c>
      <c r="L1116" s="444">
        <f t="shared" ca="1" si="106"/>
        <v>-21051934.612958591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-21051934.612958591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-87751.376011201704</v>
      </c>
      <c r="L1117" s="444">
        <f t="shared" ca="1" si="106"/>
        <v>-21148081.61869961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-21148081.61869961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-88151.988535122626</v>
      </c>
      <c r="L1118" s="444">
        <f t="shared" ca="1" si="106"/>
        <v>-21244629.23696455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-21244629.23696455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-88554.2702778932</v>
      </c>
      <c r="L1119" s="444">
        <f t="shared" ca="1" si="106"/>
        <v>-21341579.136972263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-21341579.136972263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-88958.228194592011</v>
      </c>
      <c r="L1120" s="444">
        <f t="shared" ca="1" si="106"/>
        <v>-21438932.994896673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-21438932.994896673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-89363.869269277042</v>
      </c>
      <c r="L1121" s="444">
        <f t="shared" ca="1" si="106"/>
        <v>-21536692.493895769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-21536692.493895769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-89771.200515106611</v>
      </c>
      <c r="L1122" s="444">
        <f t="shared" ca="1" si="106"/>
        <v>-21634859.324140694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-21634859.324140694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-90180.228974460464</v>
      </c>
      <c r="L1123" s="444">
        <f t="shared" ca="1" si="106"/>
        <v>-21733435.182844974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-21733435.182844974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-90590.961719061641</v>
      </c>
      <c r="L1124" s="444">
        <f t="shared" ca="1" si="106"/>
        <v>-21832421.774293855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-21832421.774293855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-91003.405850098643</v>
      </c>
      <c r="L1125" s="444">
        <f t="shared" ca="1" si="106"/>
        <v>-21931820.809873771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-21931820.809873771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-91417.568498348293</v>
      </c>
      <c r="L1126" s="444">
        <f t="shared" ca="1" si="106"/>
        <v>-22031634.008101936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-22031634.008101936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-91833.456824298977</v>
      </c>
      <c r="L1127" s="444">
        <f t="shared" ca="1" si="106"/>
        <v>-22131863.094656054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-22131863.094656054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-92251.078018274464</v>
      </c>
      <c r="L1128" s="444">
        <f t="shared" ca="1" si="106"/>
        <v>-22232509.802404147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-22232509.802404147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-92670.439300558181</v>
      </c>
      <c r="L1129" s="444">
        <f t="shared" ca="1" si="106"/>
        <v>-22333575.871434525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-22333575.871434525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-93091.547921518097</v>
      </c>
      <c r="L1130" s="444">
        <f t="shared" ca="1" si="106"/>
        <v>-22435063.049085863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-22435063.049085863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-93514.411161732001</v>
      </c>
      <c r="L1131" s="444">
        <f t="shared" ca="1" si="106"/>
        <v>-22536973.089977413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-22536973.089977413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-93939.036332113465</v>
      </c>
      <c r="L1132" s="444">
        <f t="shared" ca="1" si="106"/>
        <v>-22639307.756039344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-22639307.756039344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-94365.430774038177</v>
      </c>
      <c r="L1133" s="444">
        <f t="shared" ca="1" si="106"/>
        <v>-22742068.816543199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-22742068.816543199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-94793.601859470902</v>
      </c>
      <c r="L1134" s="444">
        <f t="shared" ca="1" si="106"/>
        <v>-22845258.04813249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-22845258.04813249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-95223.556991092948</v>
      </c>
      <c r="L1135" s="444">
        <f t="shared" ca="1" si="106"/>
        <v>-22948877.234853402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-22948877.234853402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-95655.303602430082</v>
      </c>
      <c r="L1136" s="444">
        <f t="shared" ca="1" si="106"/>
        <v>-23052928.168185651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-23052928.168185651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-96088.849157981123</v>
      </c>
      <c r="L1137" s="444">
        <f t="shared" ca="1" si="106"/>
        <v>-23157412.647073451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-23157412.647073451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-96524.201153346963</v>
      </c>
      <c r="L1138" s="444">
        <f t="shared" ca="1" si="106"/>
        <v>-23262332.477956615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-23262332.477956615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-96961.367115360146</v>
      </c>
      <c r="L1139" s="444">
        <f t="shared" ca="1" si="106"/>
        <v>-23367689.474801794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-23367689.474801794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-97400.354602215055</v>
      </c>
      <c r="L1140" s="444">
        <f t="shared" ca="1" si="106"/>
        <v>-23473485.459133826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-23473485.459133826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-97841.171203598526</v>
      </c>
      <c r="L1141" s="444">
        <f t="shared" ca="1" si="106"/>
        <v>-23579722.260067243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-23579722.260067243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-98283.824540821093</v>
      </c>
      <c r="L1142" s="444">
        <f t="shared" ca="1" si="106"/>
        <v>-23686401.714337882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-23686401.714337882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-98728.322266948744</v>
      </c>
      <c r="L1143" s="444">
        <f t="shared" ca="1" si="106"/>
        <v>-23793525.666334648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-23793525.666334648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-99174.67206693528</v>
      </c>
      <c r="L1144" s="444">
        <f t="shared" ca="1" si="106"/>
        <v>-23901095.968131401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-23901095.968131401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-99622.881657755075</v>
      </c>
      <c r="L1145" s="444">
        <f t="shared" ca="1" si="106"/>
        <v>-24009114.479518976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-24009114.479518976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-100072.95878853665</v>
      </c>
      <c r="L1146" s="444">
        <f t="shared" ca="1" si="106"/>
        <v>-24117583.068037331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-24117583.068037331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-100524.91124069646</v>
      </c>
      <c r="L1147" s="444">
        <f t="shared" ca="1" si="106"/>
        <v>-24226503.609007847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-24226503.609007847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-100978.74682807361</v>
      </c>
      <c r="L1148" s="444">
        <f t="shared" ca="1" si="106"/>
        <v>-24335877.985565737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-24335877.985565737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-101434.47339706481</v>
      </c>
      <c r="L1149" s="444">
        <f t="shared" ca="1" si="106"/>
        <v>-24445708.08869262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-24445708.08869262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-101892.09882676016</v>
      </c>
      <c r="L1150" s="444">
        <f t="shared" ca="1" si="106"/>
        <v>-24555995.817249198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-24555995.817249198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-102351.63102907923</v>
      </c>
      <c r="L1151" s="444">
        <f t="shared" ca="1" si="106"/>
        <v>-24666743.078008097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-24666743.078008097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-102813.07794890797</v>
      </c>
      <c r="L1152" s="444">
        <f t="shared" ca="1" si="106"/>
        <v>-24777951.785686824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-24777951.785686824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-103276.447564236</v>
      </c>
      <c r="L1153" s="444">
        <f t="shared" ca="1" si="106"/>
        <v>-24889623.86298088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-24889623.86298088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-103741.74788629457</v>
      </c>
      <c r="L1154" s="444">
        <f t="shared" ca="1" si="106"/>
        <v>-25001761.240596995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-25001761.240596995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-104208.98695969506</v>
      </c>
      <c r="L1155" s="444">
        <f t="shared" ca="1" si="106"/>
        <v>-25114365.857286509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-25114365.857286509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-104678.17286256803</v>
      </c>
      <c r="L1156" s="444">
        <f t="shared" ca="1" si="106"/>
        <v>-25227439.659878895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-25227439.659878895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-105149.31370670297</v>
      </c>
      <c r="L1157" s="444">
        <f t="shared" ca="1" si="106"/>
        <v>-25340984.603315417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-25340984.603315417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-105622.41763768847</v>
      </c>
      <c r="L1158" s="444">
        <f t="shared" ca="1" si="106"/>
        <v>-25455002.650682922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-25455002.650682922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-106097.49283505308</v>
      </c>
      <c r="L1159" s="444">
        <f t="shared" ca="1" si="106"/>
        <v>-25569495.773247793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-25569495.773247793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-106574.54751240672</v>
      </c>
      <c r="L1160" s="444">
        <f t="shared" ca="1" si="106"/>
        <v>-25684465.95049002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-25684465.95049002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-107053.58991758266</v>
      </c>
      <c r="L1161" s="444">
        <f t="shared" ca="1" si="106"/>
        <v>-25799915.17013742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-25799915.17013742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-107534.62833278016</v>
      </c>
      <c r="L1162" s="444">
        <f t="shared" ca="1" si="106"/>
        <v>-25915845.428200018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-25915845.428200018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-108017.67107470764</v>
      </c>
      <c r="L1163" s="444">
        <f t="shared" ca="1" si="106"/>
        <v>-26032258.729004543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-26032258.729004543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-108502.72649472651</v>
      </c>
      <c r="L1164" s="444">
        <f t="shared" ca="1" si="106"/>
        <v>-26149157.085229088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-26149157.085229088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-108989.80297899545</v>
      </c>
      <c r="L1165" s="444">
        <f t="shared" ca="1" si="106"/>
        <v>-26266542.517937902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-26266542.517937902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-109478.90894861548</v>
      </c>
      <c r="L1166" s="444">
        <f t="shared" ca="1" si="106"/>
        <v>-26384417.056616336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-26384417.056616336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-109970.05285977565</v>
      </c>
      <c r="L1167" s="444">
        <f t="shared" ca="1" si="106"/>
        <v>-26502782.73920593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-26502782.73920593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-110463.24320389895</v>
      </c>
      <c r="L1168" s="444">
        <f t="shared" ca="1" si="106"/>
        <v>-26621641.61213965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-26621641.61213965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-110923.50671724853</v>
      </c>
      <c r="L1169" s="444">
        <f t="shared" ca="1" si="106"/>
        <v>-26732565.118856899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-26732565.118856899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-111385.68799523708</v>
      </c>
      <c r="L1170" s="444">
        <f t="shared" ca="1" si="106"/>
        <v>-26843950.806852136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-26843950.806852136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-111849.79502855058</v>
      </c>
      <c r="L1171" s="444">
        <f t="shared" ca="1" si="106"/>
        <v>-26955800.601880688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-26955800.601880688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-112315.83584116954</v>
      </c>
      <c r="L1172" s="444">
        <f t="shared" ca="1" si="106"/>
        <v>-27068116.437721856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-27068116.437721856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-112783.81849050775</v>
      </c>
      <c r="L1173" s="444">
        <f t="shared" ca="1" si="106"/>
        <v>-27180900.256212365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-27180900.256212365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-113253.75106755151</v>
      </c>
      <c r="L1174" s="444">
        <f t="shared" ca="1" si="106"/>
        <v>-27294154.007279918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-27294154.007279918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-113725.64169699965</v>
      </c>
      <c r="L1175" s="444">
        <f t="shared" ca="1" si="106"/>
        <v>-27407879.648976918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-27407879.648976918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-114199.49853740382</v>
      </c>
      <c r="L1176" s="444">
        <f t="shared" ca="1" si="106"/>
        <v>-27522079.147514321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-27522079.147514321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-114675.32978130969</v>
      </c>
      <c r="L1177" s="444">
        <f t="shared" ca="1" si="106"/>
        <v>-27636754.47729563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-27636754.47729563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-115153.14365539847</v>
      </c>
      <c r="L1178" s="444">
        <f t="shared" ca="1" si="106"/>
        <v>-27751907.620951027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-27751907.620951027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-115632.94842062925</v>
      </c>
      <c r="L1179" s="444">
        <f t="shared" ca="1" si="106"/>
        <v>-27867540.569371656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-27867540.569371656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-116114.7523723819</v>
      </c>
      <c r="L1180" s="444">
        <f t="shared" ca="1" si="106"/>
        <v>-27983655.321744036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-27983655.321744036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-116598.56384060015</v>
      </c>
      <c r="L1181" s="444">
        <f t="shared" ca="1" si="106"/>
        <v>-28100253.885584638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-28100253.885584638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-117084.39118993598</v>
      </c>
      <c r="L1182" s="444">
        <f t="shared" ca="1" si="106"/>
        <v>-28217338.276774574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-28217338.276774574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-117572.24281989406</v>
      </c>
      <c r="L1183" s="444">
        <f t="shared" ca="1" si="106"/>
        <v>-28334910.519594468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-28334910.519594468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-118062.12716497695</v>
      </c>
      <c r="L1184" s="444">
        <f t="shared" ca="1" si="106"/>
        <v>-28452972.646759447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-28452972.646759447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-118554.05269483101</v>
      </c>
      <c r="L1185" s="444">
        <f t="shared" ca="1" si="106"/>
        <v>-28571526.699454278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-28571526.699454278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-119048.02791439281</v>
      </c>
      <c r="L1186" s="444">
        <f t="shared" ca="1" si="106"/>
        <v>-28690574.727368671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-28690574.727368671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-119544.06136403613</v>
      </c>
      <c r="L1187" s="444">
        <f t="shared" ca="1" si="106"/>
        <v>-28810118.788732708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-28810118.788732708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-120042.1616197196</v>
      </c>
      <c r="L1188" s="444">
        <f t="shared" ca="1" si="106"/>
        <v>-28930160.950352427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-28930160.950352427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-120542.33729313512</v>
      </c>
      <c r="L1189" s="444">
        <f t="shared" ca="1" si="106"/>
        <v>-29050703.287645563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-29050703.287645563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-121044.59703185651</v>
      </c>
      <c r="L1190" s="444">
        <f t="shared" ca="1" si="106"/>
        <v>-29171747.884677421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-29171747.884677421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-121548.94951948924</v>
      </c>
      <c r="L1191" s="444">
        <f t="shared" ca="1" si="106"/>
        <v>-29293296.83419691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-29293296.83419691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-122055.40347582045</v>
      </c>
      <c r="L1192" s="444">
        <f t="shared" ca="1" si="106"/>
        <v>-29415352.237672731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-29415352.237672731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-122563.96765696973</v>
      </c>
      <c r="L1193" s="444">
        <f t="shared" ca="1" si="106"/>
        <v>-29537916.205329701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-29537916.205329701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-123074.65085554043</v>
      </c>
      <c r="L1194" s="444">
        <f t="shared" ca="1" si="106"/>
        <v>-29660990.856185243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-29660990.856185243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-123587.46190077186</v>
      </c>
      <c r="L1195" s="444">
        <f t="shared" ca="1" si="106"/>
        <v>-29784578.318086013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-29784578.318086013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-124102.40965869171</v>
      </c>
      <c r="L1196" s="444">
        <f t="shared" ca="1" si="106"/>
        <v>-29908680.727744706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-29908680.727744706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-124619.5030322696</v>
      </c>
      <c r="L1197" s="444">
        <f t="shared" ca="1" si="106"/>
        <v>-30033300.230776977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-30033300.230776977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-125138.75096157074</v>
      </c>
      <c r="L1198" s="444">
        <f t="shared" ca="1" si="106"/>
        <v>-30158438.981738549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-30158438.981738549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-125660.16242391063</v>
      </c>
      <c r="L1199" s="444">
        <f t="shared" ca="1" si="106"/>
        <v>-30284099.144162461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-30284099.144162461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-126183.74643401026</v>
      </c>
      <c r="L1200" s="444">
        <f t="shared" ca="1" si="106"/>
        <v>-30410282.890596472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-30410282.890596472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-126709.51204415197</v>
      </c>
      <c r="L1201" s="444">
        <f t="shared" ca="1" si="106"/>
        <v>-30536992.402640622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-30536992.402640622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-127237.46834433592</v>
      </c>
      <c r="L1202" s="444">
        <f t="shared" ca="1" si="106"/>
        <v>-30664229.870984957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-30664229.870984957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-127767.62446243731</v>
      </c>
      <c r="L1203" s="444">
        <f t="shared" ca="1" si="106"/>
        <v>-30791997.495447394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-30791997.495447394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-128299.98956436412</v>
      </c>
      <c r="L1204" s="444">
        <f t="shared" ca="1" si="106"/>
        <v>-30920297.485011756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-30920297.485011756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-128834.57285421564</v>
      </c>
      <c r="L1205" s="444">
        <f t="shared" ca="1" si="106"/>
        <v>-31049132.057865974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-31049132.057865974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-129371.38357444156</v>
      </c>
      <c r="L1206" s="444">
        <f t="shared" ca="1" si="106"/>
        <v>-31178503.441440415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-31178503.441440415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-129910.43100600172</v>
      </c>
      <c r="L1207" s="444">
        <f t="shared" ca="1" si="106"/>
        <v>-31308413.872446418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-31308413.872446418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-130451.72446852674</v>
      </c>
      <c r="L1208" s="444">
        <f t="shared" ca="1" si="106"/>
        <v>-31438865.596914943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-31438865.596914943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-130995.27332047893</v>
      </c>
      <c r="L1209" s="444">
        <f t="shared" ca="1" si="106"/>
        <v>-31569860.870235421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-31569860.870235421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-131541.08695931427</v>
      </c>
      <c r="L1210" s="444">
        <f t="shared" ca="1" si="106"/>
        <v>-31701401.957194734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-31701401.957194734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-132089.1748216447</v>
      </c>
      <c r="L1211" s="444">
        <f t="shared" ca="1" si="106"/>
        <v>-31833491.132016379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-31833491.132016379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-132639.54638340158</v>
      </c>
      <c r="L1212" s="444">
        <f t="shared" ca="1" si="106"/>
        <v>-31966130.678399783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-31966130.678399783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-133192.2111599991</v>
      </c>
      <c r="L1213" s="444">
        <f t="shared" ca="1" si="106"/>
        <v>-32099322.889559783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-32099322.889559783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-133747.17870649908</v>
      </c>
      <c r="L1214" s="444">
        <f t="shared" ca="1" si="106"/>
        <v>-32233070.068266284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-32233070.068266284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-134304.45861777617</v>
      </c>
      <c r="L1215" s="444">
        <f t="shared" ca="1" si="106"/>
        <v>-32367374.52688406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-32367374.52688406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-134864.06052868359</v>
      </c>
      <c r="L1216" s="444">
        <f t="shared" ca="1" si="106"/>
        <v>-32502238.587412745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-32502238.587412745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-135425.99411421976</v>
      </c>
      <c r="L1217" s="444">
        <f t="shared" ca="1" si="106"/>
        <v>-32637664.581526965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-32637664.581526965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-135990.26908969568</v>
      </c>
      <c r="L1218" s="444">
        <f t="shared" ca="1" si="106"/>
        <v>-32773654.85061666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-32773654.85061666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-136556.89521090276</v>
      </c>
      <c r="L1219" s="444">
        <f t="shared" ca="1" si="106"/>
        <v>-32910211.745827563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-32910211.745827563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-137125.88227428152</v>
      </c>
      <c r="L1220" s="444">
        <f t="shared" ca="1" si="106"/>
        <v>-33047337.628101844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-33047337.628101844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-137697.24011709102</v>
      </c>
      <c r="L1221" s="444">
        <f t="shared" ca="1" si="106"/>
        <v>-33185034.868218936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-33185034.868218936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-138270.97861757889</v>
      </c>
      <c r="L1222" s="444">
        <f t="shared" ca="1" si="106"/>
        <v>-33323305.846836515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-33323305.846836515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-138847.10769515214</v>
      </c>
      <c r="L1223" s="444">
        <f t="shared" ca="1" si="106"/>
        <v>-33462152.954531666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-33462152.954531666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-139425.6373105486</v>
      </c>
      <c r="L1224" s="444">
        <f t="shared" ca="1" si="106"/>
        <v>-33601578.591842212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-33601578.591842212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-140006.57746600921</v>
      </c>
      <c r="L1225" s="444">
        <f t="shared" ca="1" si="106"/>
        <v>-33741585.169308223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-33741585.169308223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-140589.93820545092</v>
      </c>
      <c r="L1226" s="444">
        <f t="shared" ca="1" si="106"/>
        <v>-33882175.107513674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-33882175.107513674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-141175.7296146403</v>
      </c>
      <c r="L1227" s="444">
        <f t="shared" ca="1" si="106"/>
        <v>-34023350.837128311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-34023350.837128311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-141763.96182136796</v>
      </c>
      <c r="L1228" s="444">
        <f t="shared" ca="1" si="106"/>
        <v>-34165114.798949681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-34165114.798949681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-142354.64499562368</v>
      </c>
      <c r="L1229" s="444">
        <f t="shared" ca="1" si="106"/>
        <v>-34307469.443945304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-34307469.443945304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-142947.78934977209</v>
      </c>
      <c r="L1230" s="444">
        <f t="shared" ca="1" si="106"/>
        <v>-34450417.233295076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-34450417.233295076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-143543.40513872949</v>
      </c>
      <c r="L1231" s="444">
        <f t="shared" ca="1" si="106"/>
        <v>-34593960.638433807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-34593960.638433807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-144141.50266014086</v>
      </c>
      <c r="L1232" s="444">
        <f t="shared" ca="1" si="106"/>
        <v>-34738102.141093947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-34738102.141093947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-144742.09225455811</v>
      </c>
      <c r="L1233" s="444">
        <f t="shared" ca="1" si="106"/>
        <v>-34882844.233348504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-34882844.233348504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-145345.18430561875</v>
      </c>
      <c r="L1234" s="444">
        <f t="shared" ca="1" si="106"/>
        <v>-35028189.417654119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-35028189.417654119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-145950.78924022551</v>
      </c>
      <c r="L1235" s="444">
        <f t="shared" ca="1" si="106"/>
        <v>-35174140.206894346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-35174140.206894346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-146558.91752872645</v>
      </c>
      <c r="L1236" s="444">
        <f t="shared" ca="1" si="106"/>
        <v>-35320699.124423072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-35320699.124423072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-147169.57968509613</v>
      </c>
      <c r="L1237" s="444">
        <f t="shared" ca="1" si="106"/>
        <v>-35467868.704108171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-35467868.704108171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-147782.78626711736</v>
      </c>
      <c r="L1238" s="444">
        <f t="shared" ca="1" si="106"/>
        <v>-35615651.490375288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-35615651.490375288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-148398.54787656371</v>
      </c>
      <c r="L1239" s="444">
        <f t="shared" ca="1" si="106"/>
        <v>-35764050.038251854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-35764050.038251854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-149016.87515938273</v>
      </c>
      <c r="L1240" s="444">
        <f t="shared" ca="1" si="106"/>
        <v>-35913066.913411237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-35913066.913411237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-149637.77880588017</v>
      </c>
      <c r="L1241" s="444">
        <f t="shared" ca="1" si="106"/>
        <v>-36062704.692217119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-36062704.692217119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-150261.26955090466</v>
      </c>
      <c r="L1242" s="444">
        <f t="shared" ca="1" si="106"/>
        <v>-36212965.961768024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-36212965.961768024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-150887.35817403343</v>
      </c>
      <c r="L1243" s="444">
        <f t="shared" ca="1" si="106"/>
        <v>-36363853.319942057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-36363853.319942057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-151516.05549975857</v>
      </c>
      <c r="L1244" s="444">
        <f t="shared" ca="1" si="106"/>
        <v>-36515369.375441819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-36515369.375441819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-152147.37239767425</v>
      </c>
      <c r="L1245" s="444">
        <f t="shared" ca="1" si="106"/>
        <v>-36667516.747839496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-36667516.747839496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-152781.31978266456</v>
      </c>
      <c r="L1246" s="444">
        <f t="shared" ca="1" si="106"/>
        <v>-36820298.067622162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-36820298.067622162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-153417.90861509234</v>
      </c>
      <c r="L1247" s="444">
        <f t="shared" ca="1" si="106"/>
        <v>-36973715.976237252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-36973715.976237252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-154057.14990098856</v>
      </c>
      <c r="L1248" s="444">
        <f t="shared" ca="1" si="106"/>
        <v>-37127773.12613824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-37127773.12613824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-154699.05469224267</v>
      </c>
      <c r="L1249" s="444">
        <f t="shared" ca="1" si="106"/>
        <v>-37282472.180830486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-37282472.180830486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-155343.6340867937</v>
      </c>
      <c r="L1250" s="444">
        <f t="shared" ca="1" si="106"/>
        <v>-37437815.814917281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-37437815.814917281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-155990.899228822</v>
      </c>
      <c r="L1251" s="444">
        <f t="shared" ca="1" si="106"/>
        <v>-37593806.7141461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-37593806.7141461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-156640.86130894208</v>
      </c>
      <c r="L1252" s="444">
        <f t="shared" ca="1" si="106"/>
        <v>-37750447.57545504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-37750447.57545504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-157293.53156439599</v>
      </c>
      <c r="L1253" s="444">
        <f t="shared" ca="1" si="106"/>
        <v>-37907741.107019439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-37907741.107019439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-157948.92127924768</v>
      </c>
      <c r="L1254" s="444">
        <f t="shared" ca="1" si="106"/>
        <v>-38065690.028298683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-38065690.028298683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-158607.04178457786</v>
      </c>
      <c r="L1255" s="444">
        <f t="shared" ca="1" si="106"/>
        <v>-38224297.070083261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-38224297.070083261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-159267.90445868025</v>
      </c>
      <c r="L1256" s="444">
        <f t="shared" ca="1" si="106"/>
        <v>-38383564.97454194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-38383564.97454194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-159931.52072725809</v>
      </c>
      <c r="L1257" s="444">
        <f t="shared" ca="1" si="106"/>
        <v>-38543496.495269194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-38543496.495269194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-160597.90206362164</v>
      </c>
      <c r="L1258" s="444">
        <f t="shared" ca="1" si="106"/>
        <v>-38704094.397332817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-38704094.397332817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-161267.05998888673</v>
      </c>
      <c r="L1259" s="444">
        <f t="shared" ca="1" si="106"/>
        <v>-38865361.457321703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-38865361.457321703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-161939.00607217377</v>
      </c>
      <c r="L1260" s="444">
        <f t="shared" ca="1" si="106"/>
        <v>-39027300.463393874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-39027300.463393874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-162613.7519308078</v>
      </c>
      <c r="L1261" s="444">
        <f t="shared" ca="1" si="106"/>
        <v>-39189914.215324685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-39189914.215324685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-163291.30923051952</v>
      </c>
      <c r="L1262" s="444">
        <f t="shared" ca="1" si="106"/>
        <v>-39353205.524555206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-39353205.524555206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-163971.68968564668</v>
      </c>
      <c r="L1263" s="444">
        <f t="shared" ca="1" si="106"/>
        <v>-39517177.214240856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-39517177.214240856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-164654.90505933689</v>
      </c>
      <c r="L1264" s="444">
        <f t="shared" ca="1" si="106"/>
        <v>-39681832.119300194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-39681832.119300194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-165340.96716375081</v>
      </c>
      <c r="L1265" s="444">
        <f t="shared" ca="1" si="106"/>
        <v>-39847173.086463943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-39847173.086463943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-166029.88786026643</v>
      </c>
      <c r="L1266" s="444">
        <f t="shared" ca="1" si="106"/>
        <v>-40013202.974324211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-40013202.974324211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-166721.67905968422</v>
      </c>
      <c r="L1267" s="444">
        <f t="shared" ca="1" si="106"/>
        <v>-40179924.653383896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-40179924.653383896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-167416.3527224329</v>
      </c>
      <c r="L1268" s="444">
        <f t="shared" ca="1" si="106"/>
        <v>-40347341.006106332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-40347341.006106332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-168113.92085877637</v>
      </c>
      <c r="L1269" s="444">
        <f t="shared" ca="1" si="106"/>
        <v>-40515454.92696511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-40515454.92696511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-168814.39552902128</v>
      </c>
      <c r="L1270" s="444">
        <f t="shared" ca="1" si="106"/>
        <v>-40684269.322494134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-40684269.322494134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-169517.78884372555</v>
      </c>
      <c r="L1271" s="444">
        <f t="shared" ca="1" si="106"/>
        <v>-40853787.111337863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-40853787.111337863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-170224.11296390777</v>
      </c>
      <c r="L1272" s="444">
        <f t="shared" ca="1" si="106"/>
        <v>-41024011.22430177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-41024011.22430177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-170933.38010125738</v>
      </c>
      <c r="L1273" s="444">
        <f t="shared" ca="1" si="106"/>
        <v>-41194944.604403026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-41194944.604403026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-171645.60251834593</v>
      </c>
      <c r="L1274" s="444">
        <f t="shared" ca="1" si="106"/>
        <v>-41366590.206921369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-41366590.206921369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-172360.79252883903</v>
      </c>
      <c r="L1275" s="444">
        <f t="shared" ca="1" si="106"/>
        <v>-41538950.999450207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-41538950.999450207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-173078.9624977092</v>
      </c>
      <c r="L1276" s="444">
        <f t="shared" ca="1" si="106"/>
        <v>-41712029.961947918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-41712029.961947918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-173800.12484144967</v>
      </c>
      <c r="L1277" s="444">
        <f t="shared" ca="1" si="106"/>
        <v>-41885830.08678937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-41885830.08678937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-174524.29202828903</v>
      </c>
      <c r="L1278" s="444">
        <f t="shared" ca="1" si="106"/>
        <v>-42060354.378817655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-42060354.378817655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-175251.4765784069</v>
      </c>
      <c r="L1279" s="444">
        <f t="shared" ca="1" si="106"/>
        <v>-42235605.855396062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-42235605.855396062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-175981.69106415025</v>
      </c>
      <c r="L1280" s="444">
        <f t="shared" ca="1" si="106"/>
        <v>-42411587.546460211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-42411587.546460211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-176714.94811025087</v>
      </c>
      <c r="L1281" s="444">
        <f t="shared" ca="1" si="106"/>
        <v>-42588302.494570464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-42588302.494570464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-177451.26039404361</v>
      </c>
      <c r="L1282" s="444">
        <f t="shared" ca="1" si="106"/>
        <v>-42765753.754964508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-42765753.754964508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-178190.64064568546</v>
      </c>
      <c r="L1283" s="444">
        <f t="shared" ref="L1283:L1537" ca="1" si="127">I1283-J1283+K1283</f>
        <v>-42943944.395610191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-42943944.395610191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-178933.1016483758</v>
      </c>
      <c r="L1284" s="444">
        <f t="shared" ca="1" si="127"/>
        <v>-43122877.497258566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-43122877.497258566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-179678.65623857736</v>
      </c>
      <c r="L1285" s="444">
        <f t="shared" ca="1" si="127"/>
        <v>-43302556.153497145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-43302556.153497145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-180427.31730623811</v>
      </c>
      <c r="L1286" s="444">
        <f t="shared" ca="1" si="127"/>
        <v>-43482983.47080338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-43482983.47080338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-181179.0977950141</v>
      </c>
      <c r="L1287" s="444">
        <f t="shared" ca="1" si="127"/>
        <v>-43664162.568598397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-43664162.568598397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-181934.01070249331</v>
      </c>
      <c r="L1288" s="444">
        <f t="shared" ca="1" si="127"/>
        <v>-43846096.579300888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-43846096.579300888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-182692.06908042036</v>
      </c>
      <c r="L1289" s="444">
        <f t="shared" ca="1" si="127"/>
        <v>-44028788.648381308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-44028788.648381308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-183453.28603492212</v>
      </c>
      <c r="L1290" s="444">
        <f t="shared" ca="1" si="127"/>
        <v>-44212241.934416227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-44212241.934416227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-184217.67472673429</v>
      </c>
      <c r="L1291" s="444">
        <f t="shared" ca="1" si="127"/>
        <v>-44396459.609142959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-44396459.609142959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-184985.24837142898</v>
      </c>
      <c r="L1292" s="444">
        <f t="shared" ca="1" si="127"/>
        <v>-44581444.857514389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-44581444.857514389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-185756.02023964329</v>
      </c>
      <c r="L1293" s="444">
        <f t="shared" ca="1" si="127"/>
        <v>-44767200.877754033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-44767200.877754033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-186530.00365730847</v>
      </c>
      <c r="L1294" s="444">
        <f t="shared" ca="1" si="127"/>
        <v>-44953730.881411344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-44953730.881411344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-187307.2120058806</v>
      </c>
      <c r="L1295" s="444">
        <f t="shared" ca="1" si="127"/>
        <v>-45141038.093417227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-45141038.093417227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-188087.65872257177</v>
      </c>
      <c r="L1296" s="444">
        <f t="shared" ca="1" si="127"/>
        <v>-45329125.752139799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-45329125.752139799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-188871.35730058249</v>
      </c>
      <c r="L1297" s="444">
        <f t="shared" ca="1" si="127"/>
        <v>-45517997.109440379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-45517997.109440379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-189658.32128933491</v>
      </c>
      <c r="L1298" s="444">
        <f t="shared" ca="1" si="127"/>
        <v>-45707655.430729717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-45707655.430729717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-190448.56429470715</v>
      </c>
      <c r="L1299" s="444">
        <f t="shared" ca="1" si="127"/>
        <v>-45898103.995024428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-45898103.995024428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-191242.09997926845</v>
      </c>
      <c r="L1300" s="444">
        <f t="shared" ca="1" si="127"/>
        <v>-46089346.095003694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-46089346.095003694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-192038.94206251539</v>
      </c>
      <c r="L1301" s="444">
        <f t="shared" ca="1" si="127"/>
        <v>-46281385.037066206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-46281385.037066206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-192839.10432110919</v>
      </c>
      <c r="L1302" s="444">
        <f t="shared" ca="1" si="127"/>
        <v>-46474224.141387314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-46474224.141387314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-193642.6005891138</v>
      </c>
      <c r="L1303" s="444">
        <f t="shared" ca="1" si="127"/>
        <v>-46667866.741976425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-46667866.741976425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-194449.4447582351</v>
      </c>
      <c r="L1304" s="444">
        <f t="shared" ca="1" si="127"/>
        <v>-46862316.186734661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-46862316.186734661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-195259.6507780611</v>
      </c>
      <c r="L1305" s="444">
        <f t="shared" ca="1" si="127"/>
        <v>-47057575.837512724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-47057575.837512724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-196073.23265630301</v>
      </c>
      <c r="L1306" s="444">
        <f t="shared" ca="1" si="127"/>
        <v>-47253649.070169024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-47253649.070169024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-196890.2044590376</v>
      </c>
      <c r="L1307" s="444">
        <f t="shared" ca="1" si="127"/>
        <v>-47450539.274628058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-47450539.274628058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-197710.58031095023</v>
      </c>
      <c r="L1308" s="444">
        <f t="shared" ca="1" si="127"/>
        <v>-47648249.854939006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-47648249.854939006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-198534.37439557919</v>
      </c>
      <c r="L1309" s="444">
        <f t="shared" ca="1" si="127"/>
        <v>-47846784.229334585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-47846784.229334585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-199361.60095556077</v>
      </c>
      <c r="L1310" s="444">
        <f t="shared" ca="1" si="127"/>
        <v>-48046145.830290146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-48046145.830290146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-200192.27429287561</v>
      </c>
      <c r="L1311" s="444">
        <f t="shared" ca="1" si="127"/>
        <v>-48246338.104583025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-48246338.104583025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-201026.40876909593</v>
      </c>
      <c r="L1312" s="444">
        <f t="shared" ca="1" si="127"/>
        <v>-48447364.513352118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-48447364.513352118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-201864.01880563382</v>
      </c>
      <c r="L1313" s="444">
        <f t="shared" ca="1" si="127"/>
        <v>-48649228.532157749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-48649228.532157749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-202705.11888399062</v>
      </c>
      <c r="L1314" s="444">
        <f t="shared" ca="1" si="127"/>
        <v>-48851933.651041739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-48851933.651041739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-203549.72354600724</v>
      </c>
      <c r="L1315" s="444">
        <f t="shared" ca="1" si="127"/>
        <v>-49055483.374587744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-49055483.374587744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-204397.84739411561</v>
      </c>
      <c r="L1316" s="444">
        <f t="shared" ca="1" si="127"/>
        <v>-49259881.221981861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-49259881.221981861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-205249.5050915911</v>
      </c>
      <c r="L1317" s="444">
        <f t="shared" ca="1" si="127"/>
        <v>-49465130.727073453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-49465130.727073453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-206104.71136280606</v>
      </c>
      <c r="L1318" s="444">
        <f t="shared" ca="1" si="127"/>
        <v>-49671235.438436262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-49671235.438436262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-206963.48099348444</v>
      </c>
      <c r="L1319" s="444">
        <f t="shared" ca="1" si="127"/>
        <v>-49878198.919429749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-49878198.919429749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-207825.8288309573</v>
      </c>
      <c r="L1320" s="444">
        <f t="shared" ca="1" si="127"/>
        <v>-50086024.748260707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-50086024.748260707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-208691.76978441962</v>
      </c>
      <c r="L1321" s="444">
        <f t="shared" ca="1" si="127"/>
        <v>-50294716.518045127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-50294716.518045127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-209561.31882518803</v>
      </c>
      <c r="L1322" s="444">
        <f t="shared" ca="1" si="127"/>
        <v>-50504277.836870313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-50504277.836870313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-210434.49098695963</v>
      </c>
      <c r="L1323" s="444">
        <f t="shared" ca="1" si="127"/>
        <v>-50714712.327857271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-50714712.327857271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-211311.30136607194</v>
      </c>
      <c r="L1324" s="444">
        <f t="shared" ca="1" si="127"/>
        <v>-50926023.629223339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-50926023.629223339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-212191.76512176392</v>
      </c>
      <c r="L1325" s="444">
        <f t="shared" ca="1" si="127"/>
        <v>-51138215.394345105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-51138215.394345105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-213075.89747643794</v>
      </c>
      <c r="L1326" s="444">
        <f t="shared" ca="1" si="127"/>
        <v>-51351291.291821539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-51351291.291821539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-213963.71371592308</v>
      </c>
      <c r="L1327" s="444">
        <f t="shared" ca="1" si="127"/>
        <v>-51565255.005537465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-51565255.005537465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-214855.22918973945</v>
      </c>
      <c r="L1328" s="444">
        <f t="shared" ca="1" si="127"/>
        <v>-51780110.234727204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-51780110.234727204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-215750.45931136335</v>
      </c>
      <c r="L1329" s="444">
        <f t="shared" ca="1" si="127"/>
        <v>-51995860.69403857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-51995860.69403857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-216649.41955849403</v>
      </c>
      <c r="L1330" s="444">
        <f t="shared" ca="1" si="127"/>
        <v>-52212510.113597065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-52212510.113597065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-217552.1254733211</v>
      </c>
      <c r="L1331" s="444">
        <f t="shared" ca="1" si="127"/>
        <v>-52430062.239070386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-52430062.239070386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-218458.59266279326</v>
      </c>
      <c r="L1332" s="444">
        <f t="shared" ca="1" si="127"/>
        <v>-52648520.831733182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-52648520.831733182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-219368.83679888825</v>
      </c>
      <c r="L1333" s="444">
        <f t="shared" ca="1" si="127"/>
        <v>-52867889.668532073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-52867889.668532073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-220282.87361888363</v>
      </c>
      <c r="L1334" s="444">
        <f t="shared" ca="1" si="127"/>
        <v>-53088172.542150959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-53088172.542150959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-221200.71892562896</v>
      </c>
      <c r="L1335" s="444">
        <f t="shared" ca="1" si="127"/>
        <v>-53309373.261076592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-53309373.261076592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-222122.38858781909</v>
      </c>
      <c r="L1336" s="444">
        <f t="shared" ca="1" si="127"/>
        <v>-53531495.649664409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-53531495.649664409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-223047.89854026836</v>
      </c>
      <c r="L1337" s="444">
        <f t="shared" ca="1" si="127"/>
        <v>-53754543.548204675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-53754543.548204675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-223977.26478418618</v>
      </c>
      <c r="L1338" s="444">
        <f t="shared" ca="1" si="127"/>
        <v>-53978520.812988862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-53978520.812988862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-224910.50338745362</v>
      </c>
      <c r="L1339" s="444">
        <f t="shared" ca="1" si="127"/>
        <v>-54203431.316376314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-54203431.316376314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-225847.63048490128</v>
      </c>
      <c r="L1340" s="444">
        <f t="shared" ca="1" si="127"/>
        <v>-54429278.946861215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-54429278.946861215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-226788.6622785884</v>
      </c>
      <c r="L1341" s="444">
        <f t="shared" ca="1" si="127"/>
        <v>-54656067.6091398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-54656067.6091398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-227733.6150380825</v>
      </c>
      <c r="L1342" s="444">
        <f t="shared" ca="1" si="127"/>
        <v>-54883801.224177882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-54883801.224177882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-228682.5051007412</v>
      </c>
      <c r="L1343" s="444">
        <f t="shared" ca="1" si="127"/>
        <v>-55112483.729278624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-55112483.729278624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-229635.34887199427</v>
      </c>
      <c r="L1344" s="444">
        <f t="shared" ca="1" si="127"/>
        <v>-55342119.078150615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-55342119.078150615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-230592.16282562751</v>
      </c>
      <c r="L1345" s="444">
        <f t="shared" ca="1" si="127"/>
        <v>-55572711.240976244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-55572711.240976244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-231552.96350406765</v>
      </c>
      <c r="L1346" s="444">
        <f t="shared" ca="1" si="127"/>
        <v>-55804264.204480313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-55804264.204480313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-232517.767518668</v>
      </c>
      <c r="L1347" s="444">
        <f t="shared" ca="1" si="127"/>
        <v>-56036781.971998982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-56036781.971998982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-233486.59154999576</v>
      </c>
      <c r="L1348" s="444">
        <f t="shared" ca="1" si="127"/>
        <v>-56270268.563548975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-56270268.563548975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-234459.45234812071</v>
      </c>
      <c r="L1349" s="444">
        <f t="shared" ca="1" si="127"/>
        <v>-56504728.015897095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-56504728.015897095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-235436.36673290454</v>
      </c>
      <c r="L1350" s="444">
        <f t="shared" ca="1" si="127"/>
        <v>-56740164.382629998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-56740164.382629998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-236417.35159429163</v>
      </c>
      <c r="L1351" s="444">
        <f t="shared" ca="1" si="127"/>
        <v>-56976581.73422429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-56976581.73422429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-237402.42389260119</v>
      </c>
      <c r="L1352" s="444">
        <f t="shared" ca="1" si="127"/>
        <v>-57213984.158116892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-57213984.158116892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-238391.60065882042</v>
      </c>
      <c r="L1353" s="444">
        <f t="shared" ca="1" si="127"/>
        <v>-57452375.758775711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-57452375.758775711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-239384.8989948988</v>
      </c>
      <c r="L1354" s="444">
        <f t="shared" ca="1" si="127"/>
        <v>-57691760.657770611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-57691760.657770611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-240382.3360740442</v>
      </c>
      <c r="L1355" s="444">
        <f t="shared" ca="1" si="127"/>
        <v>-57932142.993844658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-57932142.993844658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-241383.92914101938</v>
      </c>
      <c r="L1356" s="444">
        <f t="shared" ca="1" si="127"/>
        <v>-58173526.92298568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-58173526.92298568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-242389.69551244029</v>
      </c>
      <c r="L1357" s="444">
        <f t="shared" ca="1" si="127"/>
        <v>-58415916.618498124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-58415916.618498124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-243399.65257707553</v>
      </c>
      <c r="L1358" s="444">
        <f t="shared" ca="1" si="127"/>
        <v>-58659316.271075197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-58659316.271075197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-244413.81779614664</v>
      </c>
      <c r="L1359" s="444">
        <f t="shared" ca="1" si="127"/>
        <v>-58903730.088871345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-58903730.088871345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-245432.2087036306</v>
      </c>
      <c r="L1360" s="444">
        <f t="shared" ca="1" si="127"/>
        <v>-59149162.297574975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-59149162.297574975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-246454.84290656238</v>
      </c>
      <c r="L1361" s="444">
        <f t="shared" ca="1" si="127"/>
        <v>-59395617.140481539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-59395617.140481539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-247481.73808533972</v>
      </c>
      <c r="L1362" s="444">
        <f t="shared" ca="1" si="127"/>
        <v>-59643098.878566876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-59643098.878566876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-248512.91199402869</v>
      </c>
      <c r="L1363" s="444">
        <f t="shared" ca="1" si="127"/>
        <v>-59891611.790560901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-59891611.790560901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-249548.38246067043</v>
      </c>
      <c r="L1364" s="444">
        <f t="shared" ca="1" si="127"/>
        <v>-60141160.17302157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-60141160.17302157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-250588.16738758987</v>
      </c>
      <c r="L1365" s="444">
        <f t="shared" ca="1" si="127"/>
        <v>-60391748.34040916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-60391748.34040916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-251632.28475170481</v>
      </c>
      <c r="L1366" s="444">
        <f t="shared" ca="1" si="127"/>
        <v>-60643380.625160865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-60643380.625160865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-252680.75260483695</v>
      </c>
      <c r="L1367" s="444">
        <f t="shared" ca="1" si="127"/>
        <v>-60896061.3777657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-60896061.3777657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-253733.58907402371</v>
      </c>
      <c r="L1368" s="444">
        <f t="shared" ca="1" si="127"/>
        <v>-61149794.966839723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-61149794.966839723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-254790.81236183221</v>
      </c>
      <c r="L1369" s="444">
        <f t="shared" ca="1" si="127"/>
        <v>-61404585.779201552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-61404585.779201552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-255852.44074667309</v>
      </c>
      <c r="L1370" s="444">
        <f t="shared" ca="1" si="127"/>
        <v>-61660438.219948225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-61660438.219948225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-256918.49258311762</v>
      </c>
      <c r="L1371" s="444">
        <f t="shared" ca="1" si="127"/>
        <v>-61917356.712531343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-61917356.712531343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-257988.98630221392</v>
      </c>
      <c r="L1372" s="444">
        <f t="shared" ca="1" si="127"/>
        <v>-62175345.698833555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-62175345.698833555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-259063.94041180651</v>
      </c>
      <c r="L1373" s="444">
        <f t="shared" ca="1" si="127"/>
        <v>-62434409.639245361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-62434409.639245361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-260143.37349685564</v>
      </c>
      <c r="L1374" s="444">
        <f t="shared" ca="1" si="127"/>
        <v>-62694553.012742214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-62694553.012742214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-261227.30421975921</v>
      </c>
      <c r="L1375" s="444">
        <f t="shared" ca="1" si="127"/>
        <v>-62955780.316961974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-62955780.316961974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-262315.7513206749</v>
      </c>
      <c r="L1376" s="444">
        <f t="shared" ca="1" si="127"/>
        <v>-63218096.068282649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-63218096.068282649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-263408.73361784435</v>
      </c>
      <c r="L1377" s="444">
        <f t="shared" ca="1" si="127"/>
        <v>-63481504.801900491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-63481504.801900491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-264506.27000791871</v>
      </c>
      <c r="L1378" s="444">
        <f t="shared" ca="1" si="127"/>
        <v>-63746011.071908407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-63746011.071908407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-265608.37946628506</v>
      </c>
      <c r="L1379" s="444">
        <f t="shared" ca="1" si="127"/>
        <v>-64011619.451374695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-64011619.451374695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-266715.08104739455</v>
      </c>
      <c r="L1380" s="444">
        <f t="shared" ca="1" si="127"/>
        <v>-64278334.532422088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-64278334.532422088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-267826.39388509205</v>
      </c>
      <c r="L1381" s="444">
        <f t="shared" ca="1" si="127"/>
        <v>-64546160.926307179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-64546160.926307179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-268942.33719294658</v>
      </c>
      <c r="L1382" s="444">
        <f t="shared" ca="1" si="127"/>
        <v>-64815103.263500124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-64815103.263500124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-270062.93026458379</v>
      </c>
      <c r="L1383" s="444">
        <f t="shared" ca="1" si="127"/>
        <v>-65085166.193764709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-65085166.193764709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-271188.1924740196</v>
      </c>
      <c r="L1384" s="444">
        <f t="shared" ca="1" si="127"/>
        <v>-65356354.386238731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-65356354.386238731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-272318.14327599469</v>
      </c>
      <c r="L1385" s="444">
        <f t="shared" ca="1" si="127"/>
        <v>-65628672.529514723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-65628672.529514723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-273452.80220631137</v>
      </c>
      <c r="L1386" s="444">
        <f t="shared" ca="1" si="127"/>
        <v>-65902125.331721038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-65902125.331721038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-274592.188882171</v>
      </c>
      <c r="L1387" s="444">
        <f t="shared" ca="1" si="127"/>
        <v>-66176717.52060321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-66176717.52060321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-275736.32300251338</v>
      </c>
      <c r="L1388" s="444">
        <f t="shared" ca="1" si="127"/>
        <v>-66452453.84360572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-66452453.84360572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-276885.22434835718</v>
      </c>
      <c r="L1389" s="444">
        <f t="shared" ca="1" si="127"/>
        <v>-66729339.067954078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-66729339.067954078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-278038.912783142</v>
      </c>
      <c r="L1390" s="444">
        <f t="shared" ca="1" si="127"/>
        <v>-67007377.980737217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-67007377.980737217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-279197.40825307177</v>
      </c>
      <c r="L1391" s="444">
        <f t="shared" ca="1" si="127"/>
        <v>-67286575.388990283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-67286575.388990283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-280360.73078745953</v>
      </c>
      <c r="L1392" s="444">
        <f t="shared" ca="1" si="127"/>
        <v>-67566936.119777739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-67566936.119777739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-281528.9004990739</v>
      </c>
      <c r="L1393" s="444">
        <f t="shared" ca="1" si="127"/>
        <v>-67848465.020276815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-67848465.020276815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-282701.93758448673</v>
      </c>
      <c r="L1394" s="444">
        <f t="shared" ca="1" si="127"/>
        <v>-68131166.957861304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-68131166.957861304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-283879.86232442211</v>
      </c>
      <c r="L1395" s="444">
        <f t="shared" ca="1" si="127"/>
        <v>-68415046.820185721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-68415046.820185721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-285062.69508410717</v>
      </c>
      <c r="L1396" s="444">
        <f t="shared" ca="1" si="127"/>
        <v>-68700109.515269831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-68700109.515269831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-286250.45631362428</v>
      </c>
      <c r="L1397" s="444">
        <f t="shared" ca="1" si="127"/>
        <v>-68986359.971583456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-68986359.971583456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-287443.16654826439</v>
      </c>
      <c r="L1398" s="444">
        <f t="shared" ca="1" si="127"/>
        <v>-69273803.138131723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-69273803.138131723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-288640.84640888218</v>
      </c>
      <c r="L1399" s="444">
        <f t="shared" ca="1" si="127"/>
        <v>-69562443.984540612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-69562443.984540612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-289843.51660225255</v>
      </c>
      <c r="L1400" s="444">
        <f t="shared" ca="1" si="127"/>
        <v>-69852287.501142859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-69852287.501142859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-291051.1979214286</v>
      </c>
      <c r="L1401" s="444">
        <f t="shared" ca="1" si="127"/>
        <v>-70143338.699064285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-70143338.699064285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-292263.9112461012</v>
      </c>
      <c r="L1402" s="444">
        <f t="shared" ca="1" si="127"/>
        <v>-70435602.610310391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-70435602.610310391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-293481.67754295998</v>
      </c>
      <c r="L1403" s="444">
        <f t="shared" ca="1" si="127"/>
        <v>-70729084.287853345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-70729084.287853345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-294704.5178660556</v>
      </c>
      <c r="L1404" s="444">
        <f t="shared" ca="1" si="127"/>
        <v>-71023788.805719405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-71023788.805719405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-295932.45335716417</v>
      </c>
      <c r="L1405" s="444">
        <f t="shared" ca="1" si="127"/>
        <v>-71319721.259076566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-71319721.259076566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-297165.50524615234</v>
      </c>
      <c r="L1406" s="444">
        <f t="shared" ca="1" si="127"/>
        <v>-71616886.764322713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-71616886.764322713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-298403.69485134463</v>
      </c>
      <c r="L1407" s="444">
        <f t="shared" ca="1" si="127"/>
        <v>-71915290.459174052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-71915290.459174052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-299647.04357989191</v>
      </c>
      <c r="L1408" s="444">
        <f t="shared" ca="1" si="127"/>
        <v>-72214937.502753943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-72214937.502753943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-300895.57292814145</v>
      </c>
      <c r="L1409" s="444">
        <f t="shared" ca="1" si="127"/>
        <v>-72515833.075682089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-72515833.075682089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-302149.30448200868</v>
      </c>
      <c r="L1410" s="444">
        <f t="shared" ca="1" si="127"/>
        <v>-72817982.380164102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-72817982.380164102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-303408.25991735043</v>
      </c>
      <c r="L1411" s="444">
        <f t="shared" ca="1" si="127"/>
        <v>-73121390.64008145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-73121390.64008145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-304672.46100033936</v>
      </c>
      <c r="L1412" s="444">
        <f t="shared" ca="1" si="127"/>
        <v>-73426063.101081789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-73426063.101081789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-305941.9295878408</v>
      </c>
      <c r="L1413" s="444">
        <f t="shared" ca="1" si="127"/>
        <v>-73732005.03066963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-73732005.03066963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-307216.68762779015</v>
      </c>
      <c r="L1414" s="444">
        <f t="shared" ca="1" si="127"/>
        <v>-74039221.718297422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-74039221.718297422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-308496.75715957256</v>
      </c>
      <c r="L1415" s="444">
        <f t="shared" ca="1" si="127"/>
        <v>-74347718.475456998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-74347718.475456998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-309782.16031440417</v>
      </c>
      <c r="L1416" s="444">
        <f t="shared" ca="1" si="127"/>
        <v>-74657500.635771409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-74657500.635771409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-311072.91931571421</v>
      </c>
      <c r="L1417" s="444">
        <f t="shared" ca="1" si="127"/>
        <v>-74968573.555087119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-74968573.555087119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-312369.05647952965</v>
      </c>
      <c r="L1418" s="444">
        <f t="shared" ca="1" si="127"/>
        <v>-75280942.611566648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-75280942.611566648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-313670.59421486105</v>
      </c>
      <c r="L1419" s="444">
        <f t="shared" ca="1" si="127"/>
        <v>-75594613.205781505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-75594613.205781505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-314977.55502408958</v>
      </c>
      <c r="L1420" s="444">
        <f t="shared" ca="1" si="127"/>
        <v>-75909590.760805592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-75909590.760805592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-316289.96150335664</v>
      </c>
      <c r="L1421" s="444">
        <f t="shared" ca="1" si="127"/>
        <v>-76225880.722308949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-76225880.722308949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-317607.83634295396</v>
      </c>
      <c r="L1422" s="444">
        <f t="shared" ca="1" si="127"/>
        <v>-76543488.558651909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-76543488.558651909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-318931.20232771628</v>
      </c>
      <c r="L1423" s="444">
        <f t="shared" ca="1" si="127"/>
        <v>-76862419.760979623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-76862419.760979623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-320260.08233741508</v>
      </c>
      <c r="L1424" s="444">
        <f t="shared" ca="1" si="127"/>
        <v>-77182679.843317032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-77182679.843317032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-321594.49934715428</v>
      </c>
      <c r="L1425" s="444">
        <f t="shared" ca="1" si="127"/>
        <v>-77504274.342664182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-77504274.342664182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-322934.47642776743</v>
      </c>
      <c r="L1426" s="444">
        <f t="shared" ca="1" si="127"/>
        <v>-77827208.819091946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-77827208.819091946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-324280.03674621641</v>
      </c>
      <c r="L1427" s="444">
        <f t="shared" ca="1" si="127"/>
        <v>-78151488.855838165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-78151488.855838165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-325631.20356599236</v>
      </c>
      <c r="L1428" s="444">
        <f t="shared" ca="1" si="127"/>
        <v>-78477120.05940415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-78477120.05940415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-326988.00024751731</v>
      </c>
      <c r="L1429" s="444">
        <f t="shared" ca="1" si="127"/>
        <v>-78804108.059651673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-78804108.059651673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-328350.45024854864</v>
      </c>
      <c r="L1430" s="444">
        <f t="shared" ca="1" si="127"/>
        <v>-79132458.509900227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-79132458.509900227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-329718.57712458429</v>
      </c>
      <c r="L1431" s="444">
        <f t="shared" ca="1" si="127"/>
        <v>-79462177.087024808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-79462177.087024808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-331092.40452927002</v>
      </c>
      <c r="L1432" s="444">
        <f t="shared" ca="1" si="127"/>
        <v>-79793269.491554081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-79793269.491554081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-332471.95621480868</v>
      </c>
      <c r="L1433" s="444">
        <f t="shared" ca="1" si="127"/>
        <v>-80125741.447768897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-80125741.447768897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-333857.25603237038</v>
      </c>
      <c r="L1434" s="444">
        <f t="shared" ca="1" si="127"/>
        <v>-80459598.703801274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-80459598.703801274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-335248.32793250529</v>
      </c>
      <c r="L1435" s="444">
        <f t="shared" ca="1" si="127"/>
        <v>-80794847.031733781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-80794847.031733781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-336645.19596555742</v>
      </c>
      <c r="L1436" s="444">
        <f t="shared" ca="1" si="127"/>
        <v>-81131492.227699339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-81131492.227699339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-338047.88428208057</v>
      </c>
      <c r="L1437" s="444">
        <f t="shared" ca="1" si="127"/>
        <v>-81469540.111981422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-81469540.111981422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-339456.41713325592</v>
      </c>
      <c r="L1438" s="444">
        <f t="shared" ca="1" si="127"/>
        <v>-81808996.529114679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-81808996.529114679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-340870.81887131114</v>
      </c>
      <c r="L1439" s="444">
        <f t="shared" ca="1" si="127"/>
        <v>-82149867.347985983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-82149867.347985983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-342291.11394994159</v>
      </c>
      <c r="L1440" s="444">
        <f t="shared" ca="1" si="127"/>
        <v>-82492158.461935923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-82492158.461935923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-343717.326924733</v>
      </c>
      <c r="L1441" s="444">
        <f t="shared" ca="1" si="127"/>
        <v>-82835875.788860649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-82835875.788860649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-345149.48245358601</v>
      </c>
      <c r="L1442" s="444">
        <f t="shared" ca="1" si="127"/>
        <v>-83181025.271314234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-83181025.271314234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-346587.60529714264</v>
      </c>
      <c r="L1443" s="444">
        <f t="shared" ca="1" si="127"/>
        <v>-83527612.876611382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-83527612.876611382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-348031.7203192141</v>
      </c>
      <c r="L1444" s="444">
        <f t="shared" ca="1" si="127"/>
        <v>-83875644.596930593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-83875644.596930593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-349481.85248721082</v>
      </c>
      <c r="L1445" s="444">
        <f t="shared" ca="1" si="127"/>
        <v>-84225126.4494178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-84225126.4494178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-350938.02687257418</v>
      </c>
      <c r="L1446" s="444">
        <f t="shared" ca="1" si="127"/>
        <v>-84576064.476290375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-84576064.476290375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-352400.26865120989</v>
      </c>
      <c r="L1447" s="444">
        <f t="shared" ca="1" si="127"/>
        <v>-84928464.744941592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-84928464.744941592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-353868.60310392332</v>
      </c>
      <c r="L1448" s="444">
        <f t="shared" ca="1" si="127"/>
        <v>-85282333.348045513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-85282333.348045513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-355343.05561685632</v>
      </c>
      <c r="L1449" s="444">
        <f t="shared" ca="1" si="127"/>
        <v>-85637676.403662369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-85637676.403662369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-356823.65168192651</v>
      </c>
      <c r="L1450" s="444">
        <f t="shared" ca="1" si="127"/>
        <v>-85994500.055344298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-85994500.055344298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-358310.41689726792</v>
      </c>
      <c r="L1451" s="444">
        <f t="shared" ca="1" si="127"/>
        <v>-86352810.472241566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-86352810.472241566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-359803.37696767319</v>
      </c>
      <c r="L1452" s="444">
        <f t="shared" ca="1" si="127"/>
        <v>-86712613.849209234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-86712613.849209234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-361302.55770503846</v>
      </c>
      <c r="L1453" s="444">
        <f t="shared" ca="1" si="127"/>
        <v>-87073916.406914279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-87073916.406914279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-362807.98502880952</v>
      </c>
      <c r="L1454" s="444">
        <f t="shared" ca="1" si="127"/>
        <v>-87436724.391943082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-87436724.391943082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-364319.68496642949</v>
      </c>
      <c r="L1455" s="444">
        <f t="shared" ca="1" si="127"/>
        <v>-87801044.076909512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-87801044.076909512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-365837.68365378963</v>
      </c>
      <c r="L1456" s="444">
        <f t="shared" ca="1" si="127"/>
        <v>-88166881.760563299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-88166881.760563299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-367362.00733568042</v>
      </c>
      <c r="L1457" s="444">
        <f t="shared" ca="1" si="127"/>
        <v>-88534243.767898977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-88534243.767898977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-368892.68236624572</v>
      </c>
      <c r="L1458" s="444">
        <f t="shared" ca="1" si="127"/>
        <v>-88903136.450265229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-88903136.450265229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-370429.73520943843</v>
      </c>
      <c r="L1459" s="444">
        <f t="shared" ca="1" si="127"/>
        <v>-89273566.185474664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-89273566.185474664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-371973.19243947777</v>
      </c>
      <c r="L1460" s="444">
        <f t="shared" ca="1" si="127"/>
        <v>-89645539.377914146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-89645539.377914146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-373523.08074130892</v>
      </c>
      <c r="L1461" s="444">
        <f t="shared" ca="1" si="127"/>
        <v>-90019062.458655462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-90019062.458655462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-375079.42691106442</v>
      </c>
      <c r="L1462" s="444">
        <f t="shared" ca="1" si="127"/>
        <v>-90394141.885566533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-90394141.885566533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-376642.25785652723</v>
      </c>
      <c r="L1463" s="444">
        <f t="shared" ca="1" si="127"/>
        <v>-90770784.143423066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-90770784.143423066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-378211.60059759609</v>
      </c>
      <c r="L1464" s="444">
        <f t="shared" ca="1" si="127"/>
        <v>-91148995.744020656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-91148995.744020656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-379787.48226675275</v>
      </c>
      <c r="L1465" s="444">
        <f t="shared" ca="1" si="127"/>
        <v>-91528783.22628741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-91528783.22628741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-381369.93010953086</v>
      </c>
      <c r="L1466" s="444">
        <f t="shared" ca="1" si="127"/>
        <v>-91910153.15639694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-91910153.15639694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-382958.97148498724</v>
      </c>
      <c r="L1467" s="444">
        <f t="shared" ca="1" si="127"/>
        <v>-92293112.127881929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-92293112.127881929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-384554.63386617473</v>
      </c>
      <c r="L1468" s="444">
        <f t="shared" ca="1" si="127"/>
        <v>-92677666.761748105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-92677666.761748105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-386156.94484061713</v>
      </c>
      <c r="L1469" s="444">
        <f t="shared" ca="1" si="127"/>
        <v>-93063823.706588715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-93063823.706588715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-387765.93211078632</v>
      </c>
      <c r="L1470" s="444">
        <f t="shared" ca="1" si="127"/>
        <v>-93451589.638699502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-93451589.638699502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-389381.62349458126</v>
      </c>
      <c r="L1471" s="444">
        <f t="shared" ca="1" si="127"/>
        <v>-93840971.262194082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-93840971.262194082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-391004.04692580865</v>
      </c>
      <c r="L1472" s="444">
        <f t="shared" ca="1" si="127"/>
        <v>-94231975.309119895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-94231975.309119895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-392633.23045466625</v>
      </c>
      <c r="L1473" s="444">
        <f t="shared" ca="1" si="127"/>
        <v>-94624608.539574564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-94624608.539574564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-394269.20224822732</v>
      </c>
      <c r="L1474" s="444">
        <f t="shared" ca="1" si="127"/>
        <v>-95018877.741822794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-95018877.741822794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-395911.9905909283</v>
      </c>
      <c r="L1475" s="444">
        <f t="shared" ca="1" si="127"/>
        <v>-95414789.732413724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-95414789.732413724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-397561.62388505717</v>
      </c>
      <c r="L1476" s="444">
        <f t="shared" ca="1" si="127"/>
        <v>-95812351.356298774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-95812351.356298774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-399218.13065124489</v>
      </c>
      <c r="L1477" s="444">
        <f t="shared" ca="1" si="127"/>
        <v>-96211569.486950025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-96211569.486950025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-400881.53952895844</v>
      </c>
      <c r="L1478" s="444">
        <f t="shared" ca="1" si="127"/>
        <v>-96612451.026478976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-96612451.026478976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-402551.87927699572</v>
      </c>
      <c r="L1479" s="444">
        <f t="shared" ca="1" si="127"/>
        <v>-97015002.905755967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-97015002.905755967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-404229.17877398321</v>
      </c>
      <c r="L1480" s="444">
        <f t="shared" ca="1" si="127"/>
        <v>-97419232.084529951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-97419232.084529951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-405913.46701887477</v>
      </c>
      <c r="L1481" s="444">
        <f t="shared" ca="1" si="127"/>
        <v>-97825145.551548824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-97825145.551548824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-407604.77313145343</v>
      </c>
      <c r="L1482" s="444">
        <f t="shared" ca="1" si="127"/>
        <v>-98232750.324680284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-98232750.324680284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-409303.12635283452</v>
      </c>
      <c r="L1483" s="444">
        <f t="shared" ca="1" si="127"/>
        <v>-98642053.451033115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-98642053.451033115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-411008.55604597129</v>
      </c>
      <c r="L1484" s="444">
        <f t="shared" ca="1" si="127"/>
        <v>-99053062.00707908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-99053062.00707908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-412721.09169616282</v>
      </c>
      <c r="L1485" s="444">
        <f t="shared" ca="1" si="127"/>
        <v>-99465783.098775238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-99465783.098775238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-414440.76291156351</v>
      </c>
      <c r="L1486" s="444">
        <f t="shared" ca="1" si="127"/>
        <v>-99880223.861686796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-99880223.861686796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-416167.59942369501</v>
      </c>
      <c r="L1487" s="444">
        <f t="shared" ca="1" si="127"/>
        <v>-100296391.46111049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-100296391.46111049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-417901.63108796038</v>
      </c>
      <c r="L1488" s="444">
        <f t="shared" ca="1" si="127"/>
        <v>-100714293.09219845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-100714293.09219845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-419642.88788416021</v>
      </c>
      <c r="L1489" s="444">
        <f t="shared" ca="1" si="127"/>
        <v>-101133935.9800826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-101133935.9800826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-421391.39991701086</v>
      </c>
      <c r="L1490" s="444">
        <f t="shared" ca="1" si="127"/>
        <v>-101555327.37999961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-101555327.37999961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-423147.19741666503</v>
      </c>
      <c r="L1491" s="444">
        <f t="shared" ca="1" si="127"/>
        <v>-101978474.57741627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-101978474.57741627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-424910.31073923444</v>
      </c>
      <c r="L1492" s="444">
        <f t="shared" ca="1" si="127"/>
        <v>-102403384.88815551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-102403384.88815551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-426680.77036731457</v>
      </c>
      <c r="L1493" s="444">
        <f t="shared" ca="1" si="127"/>
        <v>-102830065.65852281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-102830065.65852281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-428458.60691051173</v>
      </c>
      <c r="L1494" s="444">
        <f t="shared" ca="1" si="127"/>
        <v>-103258524.26543333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-103258524.26543333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-430243.85110597219</v>
      </c>
      <c r="L1495" s="444">
        <f t="shared" ca="1" si="127"/>
        <v>-103688768.1165393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-103688768.1165393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-432036.53381891374</v>
      </c>
      <c r="L1496" s="444">
        <f t="shared" ca="1" si="127"/>
        <v>-104120804.65035821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-104120804.65035821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-433836.68604315922</v>
      </c>
      <c r="L1497" s="444">
        <f t="shared" ca="1" si="127"/>
        <v>-104554641.33640137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-104554641.33640137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-435644.3389016724</v>
      </c>
      <c r="L1498" s="444">
        <f t="shared" ca="1" si="127"/>
        <v>-104990285.67530304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-104990285.67530304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-437459.52364709601</v>
      </c>
      <c r="L1499" s="444">
        <f t="shared" ca="1" si="127"/>
        <v>-105427745.19895014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-105427745.19895014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-439282.27166229225</v>
      </c>
      <c r="L1500" s="444">
        <f t="shared" ca="1" si="127"/>
        <v>-105867027.47061244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-105867027.47061244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-441112.61446088512</v>
      </c>
      <c r="L1501" s="444">
        <f t="shared" ca="1" si="127"/>
        <v>-106308140.08507332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-106308140.08507332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-442950.58368780551</v>
      </c>
      <c r="L1502" s="444">
        <f t="shared" ca="1" si="127"/>
        <v>-106751090.66876113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-106751090.66876113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-444796.21111983806</v>
      </c>
      <c r="L1503" s="444">
        <f t="shared" ca="1" si="127"/>
        <v>-107195886.87988096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-107195886.87988096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-446649.52866617072</v>
      </c>
      <c r="L1504" s="444">
        <f t="shared" ca="1" si="127"/>
        <v>-107642536.40854713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-107642536.40854713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-448510.56836894643</v>
      </c>
      <c r="L1505" s="444">
        <f t="shared" ca="1" si="127"/>
        <v>-108091046.97691607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-108091046.97691607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-450379.36240381695</v>
      </c>
      <c r="L1506" s="444">
        <f t="shared" ca="1" si="127"/>
        <v>-108541426.33931988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-108541426.33931988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-452255.94308049959</v>
      </c>
      <c r="L1507" s="444">
        <f t="shared" ca="1" si="127"/>
        <v>-108993682.28240038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-108993682.28240038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-454140.34284333495</v>
      </c>
      <c r="L1508" s="444">
        <f t="shared" ca="1" si="127"/>
        <v>-109447822.62524372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-109447822.62524372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-456032.59427184885</v>
      </c>
      <c r="L1509" s="444">
        <f t="shared" ca="1" si="127"/>
        <v>-109903855.21951558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-109903855.21951558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-457932.73008131486</v>
      </c>
      <c r="L1510" s="444">
        <f t="shared" ca="1" si="127"/>
        <v>-110361787.9495969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-110361787.9495969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-459840.78312332038</v>
      </c>
      <c r="L1511" s="444">
        <f t="shared" ca="1" si="127"/>
        <v>-110821628.73272021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-110821628.73272021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-461756.78638633422</v>
      </c>
      <c r="L1512" s="444">
        <f t="shared" ca="1" si="127"/>
        <v>-111283385.51910655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-111283385.51910655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-463680.77299627726</v>
      </c>
      <c r="L1513" s="444">
        <f t="shared" ca="1" si="127"/>
        <v>-111747066.29210283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-111747066.29210283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-465612.77621709509</v>
      </c>
      <c r="L1514" s="444">
        <f t="shared" ca="1" si="127"/>
        <v>-112212679.06831992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-112212679.06831992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-467552.82945133292</v>
      </c>
      <c r="L1515" s="444">
        <f t="shared" ca="1" si="127"/>
        <v>-112680231.89777125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-112680231.89777125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-469500.96624071355</v>
      </c>
      <c r="L1516" s="444">
        <f t="shared" ca="1" si="127"/>
        <v>-113149732.86401197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-113149732.86401197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-471457.22026671655</v>
      </c>
      <c r="L1517" s="444">
        <f t="shared" ca="1" si="127"/>
        <v>-113621190.08427869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-113621190.08427869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-473421.62535116123</v>
      </c>
      <c r="L1518" s="444">
        <f t="shared" ca="1" si="127"/>
        <v>-114094611.70962985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-114094611.70962985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-475394.21545679105</v>
      </c>
      <c r="L1519" s="444">
        <f t="shared" ca="1" si="127"/>
        <v>-114570005.92508663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-114570005.92508663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-477375.02468786092</v>
      </c>
      <c r="L1520" s="444">
        <f t="shared" ca="1" si="127"/>
        <v>-115047380.94977449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-115047380.94977449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-479364.08729072701</v>
      </c>
      <c r="L1521" s="444">
        <f t="shared" ca="1" si="127"/>
        <v>-115526745.03706522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-115526745.03706522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-481361.43765443843</v>
      </c>
      <c r="L1522" s="444">
        <f t="shared" ca="1" si="127"/>
        <v>-116008106.47471966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-116008106.47471966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-483367.11031133193</v>
      </c>
      <c r="L1523" s="444">
        <f t="shared" ca="1" si="127"/>
        <v>-116491473.58503099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-116491473.58503099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-485381.13993762911</v>
      </c>
      <c r="L1524" s="444">
        <f t="shared" ca="1" si="127"/>
        <v>-116976854.72496861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-116976854.72496861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-487403.56135403586</v>
      </c>
      <c r="L1525" s="444">
        <f t="shared" ca="1" si="127"/>
        <v>-117464258.28632265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-117464258.28632265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-489434.40952634445</v>
      </c>
      <c r="L1526" s="444">
        <f t="shared" ca="1" si="127"/>
        <v>-117953692.695849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-117953692.695849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-491473.71956603747</v>
      </c>
      <c r="L1527" s="444">
        <f t="shared" ca="1" si="127"/>
        <v>-118445166.41541503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-118445166.41541503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-493521.52673089592</v>
      </c>
      <c r="L1528" s="444">
        <f t="shared" ca="1" si="127"/>
        <v>-118938687.94214593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-118938687.94214593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-495577.86642560805</v>
      </c>
      <c r="L1529" s="444">
        <f t="shared" ca="1" si="127"/>
        <v>-119434265.80857153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-119434265.80857153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-497642.77420238132</v>
      </c>
      <c r="L1530" s="444">
        <f t="shared" ca="1" si="127"/>
        <v>-119931908.58277391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-119931908.58277391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-499716.28576155799</v>
      </c>
      <c r="L1531" s="444">
        <f t="shared" ca="1" si="127"/>
        <v>-120431624.86853547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-120431624.86853547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-501798.43695223116</v>
      </c>
      <c r="L1532" s="444">
        <f t="shared" ca="1" si="127"/>
        <v>-120933423.30548771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-120933423.30548771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-503889.26377286535</v>
      </c>
      <c r="L1533" s="444">
        <f t="shared" ca="1" si="127"/>
        <v>-121437312.56926057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-121437312.56926057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-505988.80237191898</v>
      </c>
      <c r="L1534" s="444">
        <f t="shared" ca="1" si="127"/>
        <v>-121943301.37163249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-121943301.37163249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-508097.08904846862</v>
      </c>
      <c r="L1535" s="444">
        <f t="shared" ca="1" si="127"/>
        <v>-122451398.46068096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-122451398.46068096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-510214.16025283735</v>
      </c>
      <c r="L1536" s="444">
        <f t="shared" ca="1" si="127"/>
        <v>-122961612.6209338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-122961612.6209338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-512340.05258722417</v>
      </c>
      <c r="L1537" s="444">
        <f t="shared" ca="1" si="127"/>
        <v>-123473952.67352103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-123473952.67352103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-514474.8028063376</v>
      </c>
      <c r="L1538" s="444">
        <f t="shared" ref="L1538:L1792" ca="1" si="132">I1538-J1538+K1538</f>
        <v>-123988427.47632736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-123988427.47632736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-516618.4478180306</v>
      </c>
      <c r="L1539" s="444">
        <f t="shared" ca="1" si="132"/>
        <v>-124505045.92414539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-124505045.92414539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-518771.02468393918</v>
      </c>
      <c r="L1540" s="444">
        <f t="shared" ca="1" si="132"/>
        <v>-125023816.94882932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-125023816.94882932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-520932.57062012219</v>
      </c>
      <c r="L1541" s="444">
        <f t="shared" ca="1" si="132"/>
        <v>-125544749.51944944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-125544749.51944944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-523103.12299770606</v>
      </c>
      <c r="L1542" s="444">
        <f t="shared" ca="1" si="132"/>
        <v>-126067852.64244714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-126067852.64244714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-525282.71934352978</v>
      </c>
      <c r="L1543" s="444">
        <f t="shared" ca="1" si="132"/>
        <v>-126593135.36179067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-126593135.36179067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-527471.39734079456</v>
      </c>
      <c r="L1544" s="444">
        <f t="shared" ca="1" si="132"/>
        <v>-127120606.75913146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-127120606.75913146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-529669.19482971437</v>
      </c>
      <c r="L1545" s="444">
        <f t="shared" ca="1" si="132"/>
        <v>-127650275.95396118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-127650275.95396118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-531876.14980817167</v>
      </c>
      <c r="L1546" s="444">
        <f t="shared" ca="1" si="132"/>
        <v>-128182152.10376935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-128182152.10376935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-534092.30043237226</v>
      </c>
      <c r="L1547" s="444">
        <f t="shared" ca="1" si="132"/>
        <v>-128716244.40420172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-128716244.40420172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-536317.68501750717</v>
      </c>
      <c r="L1548" s="444">
        <f t="shared" ca="1" si="132"/>
        <v>-129252562.08921923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-129252562.08921923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-538552.34203841339</v>
      </c>
      <c r="L1549" s="444">
        <f t="shared" ca="1" si="132"/>
        <v>-129791114.43125764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-129791114.43125764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-540796.31013024016</v>
      </c>
      <c r="L1550" s="444">
        <f t="shared" ca="1" si="132"/>
        <v>-130331910.74138787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-130331910.74138787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-543049.62808911607</v>
      </c>
      <c r="L1551" s="444">
        <f t="shared" ca="1" si="132"/>
        <v>-130874960.36947699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-130874960.36947699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-545312.33487282076</v>
      </c>
      <c r="L1552" s="444">
        <f t="shared" ca="1" si="132"/>
        <v>-131420272.70434982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-131420272.70434982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-547584.46960145759</v>
      </c>
      <c r="L1553" s="444">
        <f t="shared" ca="1" si="132"/>
        <v>-131967857.17395127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-131967857.17395127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-549866.07155813032</v>
      </c>
      <c r="L1554" s="444">
        <f t="shared" ca="1" si="132"/>
        <v>-132517723.2455094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-132517723.2455094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-552157.18018962245</v>
      </c>
      <c r="L1555" s="444">
        <f t="shared" ca="1" si="132"/>
        <v>-133069880.42569903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-133069880.42569903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-554457.83510707924</v>
      </c>
      <c r="L1556" s="444">
        <f t="shared" ca="1" si="132"/>
        <v>-133624338.2608061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-133624338.2608061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-556768.07608669205</v>
      </c>
      <c r="L1557" s="444">
        <f t="shared" ca="1" si="132"/>
        <v>-134181106.33689278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-134181106.33689278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-559087.94307038654</v>
      </c>
      <c r="L1558" s="444">
        <f t="shared" ca="1" si="132"/>
        <v>-134740194.27996317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-134740194.27996317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-561417.47616651317</v>
      </c>
      <c r="L1559" s="444">
        <f t="shared" ca="1" si="132"/>
        <v>-135301611.75612968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-135301611.75612968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-563756.71565054031</v>
      </c>
      <c r="L1560" s="444">
        <f t="shared" ca="1" si="132"/>
        <v>-135865368.47178021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-135865368.47178021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-566105.70196575089</v>
      </c>
      <c r="L1561" s="444">
        <f t="shared" ca="1" si="132"/>
        <v>-136431474.17374596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-136431474.17374596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-568464.47572394146</v>
      </c>
      <c r="L1562" s="444">
        <f t="shared" ca="1" si="132"/>
        <v>-136999938.64946991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-136999938.64946991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-570833.07770612463</v>
      </c>
      <c r="L1563" s="444">
        <f t="shared" ca="1" si="132"/>
        <v>-137570771.72717604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-137570771.72717604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-573211.54886323353</v>
      </c>
      <c r="L1564" s="444">
        <f t="shared" ca="1" si="132"/>
        <v>-138143983.27603927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-138143983.27603927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-575599.93031683029</v>
      </c>
      <c r="L1565" s="444">
        <f t="shared" ca="1" si="132"/>
        <v>-138719583.20635611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-138719583.20635611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-577998.26335981709</v>
      </c>
      <c r="L1566" s="444">
        <f t="shared" ca="1" si="132"/>
        <v>-139297581.46971592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-139297581.46971592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-580406.58945714962</v>
      </c>
      <c r="L1567" s="444">
        <f t="shared" ca="1" si="132"/>
        <v>-139877988.05917308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-139877988.05917308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-582824.95024655445</v>
      </c>
      <c r="L1568" s="444">
        <f t="shared" ca="1" si="132"/>
        <v>-140460813.00941962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-140460813.00941962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-585253.38753924845</v>
      </c>
      <c r="L1569" s="444">
        <f t="shared" ca="1" si="132"/>
        <v>-141046066.39695886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-141046066.39695886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-587691.9433206619</v>
      </c>
      <c r="L1570" s="444">
        <f t="shared" ca="1" si="132"/>
        <v>-141633758.34027952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-141633758.34027952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-590140.65975116461</v>
      </c>
      <c r="L1571" s="444">
        <f t="shared" ca="1" si="132"/>
        <v>-142223899.0000307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-142223899.0000307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-592599.57916679455</v>
      </c>
      <c r="L1572" s="444">
        <f t="shared" ca="1" si="132"/>
        <v>-142816498.5791975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-142816498.5791975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-595068.74407998961</v>
      </c>
      <c r="L1573" s="444">
        <f t="shared" ca="1" si="132"/>
        <v>-143411567.32327747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-143411567.32327747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-597548.19718032284</v>
      </c>
      <c r="L1574" s="444">
        <f t="shared" ca="1" si="132"/>
        <v>-144009115.5204578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-144009115.5204578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-600037.98133524088</v>
      </c>
      <c r="L1575" s="444">
        <f t="shared" ca="1" si="132"/>
        <v>-144609153.50179306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-144609153.50179306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-602538.13959080435</v>
      </c>
      <c r="L1576" s="444">
        <f t="shared" ca="1" si="132"/>
        <v>-145211691.64138386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-145211691.64138386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-605048.71517243271</v>
      </c>
      <c r="L1577" s="444">
        <f t="shared" ca="1" si="132"/>
        <v>-145816740.3565563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-145816740.3565563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-607569.75148565124</v>
      </c>
      <c r="L1578" s="444">
        <f t="shared" ca="1" si="132"/>
        <v>-146424310.10804194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-146424310.10804194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-610101.29211684142</v>
      </c>
      <c r="L1579" s="444">
        <f t="shared" ca="1" si="132"/>
        <v>-147034411.40015879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-147034411.40015879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-612643.38083399495</v>
      </c>
      <c r="L1580" s="444">
        <f t="shared" ca="1" si="132"/>
        <v>-147647054.78099278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-147647054.78099278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-615196.06158746989</v>
      </c>
      <c r="L1581" s="444">
        <f t="shared" ca="1" si="132"/>
        <v>-148262250.84258026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-148262250.84258026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-617759.37851075106</v>
      </c>
      <c r="L1582" s="444">
        <f t="shared" ca="1" si="132"/>
        <v>-148880010.221091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-148880010.221091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-620333.37592121249</v>
      </c>
      <c r="L1583" s="444">
        <f t="shared" ca="1" si="132"/>
        <v>-149500343.59701222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-149500343.59701222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-622918.09832088428</v>
      </c>
      <c r="L1584" s="444">
        <f t="shared" ca="1" si="132"/>
        <v>-150123261.69533309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-150123261.69533309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-625513.59039722127</v>
      </c>
      <c r="L1585" s="444">
        <f t="shared" ca="1" si="132"/>
        <v>-150748775.2857303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-150748775.2857303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-628119.8970238762</v>
      </c>
      <c r="L1586" s="444">
        <f t="shared" ca="1" si="132"/>
        <v>-151376895.18275419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-151376895.18275419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-630737.06326147576</v>
      </c>
      <c r="L1587" s="444">
        <f t="shared" ca="1" si="132"/>
        <v>-152007632.24601567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-152007632.24601567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-633365.13435839862</v>
      </c>
      <c r="L1588" s="444">
        <f t="shared" ca="1" si="132"/>
        <v>-152640997.38037407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-152640997.38037407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-636004.1557515586</v>
      </c>
      <c r="L1589" s="444">
        <f t="shared" ca="1" si="132"/>
        <v>-153277001.53612563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-153277001.53612563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-638654.1730671901</v>
      </c>
      <c r="L1590" s="444">
        <f t="shared" ca="1" si="132"/>
        <v>-153915655.70919281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-153915655.70919281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-641315.23212163674</v>
      </c>
      <c r="L1591" s="444">
        <f t="shared" ca="1" si="132"/>
        <v>-154556970.94131446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-154556970.94131446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-643987.3789221436</v>
      </c>
      <c r="L1592" s="444">
        <f t="shared" ca="1" si="132"/>
        <v>-155200958.32023659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-155200958.32023659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-646670.65966765245</v>
      </c>
      <c r="L1593" s="444">
        <f t="shared" ca="1" si="132"/>
        <v>-155847628.97990423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-155847628.97990423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-649365.12074960093</v>
      </c>
      <c r="L1594" s="444">
        <f t="shared" ca="1" si="132"/>
        <v>-156496994.10065383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-156496994.10065383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-652070.80875272432</v>
      </c>
      <c r="L1595" s="444">
        <f t="shared" ca="1" si="132"/>
        <v>-157149064.90940654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-157149064.90940654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-654787.77045586053</v>
      </c>
      <c r="L1596" s="444">
        <f t="shared" ca="1" si="132"/>
        <v>-157803852.67986241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-157803852.67986241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-657516.05283276003</v>
      </c>
      <c r="L1597" s="444">
        <f t="shared" ca="1" si="132"/>
        <v>-158461368.73269516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-158461368.73269516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-660255.70305289654</v>
      </c>
      <c r="L1598" s="444">
        <f t="shared" ca="1" si="132"/>
        <v>-159121624.43574807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-159121624.43574807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-663006.76848228357</v>
      </c>
      <c r="L1599" s="444">
        <f t="shared" ca="1" si="132"/>
        <v>-159784631.20423037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-159784631.20423037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-665769.29668429319</v>
      </c>
      <c r="L1600" s="444">
        <f t="shared" ca="1" si="132"/>
        <v>-160450400.50091466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-160450400.50091466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-668543.33542047779</v>
      </c>
      <c r="L1601" s="444">
        <f t="shared" ca="1" si="132"/>
        <v>-161118943.83633515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-161118943.83633515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-671328.93265139649</v>
      </c>
      <c r="L1602" s="444">
        <f t="shared" ca="1" si="132"/>
        <v>-161790272.76898655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-161790272.76898655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-674126.13653744396</v>
      </c>
      <c r="L1603" s="444">
        <f t="shared" ca="1" si="132"/>
        <v>-162464398.90552399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-162464398.90552399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-676934.99543968332</v>
      </c>
      <c r="L1604" s="444">
        <f t="shared" ca="1" si="132"/>
        <v>-163141333.90096366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-163141333.90096366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-679755.55792068189</v>
      </c>
      <c r="L1605" s="444">
        <f t="shared" ca="1" si="132"/>
        <v>-163821089.45888436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-163821089.45888436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-682587.87274535152</v>
      </c>
      <c r="L1606" s="444">
        <f t="shared" ca="1" si="132"/>
        <v>-164503677.33162972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-164503677.33162972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-685431.98888179054</v>
      </c>
      <c r="L1607" s="444">
        <f t="shared" ca="1" si="132"/>
        <v>-165189109.32051152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-165189109.32051152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-688287.95550213137</v>
      </c>
      <c r="L1608" s="444">
        <f t="shared" ca="1" si="132"/>
        <v>-165877397.27601364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-165877397.27601364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-691155.82198339014</v>
      </c>
      <c r="L1609" s="444">
        <f t="shared" ca="1" si="132"/>
        <v>-166568553.09799704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-166568553.09799704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-694035.63790832099</v>
      </c>
      <c r="L1610" s="444">
        <f t="shared" ca="1" si="132"/>
        <v>-167262588.73590535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-167262588.73590535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-696927.45306627231</v>
      </c>
      <c r="L1611" s="444">
        <f t="shared" ca="1" si="132"/>
        <v>-167959516.18897161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-167959516.18897161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-699831.31745404832</v>
      </c>
      <c r="L1612" s="444">
        <f t="shared" ca="1" si="132"/>
        <v>-168659347.50642565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-168659347.50642565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-702747.28127677354</v>
      </c>
      <c r="L1613" s="444">
        <f t="shared" ca="1" si="132"/>
        <v>-169362094.78770241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-169362094.78770241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-705675.39494876005</v>
      </c>
      <c r="L1614" s="444">
        <f t="shared" ca="1" si="132"/>
        <v>-170067770.18265116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-170067770.18265116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-708615.7090943798</v>
      </c>
      <c r="L1615" s="444">
        <f t="shared" ca="1" si="132"/>
        <v>-170776385.89174554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-170776385.89174554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-711568.27454893978</v>
      </c>
      <c r="L1616" s="444">
        <f t="shared" ca="1" si="132"/>
        <v>-171487954.16629449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-171487954.16629449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-714533.14235956036</v>
      </c>
      <c r="L1617" s="444">
        <f t="shared" ca="1" si="132"/>
        <v>-172202487.30865404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-172202487.30865404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-717510.3637860585</v>
      </c>
      <c r="L1618" s="444">
        <f t="shared" ca="1" si="132"/>
        <v>-172919997.67244011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-172919997.67244011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-720499.99030183384</v>
      </c>
      <c r="L1619" s="444">
        <f t="shared" ca="1" si="132"/>
        <v>-173640497.66274196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-173640497.66274196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-723502.07359475817</v>
      </c>
      <c r="L1620" s="444">
        <f t="shared" ca="1" si="132"/>
        <v>-174363999.73633671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-174363999.73633671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-726516.66556806955</v>
      </c>
      <c r="L1621" s="444">
        <f t="shared" ca="1" si="132"/>
        <v>-175090516.40190479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-175090516.40190479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-729543.81834126997</v>
      </c>
      <c r="L1622" s="444">
        <f t="shared" ca="1" si="132"/>
        <v>-175820060.22024605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-175820060.22024605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-732583.58425102523</v>
      </c>
      <c r="L1623" s="444">
        <f t="shared" ca="1" si="132"/>
        <v>-176552643.80449706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-176552643.80449706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-735636.01585207111</v>
      </c>
      <c r="L1624" s="444">
        <f t="shared" ca="1" si="132"/>
        <v>-177288279.82034913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-177288279.82034913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-738701.16591812135</v>
      </c>
      <c r="L1625" s="444">
        <f t="shared" ca="1" si="132"/>
        <v>-178026980.98626724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-178026980.98626724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-741779.08744278015</v>
      </c>
      <c r="L1626" s="444">
        <f t="shared" ca="1" si="132"/>
        <v>-178768760.07371002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-178768760.07371002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-744869.83364045841</v>
      </c>
      <c r="L1627" s="444">
        <f t="shared" ca="1" si="132"/>
        <v>-179513629.90735048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-179513629.90735048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-747973.45794729365</v>
      </c>
      <c r="L1628" s="444">
        <f t="shared" ca="1" si="132"/>
        <v>-180261603.36529776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-180261603.36529776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-751090.01402207406</v>
      </c>
      <c r="L1629" s="444">
        <f t="shared" ca="1" si="132"/>
        <v>-181012693.37931985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-181012693.37931985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-754219.55574716604</v>
      </c>
      <c r="L1630" s="444">
        <f t="shared" ca="1" si="132"/>
        <v>-181766912.935067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-181766912.935067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-757362.13722944586</v>
      </c>
      <c r="L1631" s="444">
        <f t="shared" ca="1" si="132"/>
        <v>-182524275.07229644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-182524275.07229644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-760517.81280123512</v>
      </c>
      <c r="L1632" s="444">
        <f t="shared" ca="1" si="132"/>
        <v>-183284792.88509768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-183284792.88509768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-763686.63702124031</v>
      </c>
      <c r="L1633" s="444">
        <f t="shared" ca="1" si="132"/>
        <v>-184048479.52211893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-184048479.52211893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-766868.66467549547</v>
      </c>
      <c r="L1634" s="444">
        <f t="shared" ca="1" si="132"/>
        <v>-184815348.18679443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-184815348.18679443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-770063.95077831007</v>
      </c>
      <c r="L1635" s="444">
        <f t="shared" ca="1" si="132"/>
        <v>-185585412.13757274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-185585412.13757274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-773272.55057321978</v>
      </c>
      <c r="L1636" s="444">
        <f t="shared" ca="1" si="132"/>
        <v>-186358684.68814597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-186358684.68814597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-776494.51953394152</v>
      </c>
      <c r="L1637" s="444">
        <f t="shared" ca="1" si="132"/>
        <v>-187135179.2076799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-187135179.2076799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-779729.91336533288</v>
      </c>
      <c r="L1638" s="444">
        <f t="shared" ca="1" si="132"/>
        <v>-187914909.12104523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-187914909.12104523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-782978.78800435516</v>
      </c>
      <c r="L1639" s="444">
        <f t="shared" ca="1" si="132"/>
        <v>-188697887.9090496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-188697887.9090496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-786241.19962104002</v>
      </c>
      <c r="L1640" s="444">
        <f t="shared" ca="1" si="132"/>
        <v>-189484129.10867065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-189484129.10867065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-789517.20461946109</v>
      </c>
      <c r="L1641" s="444">
        <f t="shared" ca="1" si="132"/>
        <v>-190273646.31329012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-190273646.31329012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-792806.85963870888</v>
      </c>
      <c r="L1642" s="444">
        <f t="shared" ca="1" si="132"/>
        <v>-191066453.17292884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-191066453.17292884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-796110.22155387013</v>
      </c>
      <c r="L1643" s="444">
        <f t="shared" ca="1" si="132"/>
        <v>-191862563.3944827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-191862563.3944827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-799427.34747701127</v>
      </c>
      <c r="L1644" s="444">
        <f t="shared" ca="1" si="132"/>
        <v>-192661990.74195972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-192661990.74195972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-802758.29475816549</v>
      </c>
      <c r="L1645" s="444">
        <f t="shared" ca="1" si="132"/>
        <v>-193464749.03671789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-193464749.03671789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-806103.1209863245</v>
      </c>
      <c r="L1646" s="444">
        <f t="shared" ca="1" si="132"/>
        <v>-194270852.1577042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-194270852.1577042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-809461.88399043423</v>
      </c>
      <c r="L1647" s="444">
        <f t="shared" ca="1" si="132"/>
        <v>-195080314.04169464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-195080314.04169464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-812834.64184039435</v>
      </c>
      <c r="L1648" s="444">
        <f t="shared" ca="1" si="132"/>
        <v>-195893148.68353504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-195893148.68353504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-816221.45284806262</v>
      </c>
      <c r="L1649" s="444">
        <f t="shared" ca="1" si="132"/>
        <v>-196709370.13638312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-196709370.13638312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-819622.375568263</v>
      </c>
      <c r="L1650" s="444">
        <f t="shared" ca="1" si="132"/>
        <v>-197528992.51195139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-197528992.51195139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-823037.46879979747</v>
      </c>
      <c r="L1651" s="444">
        <f t="shared" ca="1" si="132"/>
        <v>-198352029.98075119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-198352029.98075119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-826466.79158646322</v>
      </c>
      <c r="L1652" s="444">
        <f t="shared" ca="1" si="132"/>
        <v>-199178496.77233765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-199178496.77233765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-829910.40321807354</v>
      </c>
      <c r="L1653" s="444">
        <f t="shared" ca="1" si="132"/>
        <v>-200008407.17555571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-200008407.17555571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-833368.3632314821</v>
      </c>
      <c r="L1654" s="444">
        <f t="shared" ca="1" si="132"/>
        <v>-200841775.53878719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-200841775.53878719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-836840.73141161329</v>
      </c>
      <c r="L1655" s="444">
        <f t="shared" ca="1" si="132"/>
        <v>-201678616.27019879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-201678616.27019879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-840327.56779249501</v>
      </c>
      <c r="L1656" s="444">
        <f t="shared" ca="1" si="132"/>
        <v>-202518943.8379913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-202518943.8379913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-843828.93265829701</v>
      </c>
      <c r="L1657" s="444">
        <f t="shared" ca="1" si="132"/>
        <v>-203362772.77064958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-203362772.77064958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-847344.88654437324</v>
      </c>
      <c r="L1658" s="444">
        <f t="shared" ca="1" si="132"/>
        <v>-204210117.65719396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-204210117.65719396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-850875.49023830809</v>
      </c>
      <c r="L1659" s="444">
        <f t="shared" ca="1" si="132"/>
        <v>-205060993.14743227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-205060993.14743227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-854420.80478096777</v>
      </c>
      <c r="L1660" s="444">
        <f t="shared" ca="1" si="132"/>
        <v>-205915413.95221323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-205915413.95221323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-857980.89146755508</v>
      </c>
      <c r="L1661" s="444">
        <f t="shared" ca="1" si="132"/>
        <v>-206773394.84368077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-206773394.84368077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-861555.81184866989</v>
      </c>
      <c r="L1662" s="444">
        <f t="shared" ca="1" si="132"/>
        <v>-207634950.65552944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-207634950.65552944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-865145.6277313726</v>
      </c>
      <c r="L1663" s="444">
        <f t="shared" ca="1" si="132"/>
        <v>-208500096.28326082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-208500096.28326082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-868750.40118025336</v>
      </c>
      <c r="L1664" s="444">
        <f t="shared" ca="1" si="132"/>
        <v>-209368846.68444109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-209368846.68444109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-872370.19451850455</v>
      </c>
      <c r="L1665" s="444">
        <f t="shared" ca="1" si="132"/>
        <v>-210241216.8789596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-210241216.8789596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-876005.07032899826</v>
      </c>
      <c r="L1666" s="444">
        <f t="shared" ca="1" si="132"/>
        <v>-211117221.94928861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-211117221.94928861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-879655.09145536914</v>
      </c>
      <c r="L1667" s="444">
        <f t="shared" ca="1" si="132"/>
        <v>-211996877.04074398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-211996877.04074398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-883320.3210030999</v>
      </c>
      <c r="L1668" s="444">
        <f t="shared" ca="1" si="132"/>
        <v>-212880197.36174709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-212880197.36174709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-887000.82234061288</v>
      </c>
      <c r="L1669" s="444">
        <f t="shared" ca="1" si="132"/>
        <v>-213767198.18408769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-213767198.18408769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-890696.65910036536</v>
      </c>
      <c r="L1670" s="444">
        <f t="shared" ca="1" si="132"/>
        <v>-214657894.84318805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-214657894.84318805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-894407.89517995005</v>
      </c>
      <c r="L1671" s="444">
        <f t="shared" ca="1" si="132"/>
        <v>-215552302.738368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-215552302.738368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-898134.5947432</v>
      </c>
      <c r="L1672" s="444">
        <f t="shared" ca="1" si="132"/>
        <v>-216450437.3331112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-216450437.3331112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-901876.82222129661</v>
      </c>
      <c r="L1673" s="444">
        <f t="shared" ca="1" si="132"/>
        <v>-217352314.15533251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-217352314.15533251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-905634.64231388539</v>
      </c>
      <c r="L1674" s="444">
        <f t="shared" ca="1" si="132"/>
        <v>-218257948.7976464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-218257948.7976464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-909408.11999019317</v>
      </c>
      <c r="L1675" s="444">
        <f t="shared" ca="1" si="132"/>
        <v>-219167356.9176366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-219167356.9176366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-913197.32049015246</v>
      </c>
      <c r="L1676" s="444">
        <f t="shared" ca="1" si="132"/>
        <v>-220080554.23812675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-220080554.23812675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-917002.30932552821</v>
      </c>
      <c r="L1677" s="444">
        <f t="shared" ca="1" si="132"/>
        <v>-220997556.54745227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-220997556.54745227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-920823.15228105115</v>
      </c>
      <c r="L1678" s="444">
        <f t="shared" ca="1" si="132"/>
        <v>-221918379.69973332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-221918379.69973332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-924659.91541555559</v>
      </c>
      <c r="L1679" s="444">
        <f t="shared" ca="1" si="132"/>
        <v>-222843039.61514887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-222843039.61514887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-928512.66506312042</v>
      </c>
      <c r="L1680" s="444">
        <f t="shared" ca="1" si="132"/>
        <v>-223771552.28021199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-223771552.28021199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-932381.46783421654</v>
      </c>
      <c r="L1681" s="444">
        <f t="shared" ca="1" si="132"/>
        <v>-224703933.74804619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-224703933.74804619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-936266.39061685908</v>
      </c>
      <c r="L1682" s="444">
        <f t="shared" ca="1" si="132"/>
        <v>-225640200.13866305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-225640200.13866305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-940167.50057776272</v>
      </c>
      <c r="L1683" s="444">
        <f t="shared" ca="1" si="132"/>
        <v>-226580367.6392408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-226580367.6392408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-944084.86516350333</v>
      </c>
      <c r="L1684" s="444">
        <f t="shared" ca="1" si="132"/>
        <v>-227524452.50440431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-227524452.50440431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-948018.55210168462</v>
      </c>
      <c r="L1685" s="444">
        <f t="shared" ca="1" si="132"/>
        <v>-228472471.05650598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-228472471.05650598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-951968.62940210826</v>
      </c>
      <c r="L1686" s="444">
        <f t="shared" ca="1" si="132"/>
        <v>-229424439.68590808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-229424439.68590808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-955935.16535795026</v>
      </c>
      <c r="L1687" s="444">
        <f t="shared" ca="1" si="132"/>
        <v>-230380374.85126603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-230380374.85126603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-959918.22854694165</v>
      </c>
      <c r="L1688" s="444">
        <f t="shared" ca="1" si="132"/>
        <v>-231340293.07981297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-231340293.07981297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-963917.88783255394</v>
      </c>
      <c r="L1689" s="444">
        <f t="shared" ca="1" si="132"/>
        <v>-232304210.96764553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-232304210.96764553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-967934.21236518968</v>
      </c>
      <c r="L1690" s="444">
        <f t="shared" ca="1" si="132"/>
        <v>-233272145.18001071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-233272145.18001071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-971967.27158337785</v>
      </c>
      <c r="L1691" s="444">
        <f t="shared" ca="1" si="132"/>
        <v>-234244112.45159408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-234244112.45159408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-976017.13521497534</v>
      </c>
      <c r="L1692" s="444">
        <f t="shared" ca="1" si="132"/>
        <v>-235220129.58680907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-235220129.58680907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-980083.87327837094</v>
      </c>
      <c r="L1693" s="444">
        <f t="shared" ca="1" si="132"/>
        <v>-236200213.46008745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-236200213.46008745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-984167.55608369759</v>
      </c>
      <c r="L1694" s="444">
        <f t="shared" ca="1" si="132"/>
        <v>-237184381.01617116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-237184381.01617116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-988268.25423404656</v>
      </c>
      <c r="L1695" s="444">
        <f t="shared" ca="1" si="132"/>
        <v>-238172649.2704052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-238172649.2704052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-992386.0386266883</v>
      </c>
      <c r="L1696" s="444">
        <f t="shared" ca="1" si="132"/>
        <v>-239165035.3090319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-239165035.3090319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-996520.98045429972</v>
      </c>
      <c r="L1697" s="444">
        <f t="shared" ca="1" si="132"/>
        <v>-240161556.2894862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-240161556.2894862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-1000673.1512061924</v>
      </c>
      <c r="L1698" s="444">
        <f t="shared" ca="1" si="132"/>
        <v>-241162229.44069239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-241162229.44069239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-1004842.6226695516</v>
      </c>
      <c r="L1699" s="444">
        <f t="shared" ca="1" si="132"/>
        <v>-242167072.06336194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-242167072.06336194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-1009029.4669306747</v>
      </c>
      <c r="L1700" s="444">
        <f t="shared" ca="1" si="132"/>
        <v>-243176101.53029263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-243176101.53029263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-1013233.7563762193</v>
      </c>
      <c r="L1701" s="444">
        <f t="shared" ca="1" si="132"/>
        <v>-244189335.28666884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-244189335.28666884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-1017455.5636944533</v>
      </c>
      <c r="L1702" s="444">
        <f t="shared" ca="1" si="132"/>
        <v>-245206790.85036328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-245206790.85036328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-1021694.9618765138</v>
      </c>
      <c r="L1703" s="444">
        <f t="shared" ca="1" si="132"/>
        <v>-246228485.8122398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-246228485.8122398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-1025952.0242176658</v>
      </c>
      <c r="L1704" s="444">
        <f t="shared" ca="1" si="132"/>
        <v>-247254437.83645746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-247254437.83645746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-1030226.8243185728</v>
      </c>
      <c r="L1705" s="444">
        <f t="shared" ca="1" si="132"/>
        <v>-248284664.66077602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-248284664.66077602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-1034519.4360865668</v>
      </c>
      <c r="L1706" s="444">
        <f t="shared" ca="1" si="132"/>
        <v>-249319184.09686258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-249319184.09686258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-1038829.9337369275</v>
      </c>
      <c r="L1707" s="444">
        <f t="shared" ca="1" si="132"/>
        <v>-250358014.0305995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-250358014.0305995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-1043158.3917941645</v>
      </c>
      <c r="L1708" s="444">
        <f t="shared" ca="1" si="132"/>
        <v>-251401172.42239368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-251401172.42239368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-1047504.885093307</v>
      </c>
      <c r="L1709" s="444">
        <f t="shared" ca="1" si="132"/>
        <v>-252448677.30748698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-252448677.30748698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-1051869.4887811958</v>
      </c>
      <c r="L1710" s="444">
        <f t="shared" ca="1" si="132"/>
        <v>-253500546.79626817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-253500546.79626817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-1056252.278317784</v>
      </c>
      <c r="L1711" s="444">
        <f t="shared" ca="1" si="132"/>
        <v>-254556799.07458594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-254556799.07458594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-1060653.3294774415</v>
      </c>
      <c r="L1712" s="444">
        <f t="shared" ca="1" si="132"/>
        <v>-255617452.40406337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-255617452.40406337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-1065072.718350264</v>
      </c>
      <c r="L1713" s="444">
        <f t="shared" ca="1" si="132"/>
        <v>-256682525.12241364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-256682525.12241364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-1069510.5213433902</v>
      </c>
      <c r="L1714" s="444">
        <f t="shared" ca="1" si="132"/>
        <v>-257752035.64375702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-257752035.64375702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-1073966.815182321</v>
      </c>
      <c r="L1715" s="444">
        <f t="shared" ca="1" si="132"/>
        <v>-258826002.45893934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-258826002.45893934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-1078441.6769122474</v>
      </c>
      <c r="L1716" s="444">
        <f t="shared" ca="1" si="132"/>
        <v>-259904444.13585159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-259904444.13585159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-1082935.1838993817</v>
      </c>
      <c r="L1717" s="444">
        <f t="shared" ca="1" si="132"/>
        <v>-260987379.31975096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-260987379.31975096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-1087447.4138322957</v>
      </c>
      <c r="L1718" s="444">
        <f t="shared" ca="1" si="132"/>
        <v>-262074826.73358327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-262074826.73358327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-1091978.4447232636</v>
      </c>
      <c r="L1719" s="444">
        <f t="shared" ca="1" si="132"/>
        <v>-263166805.17830655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-263166805.17830655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-1096528.3549096105</v>
      </c>
      <c r="L1720" s="444">
        <f t="shared" ca="1" si="132"/>
        <v>-264263333.53321615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-264263333.53321615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-1101097.2230550672</v>
      </c>
      <c r="L1721" s="444">
        <f t="shared" ca="1" si="132"/>
        <v>-265364430.75627121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-265364430.75627121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-1105685.1281511299</v>
      </c>
      <c r="L1722" s="444">
        <f t="shared" ca="1" si="132"/>
        <v>-266470115.88442233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-266470115.88442233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-1110292.1495184263</v>
      </c>
      <c r="L1723" s="444">
        <f t="shared" ca="1" si="132"/>
        <v>-267580408.03394076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-267580408.03394076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-1114918.3668080864</v>
      </c>
      <c r="L1724" s="444">
        <f t="shared" ca="1" si="132"/>
        <v>-268695326.40074885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-268695326.40074885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-1119563.8600031203</v>
      </c>
      <c r="L1725" s="444">
        <f t="shared" ca="1" si="132"/>
        <v>-269814890.26075196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-269814890.26075196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-1124228.7094197997</v>
      </c>
      <c r="L1726" s="444">
        <f t="shared" ca="1" si="132"/>
        <v>-270939118.97017175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-270939118.97017175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-1128912.995709049</v>
      </c>
      <c r="L1727" s="444">
        <f t="shared" ca="1" si="132"/>
        <v>-272068031.96588081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-272068031.96588081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-1133616.7998578367</v>
      </c>
      <c r="L1728" s="444">
        <f t="shared" ca="1" si="132"/>
        <v>-273201648.76573867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-273201648.76573867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-1138340.2031905777</v>
      </c>
      <c r="L1729" s="444">
        <f t="shared" ca="1" si="132"/>
        <v>-274339988.96892923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-274339988.96892923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-1143083.2873705383</v>
      </c>
      <c r="L1730" s="444">
        <f t="shared" ca="1" si="132"/>
        <v>-275483072.25629979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-275483072.25629979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-1147846.1344012492</v>
      </c>
      <c r="L1731" s="444">
        <f t="shared" ca="1" si="132"/>
        <v>-276630918.39070106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-276630918.39070106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-1152628.8266279211</v>
      </c>
      <c r="L1732" s="444">
        <f t="shared" ca="1" si="132"/>
        <v>-277783547.21732897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-277783547.21732897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-1157431.4467388706</v>
      </c>
      <c r="L1733" s="444">
        <f t="shared" ca="1" si="132"/>
        <v>-278940978.66406786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-278940978.66406786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-1162254.0777669493</v>
      </c>
      <c r="L1734" s="444">
        <f t="shared" ca="1" si="132"/>
        <v>-280103232.74183482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-280103232.74183482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-1167096.8030909784</v>
      </c>
      <c r="L1735" s="444">
        <f t="shared" ca="1" si="132"/>
        <v>-281270329.54492581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-281270329.54492581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-1171959.7064371908</v>
      </c>
      <c r="L1736" s="444">
        <f t="shared" ca="1" si="132"/>
        <v>-282442289.25136298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-282442289.25136298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-1176842.8718806792</v>
      </c>
      <c r="L1737" s="444">
        <f t="shared" ca="1" si="132"/>
        <v>-283619132.12324363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-283619132.12324363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-1181746.3838468485</v>
      </c>
      <c r="L1738" s="444">
        <f t="shared" ca="1" si="132"/>
        <v>-284800878.50709045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-284800878.50709045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-1186670.3271128768</v>
      </c>
      <c r="L1739" s="444">
        <f t="shared" ca="1" si="132"/>
        <v>-285987548.8342033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-285987548.8342033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-1191614.7868091804</v>
      </c>
      <c r="L1740" s="444">
        <f t="shared" ca="1" si="132"/>
        <v>-287179163.62101251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-287179163.62101251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-1196579.8484208854</v>
      </c>
      <c r="L1741" s="444">
        <f t="shared" ca="1" si="132"/>
        <v>-288375743.46943337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-288375743.46943337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-1201565.5977893057</v>
      </c>
      <c r="L1742" s="444">
        <f t="shared" ca="1" si="132"/>
        <v>-289577309.06722265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-289577309.06722265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-1206572.1211134277</v>
      </c>
      <c r="L1743" s="444">
        <f t="shared" ca="1" si="132"/>
        <v>-290783881.18833607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-290783881.18833607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-1211599.5049514002</v>
      </c>
      <c r="L1744" s="444">
        <f t="shared" ca="1" si="132"/>
        <v>-291995480.69328749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-291995480.69328749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-1216647.8362220312</v>
      </c>
      <c r="L1745" s="444">
        <f t="shared" ca="1" si="132"/>
        <v>-293212128.52950954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-293212128.52950954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-1221717.2022062899</v>
      </c>
      <c r="L1746" s="444">
        <f t="shared" ca="1" si="132"/>
        <v>-294433845.73171586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-294433845.73171586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-1226807.690548816</v>
      </c>
      <c r="L1747" s="444">
        <f t="shared" ca="1" si="132"/>
        <v>-295660653.4222647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-295660653.4222647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-1231919.3892594362</v>
      </c>
      <c r="L1748" s="444">
        <f t="shared" ca="1" si="132"/>
        <v>-296892572.81152415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-296892572.81152415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-1237052.3867146838</v>
      </c>
      <c r="L1749" s="444">
        <f t="shared" ca="1" si="132"/>
        <v>-298129625.19823885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-298129625.19823885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-1242206.7716593286</v>
      </c>
      <c r="L1750" s="444">
        <f t="shared" ca="1" si="132"/>
        <v>-299371831.96989816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-299371831.96989816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-1247382.6332079091</v>
      </c>
      <c r="L1751" s="444">
        <f t="shared" ca="1" si="132"/>
        <v>-300619214.60310608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-300619214.60310608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-1252580.0608462754</v>
      </c>
      <c r="L1752" s="444">
        <f t="shared" ca="1" si="132"/>
        <v>-301871794.66395235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-301871794.66395235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-1257799.1444331347</v>
      </c>
      <c r="L1753" s="444">
        <f t="shared" ca="1" si="132"/>
        <v>-303129593.80838549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-303129593.80838549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-1263039.9742016061</v>
      </c>
      <c r="L1754" s="444">
        <f t="shared" ca="1" si="132"/>
        <v>-304392633.78258711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-304392633.78258711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-1268302.6407607796</v>
      </c>
      <c r="L1755" s="444">
        <f t="shared" ca="1" si="132"/>
        <v>-305660936.42334789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-305660936.42334789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-1273587.2350972828</v>
      </c>
      <c r="L1756" s="444">
        <f t="shared" ca="1" si="132"/>
        <v>-306934523.65844518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-306934523.65844518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-1278893.8485768549</v>
      </c>
      <c r="L1757" s="444">
        <f t="shared" ca="1" si="132"/>
        <v>-308213417.50702202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-308213417.50702202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-1284222.5729459252</v>
      </c>
      <c r="L1758" s="444">
        <f t="shared" ca="1" si="132"/>
        <v>-309497640.07996798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-309497640.07996798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-1289573.5003332</v>
      </c>
      <c r="L1759" s="444">
        <f t="shared" ca="1" si="132"/>
        <v>-310787213.58030117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-310787213.58030117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-1294946.7232512548</v>
      </c>
      <c r="L1760" s="444">
        <f t="shared" ca="1" si="132"/>
        <v>-312082160.30355245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-312082160.30355245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-1300342.3345981352</v>
      </c>
      <c r="L1761" s="444">
        <f t="shared" ca="1" si="132"/>
        <v>-313382502.63815057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-313382502.63815057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-1305760.4276589607</v>
      </c>
      <c r="L1762" s="444">
        <f t="shared" ca="1" si="132"/>
        <v>-314688263.06580955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-314688263.06580955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-1311201.0961075397</v>
      </c>
      <c r="L1763" s="444">
        <f t="shared" ca="1" si="132"/>
        <v>-315999464.16191709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-315999464.16191709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-1316664.4340079878</v>
      </c>
      <c r="L1764" s="444">
        <f t="shared" ca="1" si="132"/>
        <v>-317316128.59592509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-317316128.59592509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-1322150.5358163544</v>
      </c>
      <c r="L1765" s="444">
        <f t="shared" ca="1" si="132"/>
        <v>-318638279.13174146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-318638279.13174146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-1327659.496382256</v>
      </c>
      <c r="L1766" s="444">
        <f t="shared" ca="1" si="132"/>
        <v>-319965938.6281237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-319965938.6281237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-1333191.4109505154</v>
      </c>
      <c r="L1767" s="444">
        <f t="shared" ca="1" si="132"/>
        <v>-321299130.03907424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-321299130.03907424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-1338746.3751628094</v>
      </c>
      <c r="L1768" s="444">
        <f t="shared" ca="1" si="132"/>
        <v>-322637876.41423702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-322637876.41423702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-1344324.4850593209</v>
      </c>
      <c r="L1769" s="444">
        <f t="shared" ca="1" si="132"/>
        <v>-323982200.89929634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-323982200.89929634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-1349925.8370804014</v>
      </c>
      <c r="L1770" s="444">
        <f t="shared" ca="1" si="132"/>
        <v>-325332126.73637676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-325332126.73637676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-1355550.5280682365</v>
      </c>
      <c r="L1771" s="444">
        <f t="shared" ca="1" si="132"/>
        <v>-326687677.26444501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-326687677.26444501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-1361198.6552685208</v>
      </c>
      <c r="L1772" s="444">
        <f t="shared" ca="1" si="132"/>
        <v>-328048875.91971356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-328048875.91971356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-1366870.3163321398</v>
      </c>
      <c r="L1773" s="444">
        <f t="shared" ca="1" si="132"/>
        <v>-329415746.23604572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-329415746.23604572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-1372565.6093168571</v>
      </c>
      <c r="L1774" s="444">
        <f t="shared" ca="1" si="132"/>
        <v>-330788311.8453626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-330788311.8453626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-1378284.6326890108</v>
      </c>
      <c r="L1775" s="444">
        <f t="shared" ca="1" si="132"/>
        <v>-332166596.4780516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-332166596.4780516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-1384027.4853252149</v>
      </c>
      <c r="L1776" s="444">
        <f t="shared" ca="1" si="132"/>
        <v>-333550623.96337682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-333550623.96337682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-1389794.2665140701</v>
      </c>
      <c r="L1777" s="444">
        <f t="shared" ca="1" si="132"/>
        <v>-334940418.22989088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-334940418.22989088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-1395585.0759578787</v>
      </c>
      <c r="L1778" s="444">
        <f t="shared" ca="1" si="132"/>
        <v>-336336003.30584878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-336336003.30584878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-1401400.0137743698</v>
      </c>
      <c r="L1779" s="444">
        <f t="shared" ca="1" si="132"/>
        <v>-337737403.31962317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-337737403.31962317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-1407239.1804984298</v>
      </c>
      <c r="L1780" s="444">
        <f t="shared" ca="1" si="132"/>
        <v>-339144642.50012159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-339144642.50012159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-1413102.6770838399</v>
      </c>
      <c r="L1781" s="444">
        <f t="shared" ca="1" si="132"/>
        <v>-340557745.17720544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-340557745.17720544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-1418990.6049050228</v>
      </c>
      <c r="L1782" s="444">
        <f t="shared" ca="1" si="132"/>
        <v>-341976735.78211045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-341976735.78211045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-1424903.0657587936</v>
      </c>
      <c r="L1783" s="444">
        <f t="shared" ca="1" si="132"/>
        <v>-343401638.84786922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-343401638.84786922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-1430840.1618661217</v>
      </c>
      <c r="L1784" s="444">
        <f t="shared" ca="1" si="132"/>
        <v>-344832479.00973535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-344832479.00973535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-1436801.9958738973</v>
      </c>
      <c r="L1785" s="444">
        <f t="shared" ca="1" si="132"/>
        <v>-346269281.00560921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-346269281.00560921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-1442788.6708567049</v>
      </c>
      <c r="L1786" s="444">
        <f t="shared" ca="1" si="132"/>
        <v>-347712069.67646593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-347712069.67646593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-1448800.2903186081</v>
      </c>
      <c r="L1787" s="444">
        <f t="shared" ca="1" si="132"/>
        <v>-349160869.96678454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-349160869.96678454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-1454836.9581949355</v>
      </c>
      <c r="L1788" s="444">
        <f t="shared" ca="1" si="132"/>
        <v>-350615706.92497945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-350615706.92497945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-1460898.7788540809</v>
      </c>
      <c r="L1789" s="444">
        <f t="shared" ca="1" si="132"/>
        <v>-352076605.70383352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-352076605.70383352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-1466985.8570993063</v>
      </c>
      <c r="L1790" s="444">
        <f t="shared" ca="1" si="132"/>
        <v>-353543591.56093282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-353543591.56093282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-1473098.2981705533</v>
      </c>
      <c r="L1791" s="444">
        <f t="shared" ca="1" si="132"/>
        <v>-355016689.85910338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-355016689.85910338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-1479236.2077462641</v>
      </c>
      <c r="L1792" s="444">
        <f t="shared" ca="1" si="132"/>
        <v>-356495926.06684965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-356495926.06684965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-1485399.6919452068</v>
      </c>
      <c r="L1793" s="444">
        <f t="shared" ref="L1793:L2047" ca="1" si="137">I1793-J1793+K1793</f>
        <v>-357981325.75879484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-357981325.75879484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-1491588.8573283118</v>
      </c>
      <c r="L1794" s="444">
        <f t="shared" ca="1" si="137"/>
        <v>-359472914.61612314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-359472914.61612314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-1497803.8109005131</v>
      </c>
      <c r="L1795" s="444">
        <f t="shared" ca="1" si="137"/>
        <v>-360970718.42702365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-360970718.42702365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-1504044.6601125984</v>
      </c>
      <c r="L1796" s="444">
        <f t="shared" ca="1" si="137"/>
        <v>-362474763.08713627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-362474763.08713627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-1510311.5128630677</v>
      </c>
      <c r="L1797" s="444">
        <f t="shared" ca="1" si="137"/>
        <v>-363985074.59999931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-363985074.59999931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-1516604.477499997</v>
      </c>
      <c r="L1798" s="444">
        <f t="shared" ca="1" si="137"/>
        <v>-365501679.07749933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-365501679.07749933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-1522923.6628229138</v>
      </c>
      <c r="L1799" s="444">
        <f t="shared" ca="1" si="137"/>
        <v>-367024602.74032223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-367024602.74032223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-1529269.1780846759</v>
      </c>
      <c r="L1800" s="444">
        <f t="shared" ca="1" si="137"/>
        <v>-368553871.9184069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-368553871.9184069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-1535641.1329933621</v>
      </c>
      <c r="L1801" s="444">
        <f t="shared" ca="1" si="137"/>
        <v>-370089513.05140024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-370089513.05140024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-1542039.6377141676</v>
      </c>
      <c r="L1802" s="444">
        <f t="shared" ca="1" si="137"/>
        <v>-371631552.68911439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-371631552.68911439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-1548464.8028713099</v>
      </c>
      <c r="L1803" s="444">
        <f t="shared" ca="1" si="137"/>
        <v>-373180017.49198568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-373180017.49198568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-1554916.7395499402</v>
      </c>
      <c r="L1804" s="444">
        <f t="shared" ca="1" si="137"/>
        <v>-374734934.23153561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-374734934.23153561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-1561395.559298065</v>
      </c>
      <c r="L1805" s="444">
        <f t="shared" ca="1" si="137"/>
        <v>-376296329.79083365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-376296329.79083365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-1567901.3741284735</v>
      </c>
      <c r="L1806" s="444">
        <f t="shared" ca="1" si="137"/>
        <v>-377864231.16496211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-377864231.16496211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-1574434.2965206755</v>
      </c>
      <c r="L1807" s="444">
        <f t="shared" ca="1" si="137"/>
        <v>-379438665.46148276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-379438665.46148276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-1580994.4394228449</v>
      </c>
      <c r="L1808" s="444">
        <f t="shared" ca="1" si="137"/>
        <v>-381019659.90090561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-381019659.90090561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-1587581.9162537733</v>
      </c>
      <c r="L1809" s="444">
        <f t="shared" ca="1" si="137"/>
        <v>-382607241.81715935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-382607241.81715935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-1594196.8409048307</v>
      </c>
      <c r="L1810" s="444">
        <f t="shared" ca="1" si="137"/>
        <v>-384201438.65806419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-384201438.65806419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-1600839.327741934</v>
      </c>
      <c r="L1811" s="444">
        <f t="shared" ca="1" si="137"/>
        <v>-385802277.98580611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-385802277.98580611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-1607509.4916075254</v>
      </c>
      <c r="L1812" s="444">
        <f t="shared" ca="1" si="137"/>
        <v>-387409787.47741365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-387409787.47741365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-1614207.4478225568</v>
      </c>
      <c r="L1813" s="444">
        <f t="shared" ca="1" si="137"/>
        <v>-389023994.92523623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-389023994.92523623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-1620933.3121884842</v>
      </c>
      <c r="L1814" s="444">
        <f t="shared" ca="1" si="137"/>
        <v>-390644928.23742473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-390644928.23742473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-1627687.2009892697</v>
      </c>
      <c r="L1815" s="444">
        <f t="shared" ca="1" si="137"/>
        <v>-392272615.43841398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-392272615.43841398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-1634469.2309933915</v>
      </c>
      <c r="L1816" s="444">
        <f t="shared" ca="1" si="137"/>
        <v>-393907084.66940737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-393907084.66940737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-1641279.5194558641</v>
      </c>
      <c r="L1817" s="444">
        <f t="shared" ca="1" si="137"/>
        <v>-395548364.18886322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-395548364.18886322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-1648118.1841202634</v>
      </c>
      <c r="L1818" s="444">
        <f t="shared" ca="1" si="137"/>
        <v>-397196482.37298346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-397196482.37298346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-1654985.3432207643</v>
      </c>
      <c r="L1819" s="444">
        <f t="shared" ca="1" si="137"/>
        <v>-398851467.71620423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-398851467.71620423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-1661881.1154841844</v>
      </c>
      <c r="L1820" s="444">
        <f t="shared" ca="1" si="137"/>
        <v>-400513348.8316884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-400513348.8316884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-1668805.6201320351</v>
      </c>
      <c r="L1821" s="444">
        <f t="shared" ca="1" si="137"/>
        <v>-402182154.45182043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-402182154.45182043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-1675758.9768825851</v>
      </c>
      <c r="L1822" s="444">
        <f t="shared" ca="1" si="137"/>
        <v>-403857913.42870301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-403857913.42870301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-1682741.3059529292</v>
      </c>
      <c r="L1823" s="444">
        <f t="shared" ca="1" si="137"/>
        <v>-405540654.73465592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-405540654.73465592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-1689752.7280610662</v>
      </c>
      <c r="L1824" s="444">
        <f t="shared" ca="1" si="137"/>
        <v>-407230407.462717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-407230407.462717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-1696793.3644279875</v>
      </c>
      <c r="L1825" s="444">
        <f t="shared" ca="1" si="137"/>
        <v>-408927200.82714498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-408927200.82714498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-1703863.3367797707</v>
      </c>
      <c r="L1826" s="444">
        <f t="shared" ca="1" si="137"/>
        <v>-410631064.16392475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-410631064.16392475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-1710962.7673496865</v>
      </c>
      <c r="L1827" s="444">
        <f t="shared" ca="1" si="137"/>
        <v>-412342026.93127441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-412342026.93127441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-1718091.77888031</v>
      </c>
      <c r="L1828" s="444">
        <f t="shared" ca="1" si="137"/>
        <v>-414060118.71015471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-414060118.71015471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-1725250.4946256445</v>
      </c>
      <c r="L1829" s="444">
        <f t="shared" ca="1" si="137"/>
        <v>-415785369.20478034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-415785369.20478034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-1732439.0383532513</v>
      </c>
      <c r="L1830" s="444">
        <f t="shared" ca="1" si="137"/>
        <v>-417517808.2431336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-417517808.2431336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-1739657.53434639</v>
      </c>
      <c r="L1831" s="444">
        <f t="shared" ca="1" si="137"/>
        <v>-419257465.77748001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-419257465.77748001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-1746906.1074061668</v>
      </c>
      <c r="L1832" s="444">
        <f t="shared" ca="1" si="137"/>
        <v>-421004371.88488615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-421004371.88488615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-1754184.8828536919</v>
      </c>
      <c r="L1833" s="444">
        <f t="shared" ca="1" si="137"/>
        <v>-422758556.76773983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-422758556.76773983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-1761493.9865322493</v>
      </c>
      <c r="L1834" s="444">
        <f t="shared" ca="1" si="137"/>
        <v>-424520050.7542721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-424520050.7542721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-1768833.5448094672</v>
      </c>
      <c r="L1835" s="444">
        <f t="shared" ca="1" si="137"/>
        <v>-426288884.29908156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-426288884.29908156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-1776203.6845795067</v>
      </c>
      <c r="L1836" s="444">
        <f t="shared" ca="1" si="137"/>
        <v>-428065087.98366106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-428065087.98366106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-1783604.5332652542</v>
      </c>
      <c r="L1837" s="444">
        <f t="shared" ca="1" si="137"/>
        <v>-429848692.51692629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-429848692.51692629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-1791036.2188205263</v>
      </c>
      <c r="L1838" s="444">
        <f t="shared" ca="1" si="137"/>
        <v>-431639728.7357468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-431639728.7357468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-1798498.8697322782</v>
      </c>
      <c r="L1839" s="444">
        <f t="shared" ca="1" si="137"/>
        <v>-433438227.60547906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-433438227.60547906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-1805992.6150228295</v>
      </c>
      <c r="L1840" s="444">
        <f t="shared" ca="1" si="137"/>
        <v>-435244220.2205019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-435244220.2205019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-1813517.5842520909</v>
      </c>
      <c r="L1841" s="444">
        <f t="shared" ca="1" si="137"/>
        <v>-437057737.80475402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-437057737.80475402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-1821073.9075198083</v>
      </c>
      <c r="L1842" s="444">
        <f t="shared" ca="1" si="137"/>
        <v>-438878811.71227384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-438878811.71227384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-1828661.7154678076</v>
      </c>
      <c r="L1843" s="444">
        <f t="shared" ca="1" si="137"/>
        <v>-440707473.42774165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-440707473.42774165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-1836281.1392822568</v>
      </c>
      <c r="L1844" s="444">
        <f t="shared" ca="1" si="137"/>
        <v>-442543754.56702393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-442543754.56702393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-1843932.3106959332</v>
      </c>
      <c r="L1845" s="444">
        <f t="shared" ca="1" si="137"/>
        <v>-444387686.87771988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-444387686.87771988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-1851615.3619904998</v>
      </c>
      <c r="L1846" s="444">
        <f t="shared" ca="1" si="137"/>
        <v>-446239302.23971039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-446239302.23971039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-1859330.4259987932</v>
      </c>
      <c r="L1847" s="444">
        <f t="shared" ca="1" si="137"/>
        <v>-448098632.6657092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-448098632.6657092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-1867077.6361071218</v>
      </c>
      <c r="L1848" s="444">
        <f t="shared" ca="1" si="137"/>
        <v>-449965710.30181634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-449965710.30181634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-1874857.1262575681</v>
      </c>
      <c r="L1849" s="444">
        <f t="shared" ca="1" si="137"/>
        <v>-451840567.42807388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-451840567.42807388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-1882669.0309503078</v>
      </c>
      <c r="L1850" s="444">
        <f t="shared" ca="1" si="137"/>
        <v>-453723236.45902419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-453723236.45902419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-1890513.485245934</v>
      </c>
      <c r="L1851" s="444">
        <f t="shared" ca="1" si="137"/>
        <v>-455613749.94427013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-455613749.94427013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-1898390.6247677922</v>
      </c>
      <c r="L1852" s="444">
        <f t="shared" ca="1" si="137"/>
        <v>-457512140.56903791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-457512140.56903791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-1906300.5857043245</v>
      </c>
      <c r="L1853" s="444">
        <f t="shared" ca="1" si="137"/>
        <v>-459418441.15474224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-459418441.15474224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-1914243.5048114262</v>
      </c>
      <c r="L1854" s="444">
        <f t="shared" ca="1" si="137"/>
        <v>-461332684.65955365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-461332684.65955365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-1922219.519414807</v>
      </c>
      <c r="L1855" s="444">
        <f t="shared" ca="1" si="137"/>
        <v>-463254904.17896843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-463254904.17896843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-1930228.7674123684</v>
      </c>
      <c r="L1856" s="444">
        <f t="shared" ca="1" si="137"/>
        <v>-465185132.94638079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-465185132.94638079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-1938271.3872765868</v>
      </c>
      <c r="L1857" s="444">
        <f t="shared" ca="1" si="137"/>
        <v>-467123404.33365738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-467123404.33365738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-1946347.5180569058</v>
      </c>
      <c r="L1858" s="444">
        <f t="shared" ca="1" si="137"/>
        <v>-469069751.85171431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-469069751.85171431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-1954457.299382143</v>
      </c>
      <c r="L1859" s="444">
        <f t="shared" ca="1" si="137"/>
        <v>-471024209.15109646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-471024209.15109646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-1962600.8714629016</v>
      </c>
      <c r="L1860" s="444">
        <f t="shared" ca="1" si="137"/>
        <v>-472986810.02255934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-472986810.02255934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-1970778.3750939972</v>
      </c>
      <c r="L1861" s="444">
        <f t="shared" ca="1" si="137"/>
        <v>-474957588.39765334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-474957588.39765334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-1978989.9516568889</v>
      </c>
      <c r="L1862" s="444">
        <f t="shared" ca="1" si="137"/>
        <v>-476936578.34931022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-476936578.34931022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-1987235.743122126</v>
      </c>
      <c r="L1863" s="444">
        <f t="shared" ca="1" si="137"/>
        <v>-478923814.09243232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-478923814.09243232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-1995515.8920518013</v>
      </c>
      <c r="L1864" s="444">
        <f t="shared" ca="1" si="137"/>
        <v>-480919329.98448414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-480919329.98448414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-2003830.5416020171</v>
      </c>
      <c r="L1865" s="444">
        <f t="shared" ca="1" si="137"/>
        <v>-482923160.52608615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-482923160.52608615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-2012179.8355253593</v>
      </c>
      <c r="L1866" s="444">
        <f t="shared" ca="1" si="137"/>
        <v>-484935340.36161149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-484935340.36161149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-2020563.9181733809</v>
      </c>
      <c r="L1867" s="444">
        <f t="shared" ca="1" si="137"/>
        <v>-486955904.27978486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-486955904.27978486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-2028982.9344991036</v>
      </c>
      <c r="L1868" s="444">
        <f t="shared" ca="1" si="137"/>
        <v>-488984887.21428394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-488984887.21428394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-2037437.0300595162</v>
      </c>
      <c r="L1869" s="444">
        <f t="shared" ca="1" si="137"/>
        <v>-491022324.24434346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-491022324.24434346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-2045926.351018098</v>
      </c>
      <c r="L1870" s="444">
        <f t="shared" ca="1" si="137"/>
        <v>-493068250.59536153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-493068250.59536153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-2054451.0441473396</v>
      </c>
      <c r="L1871" s="444">
        <f t="shared" ca="1" si="137"/>
        <v>-495122701.63950884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-495122701.63950884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-2063011.2568312867</v>
      </c>
      <c r="L1872" s="444">
        <f t="shared" ca="1" si="137"/>
        <v>-497185712.89634013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-497185712.89634013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-2071607.1370680837</v>
      </c>
      <c r="L1873" s="444">
        <f t="shared" ca="1" si="137"/>
        <v>-499257320.03340822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-499257320.03340822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-2080238.8334725345</v>
      </c>
      <c r="L1874" s="444">
        <f t="shared" ca="1" si="137"/>
        <v>-501337558.86688077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-501337558.86688077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-2088906.4952786698</v>
      </c>
      <c r="L1875" s="444">
        <f t="shared" ca="1" si="137"/>
        <v>-503426465.36215943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-503426465.36215943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-2097610.2723423308</v>
      </c>
      <c r="L1876" s="444">
        <f t="shared" ca="1" si="137"/>
        <v>-505524075.63450176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-505524075.63450176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-2106350.3151437575</v>
      </c>
      <c r="L1877" s="444">
        <f t="shared" ca="1" si="137"/>
        <v>-507630425.94964552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-507630425.94964552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-2115126.7747901892</v>
      </c>
      <c r="L1878" s="444">
        <f t="shared" ca="1" si="137"/>
        <v>-509745552.72443569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-509745552.72443569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-2123939.8030184824</v>
      </c>
      <c r="L1879" s="444">
        <f t="shared" ca="1" si="137"/>
        <v>-511869492.5274542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-511869492.5274542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-2132789.552197726</v>
      </c>
      <c r="L1880" s="444">
        <f t="shared" ca="1" si="137"/>
        <v>-514002282.07965195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-514002282.07965195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-2141676.1753318831</v>
      </c>
      <c r="L1881" s="444">
        <f t="shared" ca="1" si="137"/>
        <v>-516143958.25498384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-516143958.25498384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-2150599.826062433</v>
      </c>
      <c r="L1882" s="444">
        <f t="shared" ca="1" si="137"/>
        <v>-518294558.08104628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-518294558.08104628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-2159560.6586710261</v>
      </c>
      <c r="L1883" s="444">
        <f t="shared" ca="1" si="137"/>
        <v>-520454118.7397173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-520454118.7397173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-2168558.8280821554</v>
      </c>
      <c r="L1884" s="444">
        <f t="shared" ca="1" si="137"/>
        <v>-522622677.56779945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-522622677.56779945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-2177594.4898658311</v>
      </c>
      <c r="L1885" s="444">
        <f t="shared" ca="1" si="137"/>
        <v>-524800272.05766529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-524800272.05766529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-2186667.8002402722</v>
      </c>
      <c r="L1886" s="444">
        <f t="shared" ca="1" si="137"/>
        <v>-526986939.85790557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-526986939.85790557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-2195778.9160746066</v>
      </c>
      <c r="L1887" s="444">
        <f t="shared" ca="1" si="137"/>
        <v>-529182718.7739802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-529182718.7739802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-2204927.9948915844</v>
      </c>
      <c r="L1888" s="444">
        <f t="shared" ca="1" si="137"/>
        <v>-531387646.76887178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-531387646.76887178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-2214115.1948702992</v>
      </c>
      <c r="L1889" s="444">
        <f t="shared" ca="1" si="137"/>
        <v>-533601761.96374208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-533601761.96374208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-2223340.6748489253</v>
      </c>
      <c r="L1890" s="444">
        <f t="shared" ca="1" si="137"/>
        <v>-535825102.63859099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-535825102.63859099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-2232604.5943274624</v>
      </c>
      <c r="L1891" s="444">
        <f t="shared" ca="1" si="137"/>
        <v>-538057707.2329185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-538057707.2329185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-2241907.1134704938</v>
      </c>
      <c r="L1892" s="444">
        <f t="shared" ca="1" si="137"/>
        <v>-540299614.34638894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-540299614.34638894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-2251248.393109954</v>
      </c>
      <c r="L1893" s="444">
        <f t="shared" ca="1" si="137"/>
        <v>-542550862.73949885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-542550862.73949885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-2260628.5947479117</v>
      </c>
      <c r="L1894" s="444">
        <f t="shared" ca="1" si="137"/>
        <v>-544811491.33424675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-544811491.33424675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-2270047.8805593615</v>
      </c>
      <c r="L1895" s="444">
        <f t="shared" ca="1" si="137"/>
        <v>-547081539.21480608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-547081539.21480608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-2279506.4133950253</v>
      </c>
      <c r="L1896" s="444">
        <f t="shared" ca="1" si="137"/>
        <v>-549361045.62820113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-549361045.62820113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-2289004.3567841714</v>
      </c>
      <c r="L1897" s="444">
        <f t="shared" ca="1" si="137"/>
        <v>-551650049.98498535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-551650049.98498535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-2298541.8749374389</v>
      </c>
      <c r="L1898" s="444">
        <f t="shared" ca="1" si="137"/>
        <v>-553948591.85992277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-553948591.85992277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-2308119.1327496781</v>
      </c>
      <c r="L1899" s="444">
        <f t="shared" ca="1" si="137"/>
        <v>-556256710.99267244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-556256710.99267244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-2317736.2958028018</v>
      </c>
      <c r="L1900" s="444">
        <f t="shared" ca="1" si="137"/>
        <v>-558574447.28847528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-558574447.28847528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-2327393.5303686471</v>
      </c>
      <c r="L1901" s="444">
        <f t="shared" ca="1" si="137"/>
        <v>-560901840.81884396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-560901840.81884396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-2337091.00341185</v>
      </c>
      <c r="L1902" s="444">
        <f t="shared" ca="1" si="137"/>
        <v>-563238931.82225585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-563238931.82225585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-2346828.8825927326</v>
      </c>
      <c r="L1903" s="444">
        <f t="shared" ca="1" si="137"/>
        <v>-565585760.70484853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-565585760.70484853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-2356607.336270202</v>
      </c>
      <c r="L1904" s="444">
        <f t="shared" ca="1" si="137"/>
        <v>-567942368.04111874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-567942368.04111874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-2366426.5335046612</v>
      </c>
      <c r="L1905" s="444">
        <f t="shared" ca="1" si="137"/>
        <v>-570308794.57462335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-570308794.57462335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-2376286.6440609307</v>
      </c>
      <c r="L1906" s="444">
        <f t="shared" ca="1" si="137"/>
        <v>-572685081.21868432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-572685081.21868432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-2386187.8384111845</v>
      </c>
      <c r="L1907" s="444">
        <f t="shared" ca="1" si="137"/>
        <v>-575071269.05709553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-575071269.05709553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-2396130.2877378981</v>
      </c>
      <c r="L1908" s="444">
        <f t="shared" ca="1" si="137"/>
        <v>-577467399.34483337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-577467399.34483337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-2406114.1639368059</v>
      </c>
      <c r="L1909" s="444">
        <f t="shared" ca="1" si="137"/>
        <v>-579873513.50877023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-579873513.50877023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-2416139.6396198757</v>
      </c>
      <c r="L1910" s="444">
        <f t="shared" ca="1" si="137"/>
        <v>-582289653.14839005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-582289653.14839005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-2426206.8881182917</v>
      </c>
      <c r="L1911" s="444">
        <f t="shared" ca="1" si="137"/>
        <v>-584715860.03650832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-584715860.03650832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-2436316.0834854515</v>
      </c>
      <c r="L1912" s="444">
        <f t="shared" ca="1" si="137"/>
        <v>-587152176.11999381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-587152176.11999381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-2446467.4004999744</v>
      </c>
      <c r="L1913" s="444">
        <f t="shared" ca="1" si="137"/>
        <v>-589598643.52049375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-589598643.52049375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-2456661.014668724</v>
      </c>
      <c r="L1914" s="444">
        <f t="shared" ca="1" si="137"/>
        <v>-592055304.53516245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-592055304.53516245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-2466897.1022298434</v>
      </c>
      <c r="L1915" s="444">
        <f t="shared" ca="1" si="137"/>
        <v>-594522201.63739228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-594522201.63739228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-2477175.8401558013</v>
      </c>
      <c r="L1916" s="444">
        <f t="shared" ca="1" si="137"/>
        <v>-596999377.47754812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-596999377.47754812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-2487497.4061564505</v>
      </c>
      <c r="L1917" s="444">
        <f t="shared" ca="1" si="137"/>
        <v>-599486874.88370454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-599486874.88370454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-2497861.9786821022</v>
      </c>
      <c r="L1918" s="444">
        <f t="shared" ca="1" si="137"/>
        <v>-601984736.8623867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-601984736.8623867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-2508269.736926611</v>
      </c>
      <c r="L1919" s="444">
        <f t="shared" ca="1" si="137"/>
        <v>-604493006.59931326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-604493006.59931326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-2518720.8608304719</v>
      </c>
      <c r="L1920" s="444">
        <f t="shared" ca="1" si="137"/>
        <v>-607011727.46014369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-607011727.46014369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-2529215.5310839321</v>
      </c>
      <c r="L1921" s="444">
        <f t="shared" ca="1" si="137"/>
        <v>-609540942.99122763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-609540942.99122763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-2539753.9291301151</v>
      </c>
      <c r="L1922" s="444">
        <f t="shared" ca="1" si="137"/>
        <v>-612080696.9203577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-612080696.9203577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-2550336.237168157</v>
      </c>
      <c r="L1923" s="444">
        <f t="shared" ca="1" si="137"/>
        <v>-614631033.1575259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-614631033.1575259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-2560962.6381563577</v>
      </c>
      <c r="L1924" s="444">
        <f t="shared" ca="1" si="137"/>
        <v>-617191995.79568231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-617191995.79568231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-2571633.3158153431</v>
      </c>
      <c r="L1925" s="444">
        <f t="shared" ca="1" si="137"/>
        <v>-619763629.11149764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-619763629.11149764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-2582348.4546312401</v>
      </c>
      <c r="L1926" s="444">
        <f t="shared" ca="1" si="137"/>
        <v>-622345977.56612885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-622345977.56612885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-2593108.2398588704</v>
      </c>
      <c r="L1927" s="444">
        <f t="shared" ca="1" si="137"/>
        <v>-624939085.80598772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-624939085.80598772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-2603912.8575249487</v>
      </c>
      <c r="L1928" s="444">
        <f t="shared" ca="1" si="137"/>
        <v>-627542998.66351271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-627542998.66351271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-2614762.4944313029</v>
      </c>
      <c r="L1929" s="444">
        <f t="shared" ca="1" si="137"/>
        <v>-630157761.15794396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-630157761.15794396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-2625657.3381580999</v>
      </c>
      <c r="L1930" s="444">
        <f t="shared" ca="1" si="137"/>
        <v>-632783418.49610209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-632783418.49610209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-2636597.5770670921</v>
      </c>
      <c r="L1931" s="444">
        <f t="shared" ca="1" si="137"/>
        <v>-635420016.07316923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-635420016.07316923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-2647583.4003048716</v>
      </c>
      <c r="L1932" s="444">
        <f t="shared" ca="1" si="137"/>
        <v>-638067599.47347414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-638067599.47347414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-2658614.9978061421</v>
      </c>
      <c r="L1933" s="444">
        <f t="shared" ca="1" si="137"/>
        <v>-640726214.47128034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-640726214.47128034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-2669692.5602970012</v>
      </c>
      <c r="L1934" s="444">
        <f t="shared" ca="1" si="137"/>
        <v>-643395907.03157735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-643395907.03157735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-2680816.2792982389</v>
      </c>
      <c r="L1935" s="444">
        <f t="shared" ca="1" si="137"/>
        <v>-646076723.31087554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-646076723.31087554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-2691986.3471286478</v>
      </c>
      <c r="L1936" s="444">
        <f t="shared" ca="1" si="137"/>
        <v>-648768709.65800416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-648768709.65800416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-2703202.9569083508</v>
      </c>
      <c r="L1937" s="444">
        <f t="shared" ca="1" si="137"/>
        <v>-651471912.61491251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-651471912.61491251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-2714466.3025621353</v>
      </c>
      <c r="L1938" s="444">
        <f t="shared" ca="1" si="137"/>
        <v>-654186378.91747463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-654186378.91747463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-2725776.5788228111</v>
      </c>
      <c r="L1939" s="444">
        <f t="shared" ca="1" si="137"/>
        <v>-656912155.49629748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-656912155.49629748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-2737133.9812345728</v>
      </c>
      <c r="L1940" s="444">
        <f t="shared" ca="1" si="137"/>
        <v>-659649289.47753203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-659649289.47753203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-2748538.7061563833</v>
      </c>
      <c r="L1941" s="444">
        <f t="shared" ca="1" si="137"/>
        <v>-662397828.1836884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-662397828.1836884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-2759990.9507653685</v>
      </c>
      <c r="L1942" s="444">
        <f t="shared" ca="1" si="137"/>
        <v>-665157819.13445377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-665157819.13445377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-2771490.9130602241</v>
      </c>
      <c r="L1943" s="444">
        <f t="shared" ca="1" si="137"/>
        <v>-667929310.04751396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-667929310.04751396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-2783038.7918646415</v>
      </c>
      <c r="L1944" s="444">
        <f t="shared" ca="1" si="137"/>
        <v>-670712348.8393786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-670712348.8393786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-2794634.7868307442</v>
      </c>
      <c r="L1945" s="444">
        <f t="shared" ca="1" si="137"/>
        <v>-673506983.62620938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-673506983.62620938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-2806279.0984425391</v>
      </c>
      <c r="L1946" s="444">
        <f t="shared" ca="1" si="137"/>
        <v>-676313262.72465193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-676313262.72465193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-2817971.928019383</v>
      </c>
      <c r="L1947" s="444">
        <f t="shared" ca="1" si="137"/>
        <v>-679131234.65267134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-679131234.65267134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-2829713.4777194639</v>
      </c>
      <c r="L1948" s="444">
        <f t="shared" ca="1" si="137"/>
        <v>-681960948.13039076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-681960948.13039076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-2841503.9505432947</v>
      </c>
      <c r="L1949" s="444">
        <f t="shared" ca="1" si="137"/>
        <v>-684802452.08093405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-684802452.08093405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-2853343.5503372252</v>
      </c>
      <c r="L1950" s="444">
        <f t="shared" ca="1" si="137"/>
        <v>-687655795.63127124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-687655795.63127124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-2865232.4817969636</v>
      </c>
      <c r="L1951" s="444">
        <f t="shared" ca="1" si="137"/>
        <v>-690521028.11306822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-690521028.11306822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-2877170.9504711176</v>
      </c>
      <c r="L1952" s="444">
        <f t="shared" ca="1" si="137"/>
        <v>-693398199.06353939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-693398199.06353939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-2889159.1627647476</v>
      </c>
      <c r="L1953" s="444">
        <f t="shared" ca="1" si="137"/>
        <v>-696287358.22630417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-696287358.22630417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-2901197.325942934</v>
      </c>
      <c r="L1954" s="444">
        <f t="shared" ca="1" si="137"/>
        <v>-699188555.55224717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-699188555.55224717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-2913285.6481343633</v>
      </c>
      <c r="L1955" s="444">
        <f t="shared" ca="1" si="137"/>
        <v>-702101841.20038152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-702101841.20038152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-2925424.3383349231</v>
      </c>
      <c r="L1956" s="444">
        <f t="shared" ca="1" si="137"/>
        <v>-705027265.53871644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-705027265.53871644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-2937613.6064113183</v>
      </c>
      <c r="L1957" s="444">
        <f t="shared" ca="1" si="137"/>
        <v>-707964879.14512777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-707964879.14512777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-2949853.663104699</v>
      </c>
      <c r="L1958" s="444">
        <f t="shared" ca="1" si="137"/>
        <v>-710914732.80823243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-710914732.80823243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-2962144.7200343017</v>
      </c>
      <c r="L1959" s="444">
        <f t="shared" ca="1" si="137"/>
        <v>-713876877.52826679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-713876877.52826679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-2974486.9897011118</v>
      </c>
      <c r="L1960" s="444">
        <f t="shared" ca="1" si="137"/>
        <v>-716851364.51796794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-716851364.51796794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-2986880.685491533</v>
      </c>
      <c r="L1961" s="444">
        <f t="shared" ca="1" si="137"/>
        <v>-719838245.2034595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-719838245.2034595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-2999326.021681081</v>
      </c>
      <c r="L1962" s="444">
        <f t="shared" ca="1" si="137"/>
        <v>-722837571.22514057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-722837571.22514057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-3011823.2134380857</v>
      </c>
      <c r="L1963" s="444">
        <f t="shared" ca="1" si="137"/>
        <v>-725849394.43857861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-725849394.43857861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-3024372.476827411</v>
      </c>
      <c r="L1964" s="444">
        <f t="shared" ca="1" si="137"/>
        <v>-728873766.91540599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-728873766.91540599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-3036974.0288141915</v>
      </c>
      <c r="L1965" s="444">
        <f t="shared" ca="1" si="137"/>
        <v>-731910740.94422019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-731910740.94422019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-3049628.0872675842</v>
      </c>
      <c r="L1966" s="444">
        <f t="shared" ca="1" si="137"/>
        <v>-734960369.03148782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-734960369.03148782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-3062334.8709645327</v>
      </c>
      <c r="L1967" s="444">
        <f t="shared" ca="1" si="137"/>
        <v>-738022703.90245235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-738022703.90245235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-3075094.5995935514</v>
      </c>
      <c r="L1968" s="444">
        <f t="shared" ca="1" si="137"/>
        <v>-741097798.50204587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-741097798.50204587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-3087907.4937585243</v>
      </c>
      <c r="L1969" s="444">
        <f t="shared" ca="1" si="137"/>
        <v>-744185705.99580443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-744185705.99580443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-3100773.7749825185</v>
      </c>
      <c r="L1970" s="444">
        <f t="shared" ca="1" si="137"/>
        <v>-747286479.770787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-747286479.770787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-3113693.6657116124</v>
      </c>
      <c r="L1971" s="444">
        <f t="shared" ca="1" si="137"/>
        <v>-750400173.43649864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-750400173.43649864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-3126667.3893187442</v>
      </c>
      <c r="L1972" s="444">
        <f t="shared" ca="1" si="137"/>
        <v>-753526840.82581735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-753526840.82581735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-3139695.1701075723</v>
      </c>
      <c r="L1973" s="444">
        <f t="shared" ca="1" si="137"/>
        <v>-756666535.99592495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-756666535.99592495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-3152777.233316354</v>
      </c>
      <c r="L1974" s="444">
        <f t="shared" ca="1" si="137"/>
        <v>-759819313.22924125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-759819313.22924125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-3165913.8051218386</v>
      </c>
      <c r="L1975" s="444">
        <f t="shared" ca="1" si="137"/>
        <v>-762985227.03436303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-762985227.03436303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-3179105.1126431795</v>
      </c>
      <c r="L1976" s="444">
        <f t="shared" ca="1" si="137"/>
        <v>-766164332.14700615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-766164332.14700615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-3192351.383945859</v>
      </c>
      <c r="L1977" s="444">
        <f t="shared" ca="1" si="137"/>
        <v>-769356683.53095198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-769356683.53095198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-3205652.8480456332</v>
      </c>
      <c r="L1978" s="444">
        <f t="shared" ca="1" si="137"/>
        <v>-772562336.37899756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-772562336.37899756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-3219009.73491249</v>
      </c>
      <c r="L1979" s="444">
        <f t="shared" ca="1" si="137"/>
        <v>-775781346.11391008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-775781346.11391008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-3232422.2754746252</v>
      </c>
      <c r="L1980" s="444">
        <f t="shared" ca="1" si="137"/>
        <v>-779013768.38938475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-779013768.38938475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-3245890.7016224363</v>
      </c>
      <c r="L1981" s="444">
        <f t="shared" ca="1" si="137"/>
        <v>-782259659.09100723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-782259659.09100723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-3259415.2462125299</v>
      </c>
      <c r="L1982" s="444">
        <f t="shared" ca="1" si="137"/>
        <v>-785519074.33721972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-785519074.33721972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-3272996.1430717488</v>
      </c>
      <c r="L1983" s="444">
        <f t="shared" ca="1" si="137"/>
        <v>-788792070.48029149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-788792070.48029149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-3286633.6270012143</v>
      </c>
      <c r="L1984" s="444">
        <f t="shared" ca="1" si="137"/>
        <v>-792078704.10729265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-792078704.10729265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-3300327.9337803861</v>
      </c>
      <c r="L1985" s="444">
        <f t="shared" ca="1" si="137"/>
        <v>-795379032.04107308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-795379032.04107308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-3314079.3001711378</v>
      </c>
      <c r="L1986" s="444">
        <f t="shared" ca="1" si="137"/>
        <v>-798693111.34124422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-798693111.34124422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-3327887.963921851</v>
      </c>
      <c r="L1987" s="444">
        <f t="shared" ca="1" si="137"/>
        <v>-802020999.30516613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-802020999.30516613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-3341754.1637715255</v>
      </c>
      <c r="L1988" s="444">
        <f t="shared" ca="1" si="137"/>
        <v>-805362753.46893764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-805362753.46893764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-3355678.1394539066</v>
      </c>
      <c r="L1989" s="444">
        <f t="shared" ca="1" si="137"/>
        <v>-808718431.60839152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-808718431.60839152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-3369660.1317016315</v>
      </c>
      <c r="L1990" s="444">
        <f t="shared" ca="1" si="137"/>
        <v>-812088091.74009311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-812088091.74009311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-3383700.3822503877</v>
      </c>
      <c r="L1991" s="444">
        <f t="shared" ca="1" si="137"/>
        <v>-815471792.12234354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-815471792.12234354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-3397799.1338430978</v>
      </c>
      <c r="L1992" s="444">
        <f t="shared" ca="1" si="137"/>
        <v>-818869591.2561866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-818869591.2561866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-3411956.6302341106</v>
      </c>
      <c r="L1993" s="444">
        <f t="shared" ca="1" si="137"/>
        <v>-822281547.88642073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-822281547.88642073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-3426173.1161934198</v>
      </c>
      <c r="L1994" s="444">
        <f t="shared" ca="1" si="137"/>
        <v>-825707721.00261414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-825707721.00261414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-3440448.8375108922</v>
      </c>
      <c r="L1995" s="444">
        <f t="shared" ca="1" si="137"/>
        <v>-829148169.84012508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-829148169.84012508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-3454784.0410005213</v>
      </c>
      <c r="L1996" s="444">
        <f t="shared" ca="1" si="137"/>
        <v>-832602953.88112557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-832602953.88112557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-3469178.9745046897</v>
      </c>
      <c r="L1997" s="444">
        <f t="shared" ca="1" si="137"/>
        <v>-836072132.85563028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-836072132.85563028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-3483633.8868984594</v>
      </c>
      <c r="L1998" s="444">
        <f t="shared" ca="1" si="137"/>
        <v>-839555766.7425288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-839555766.7425288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-3498149.0280938698</v>
      </c>
      <c r="L1999" s="444">
        <f t="shared" ca="1" si="137"/>
        <v>-843053915.77062261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-843053915.77062261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-3512724.6490442604</v>
      </c>
      <c r="L2000" s="444">
        <f t="shared" ca="1" si="137"/>
        <v>-846566640.41966689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-846566640.41966689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-3527361.0017486122</v>
      </c>
      <c r="L2001" s="444">
        <f t="shared" ca="1" si="137"/>
        <v>-850094001.42141545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-850094001.42141545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-3542058.3392558978</v>
      </c>
      <c r="L2002" s="444">
        <f t="shared" ca="1" si="137"/>
        <v>-853636059.76067138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-853636059.76067138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-3556816.915669464</v>
      </c>
      <c r="L2003" s="444">
        <f t="shared" ca="1" si="137"/>
        <v>-857192876.67634082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-857192876.67634082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-3571636.9861514196</v>
      </c>
      <c r="L2004" s="444">
        <f t="shared" ca="1" si="137"/>
        <v>-860764513.66249228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-860764513.66249228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-3586518.8069270509</v>
      </c>
      <c r="L2005" s="444">
        <f t="shared" ca="1" si="137"/>
        <v>-864351032.46941936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-864351032.46941936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-3601462.6352892471</v>
      </c>
      <c r="L2006" s="444">
        <f t="shared" ca="1" si="137"/>
        <v>-867952495.10470855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-867952495.10470855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-3616468.7296029516</v>
      </c>
      <c r="L2007" s="444">
        <f t="shared" ca="1" si="137"/>
        <v>-871568963.83431149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-871568963.83431149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-3631537.3493096307</v>
      </c>
      <c r="L2008" s="444">
        <f t="shared" ca="1" si="137"/>
        <v>-875200501.18362117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-875200501.18362117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-3646668.7549317549</v>
      </c>
      <c r="L2009" s="444">
        <f t="shared" ca="1" si="137"/>
        <v>-878847169.93855298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-878847169.93855298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-3661863.2080773041</v>
      </c>
      <c r="L2010" s="444">
        <f t="shared" ca="1" si="137"/>
        <v>-882509033.14663029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-882509033.14663029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-3677120.9714442929</v>
      </c>
      <c r="L2011" s="444">
        <f t="shared" ca="1" si="137"/>
        <v>-886186154.11807454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-886186154.11807454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-3692442.3088253103</v>
      </c>
      <c r="L2012" s="444">
        <f t="shared" ca="1" si="137"/>
        <v>-889878596.42689979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-889878596.42689979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-3707827.4851120822</v>
      </c>
      <c r="L2013" s="444">
        <f t="shared" ca="1" si="137"/>
        <v>-893586423.91201186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-893586423.91201186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-3723276.7663000501</v>
      </c>
      <c r="L2014" s="444">
        <f t="shared" ca="1" si="137"/>
        <v>-897309700.67831194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-897309700.67831194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-3738790.4194929665</v>
      </c>
      <c r="L2015" s="444">
        <f t="shared" ca="1" si="137"/>
        <v>-901048491.0978049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-901048491.0978049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-3754368.7129075211</v>
      </c>
      <c r="L2016" s="444">
        <f t="shared" ca="1" si="137"/>
        <v>-904802859.81071246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-904802859.81071246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-3770011.9158779685</v>
      </c>
      <c r="L2017" s="444">
        <f t="shared" ca="1" si="137"/>
        <v>-908572871.72659039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-908572871.72659039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-3785720.2988607935</v>
      </c>
      <c r="L2018" s="444">
        <f t="shared" ca="1" si="137"/>
        <v>-912358592.02545118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-912358592.02545118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-3801494.1334393797</v>
      </c>
      <c r="L2019" s="444">
        <f t="shared" ca="1" si="137"/>
        <v>-916160086.1588906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-916160086.1588906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-3817333.6923287106</v>
      </c>
      <c r="L2020" s="444">
        <f t="shared" ca="1" si="137"/>
        <v>-919977419.8512193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-919977419.8512193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-3833239.2493800805</v>
      </c>
      <c r="L2021" s="444">
        <f t="shared" ca="1" si="137"/>
        <v>-923810659.10059941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-923810659.10059941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-3849211.0795858302</v>
      </c>
      <c r="L2022" s="444">
        <f t="shared" ca="1" si="137"/>
        <v>-927659870.1801852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-927659870.1801852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-3865249.4590841043</v>
      </c>
      <c r="L2023" s="444">
        <f t="shared" ca="1" si="137"/>
        <v>-931525119.63926935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-931525119.63926935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-3881354.6651636222</v>
      </c>
      <c r="L2024" s="444">
        <f t="shared" ca="1" si="137"/>
        <v>-935406474.30443299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-935406474.30443299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-3897526.9762684708</v>
      </c>
      <c r="L2025" s="444">
        <f t="shared" ca="1" si="137"/>
        <v>-939304001.28070152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-939304001.28070152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-3913766.6720029232</v>
      </c>
      <c r="L2026" s="444">
        <f t="shared" ca="1" si="137"/>
        <v>-943217767.95270443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-943217767.95270443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-3930074.0331362691</v>
      </c>
      <c r="L2027" s="444">
        <f t="shared" ca="1" si="137"/>
        <v>-947147841.98584068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-947147841.98584068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-3946449.3416076689</v>
      </c>
      <c r="L2028" s="444">
        <f t="shared" ca="1" si="137"/>
        <v>-951094291.32744837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-951094291.32744837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-3962892.8805310344</v>
      </c>
      <c r="L2029" s="444">
        <f t="shared" ca="1" si="137"/>
        <v>-955057184.20797944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-955057184.20797944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-3979404.9341999139</v>
      </c>
      <c r="L2030" s="444">
        <f t="shared" ca="1" si="137"/>
        <v>-959036589.14217937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-959036589.14217937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-3995985.7880924139</v>
      </c>
      <c r="L2031" s="444">
        <f t="shared" ca="1" si="137"/>
        <v>-963032574.93027174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-963032574.93027174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-4012635.7288761325</v>
      </c>
      <c r="L2032" s="444">
        <f t="shared" ca="1" si="137"/>
        <v>-967045210.65914786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-967045210.65914786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-4029355.0444131154</v>
      </c>
      <c r="L2033" s="444">
        <f t="shared" ca="1" si="137"/>
        <v>-971074565.70356095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-971074565.70356095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-4046144.0237648371</v>
      </c>
      <c r="L2034" s="444">
        <f t="shared" ca="1" si="137"/>
        <v>-975120709.7273258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-975120709.7273258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-4063002.9571971907</v>
      </c>
      <c r="L2035" s="444">
        <f t="shared" ca="1" si="137"/>
        <v>-979183712.68452299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-979183712.68452299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-4079932.1361855124</v>
      </c>
      <c r="L2036" s="444">
        <f t="shared" ca="1" si="137"/>
        <v>-983263644.82070851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-983263644.82070851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-4096931.8534196187</v>
      </c>
      <c r="L2037" s="444">
        <f t="shared" ca="1" si="137"/>
        <v>-987360576.67412817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-987360576.67412817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-4114002.4028088669</v>
      </c>
      <c r="L2038" s="444">
        <f t="shared" ca="1" si="137"/>
        <v>-991474579.07693708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-991474579.07693708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-4131144.0794872376</v>
      </c>
      <c r="L2039" s="444">
        <f t="shared" ca="1" si="137"/>
        <v>-995605723.15642428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-995605723.15642428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-4148357.1798184342</v>
      </c>
      <c r="L2040" s="444">
        <f t="shared" ca="1" si="137"/>
        <v>-999754080.33624268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-999754080.33624268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-4165642.0014010104</v>
      </c>
      <c r="L2041" s="444">
        <f t="shared" ca="1" si="137"/>
        <v>-1003919722.3376437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-1003919722.3376437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-4182998.8430735157</v>
      </c>
      <c r="L2042" s="444">
        <f t="shared" ca="1" si="137"/>
        <v>-1008102721.1807172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-1008102721.1807172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-4200428.0049196556</v>
      </c>
      <c r="L2043" s="444">
        <f t="shared" ca="1" si="137"/>
        <v>-1012303149.1856369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-1012303149.1856369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-4217929.7882734863</v>
      </c>
      <c r="L2044" s="444">
        <f t="shared" ca="1" si="137"/>
        <v>-1016521078.9739103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-1016521078.9739103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-4235504.4957246259</v>
      </c>
      <c r="L2045" s="444">
        <f t="shared" ca="1" si="137"/>
        <v>-1020756583.469635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-1020756583.469635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-4253152.4311234783</v>
      </c>
      <c r="L2046" s="444">
        <f t="shared" ca="1" si="137"/>
        <v>-1025009735.9007585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-1025009735.9007585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-4270873.8995864941</v>
      </c>
      <c r="L2047" s="444">
        <f t="shared" ca="1" si="137"/>
        <v>-1029280609.8003449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-1029280609.8003449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-4288669.2075014375</v>
      </c>
      <c r="L2048" s="444">
        <f t="shared" ref="L2048:L2302" ca="1" si="142">I2048-J2048+K2048</f>
        <v>-1033569279.0078464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-1033569279.0078464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-4306538.6625326928</v>
      </c>
      <c r="L2049" s="444">
        <f t="shared" ca="1" si="142"/>
        <v>-1037875817.670379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-1037875817.670379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-4324482.5736265797</v>
      </c>
      <c r="L2050" s="444">
        <f t="shared" ca="1" si="142"/>
        <v>-1042200300.2440057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-1042200300.2440057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-4342501.2510166904</v>
      </c>
      <c r="L2051" s="444">
        <f t="shared" ca="1" si="142"/>
        <v>-1046542801.4950224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-1046542801.4950224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-4360595.00622926</v>
      </c>
      <c r="L2052" s="444">
        <f t="shared" ca="1" si="142"/>
        <v>-1050903396.5012517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-1050903396.5012517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-4378764.152088549</v>
      </c>
      <c r="L2053" s="444">
        <f t="shared" ca="1" si="142"/>
        <v>-1055282160.6533402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-1055282160.6533402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-4397009.0027222512</v>
      </c>
      <c r="L2054" s="444">
        <f t="shared" ca="1" si="142"/>
        <v>-1059679169.6560625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-1059679169.6560625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-4415329.8735669274</v>
      </c>
      <c r="L2055" s="444">
        <f t="shared" ca="1" si="142"/>
        <v>-1064094499.5296295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-1064094499.5296295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-4433727.0813734559</v>
      </c>
      <c r="L2056" s="444">
        <f t="shared" ca="1" si="142"/>
        <v>-1068528226.6110029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-1068528226.6110029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-4452200.944212513</v>
      </c>
      <c r="L2057" s="444">
        <f t="shared" ca="1" si="142"/>
        <v>-1072980427.5552155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-1072980427.5552155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-4470751.7814800646</v>
      </c>
      <c r="L2058" s="444">
        <f t="shared" ca="1" si="142"/>
        <v>-1077451179.3366954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-1077451179.3366954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-4489379.9139028974</v>
      </c>
      <c r="L2059" s="444">
        <f t="shared" ca="1" si="142"/>
        <v>-1081940559.2505984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-1081940559.2505984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-4508085.6635441603</v>
      </c>
      <c r="L2060" s="444">
        <f t="shared" ca="1" si="142"/>
        <v>-1086448644.9141426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-1086448644.9141426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-4526869.3538089273</v>
      </c>
      <c r="L2061" s="444">
        <f t="shared" ca="1" si="142"/>
        <v>-1090975514.2679515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-1090975514.2679515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-4545731.3094497975</v>
      </c>
      <c r="L2062" s="444">
        <f t="shared" ca="1" si="142"/>
        <v>-1095521245.5774014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-1095521245.5774014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-4564671.856572506</v>
      </c>
      <c r="L2063" s="444">
        <f t="shared" ca="1" si="142"/>
        <v>-1100085917.4339738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-1100085917.4339738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-4583691.3226415571</v>
      </c>
      <c r="L2064" s="444">
        <f t="shared" ca="1" si="142"/>
        <v>-1104669608.7566154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-1104669608.7566154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-4602790.0364858974</v>
      </c>
      <c r="L2065" s="444">
        <f t="shared" ca="1" si="142"/>
        <v>-1109272398.7931013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-1109272398.7931013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-4621968.3283045888</v>
      </c>
      <c r="L2066" s="444">
        <f t="shared" ca="1" si="142"/>
        <v>-1113894367.1214058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-1113894367.1214058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-4641226.529672524</v>
      </c>
      <c r="L2067" s="444">
        <f t="shared" ca="1" si="142"/>
        <v>-1118535593.6510785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-1118535593.6510785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-4660564.9735461604</v>
      </c>
      <c r="L2068" s="444">
        <f t="shared" ca="1" si="142"/>
        <v>-1123196158.6246247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-1123196158.6246247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-4679983.9942692695</v>
      </c>
      <c r="L2069" s="444">
        <f t="shared" ca="1" si="142"/>
        <v>-1127876142.6188941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-1127876142.6188941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-4699483.9275787249</v>
      </c>
      <c r="L2070" s="444">
        <f t="shared" ca="1" si="142"/>
        <v>-1132575626.5464728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-1132575626.5464728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-4719065.1106103035</v>
      </c>
      <c r="L2071" s="444">
        <f t="shared" ca="1" si="142"/>
        <v>-1137294691.657083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-1137294691.657083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-4738727.8819045126</v>
      </c>
      <c r="L2072" s="444">
        <f t="shared" ca="1" si="142"/>
        <v>-1142033419.5389876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-1142033419.5389876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-4758472.5814124485</v>
      </c>
      <c r="L2073" s="444">
        <f t="shared" ca="1" si="142"/>
        <v>-1146791892.1204002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-1146791892.1204002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-4778299.550501667</v>
      </c>
      <c r="L2074" s="444">
        <f t="shared" ca="1" si="142"/>
        <v>-1151570191.6709018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-1151570191.6709018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-4798209.1319620907</v>
      </c>
      <c r="L2075" s="444">
        <f t="shared" ca="1" si="142"/>
        <v>-1156368400.8028638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-1156368400.8028638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-4818201.670011933</v>
      </c>
      <c r="L2076" s="444">
        <f t="shared" ca="1" si="142"/>
        <v>-1161186602.4728758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-1161186602.4728758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-4838277.5103036491</v>
      </c>
      <c r="L2077" s="444">
        <f t="shared" ca="1" si="142"/>
        <v>-1166024879.9831796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-1166024879.9831796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-4858436.9999299152</v>
      </c>
      <c r="L2078" s="444">
        <f t="shared" ca="1" si="142"/>
        <v>-1170883316.9831095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-1170883316.9831095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-4878680.4874296226</v>
      </c>
      <c r="L2079" s="444">
        <f t="shared" ca="1" si="142"/>
        <v>-1175761997.4705391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-1175761997.4705391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-4899008.3227939131</v>
      </c>
      <c r="L2080" s="444">
        <f t="shared" ca="1" si="142"/>
        <v>-1180661005.7933331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-1180661005.7933331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-4919420.8574722214</v>
      </c>
      <c r="L2081" s="444">
        <f t="shared" ca="1" si="142"/>
        <v>-1185580426.6508052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-1185580426.6508052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-4939918.4443783555</v>
      </c>
      <c r="L2082" s="444">
        <f t="shared" ca="1" si="142"/>
        <v>-1190520345.0951836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-1190520345.0951836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-4960501.4378965981</v>
      </c>
      <c r="L2083" s="444">
        <f t="shared" ca="1" si="142"/>
        <v>-1195480846.5330801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-1195480846.5330801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-4981170.1938878335</v>
      </c>
      <c r="L2084" s="444">
        <f t="shared" ca="1" si="142"/>
        <v>-1200462016.7269681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-1200462016.7269681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-5001925.0696957</v>
      </c>
      <c r="L2085" s="444">
        <f t="shared" ca="1" si="142"/>
        <v>-1205463941.7966638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-1205463941.7966638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-5022766.4241527654</v>
      </c>
      <c r="L2086" s="444">
        <f t="shared" ca="1" si="142"/>
        <v>-1210486708.2208166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-1210486708.2208166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-5043694.6175867356</v>
      </c>
      <c r="L2087" s="444">
        <f t="shared" ca="1" si="142"/>
        <v>-1215530402.8384035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-1215530402.8384035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-5064710.011826681</v>
      </c>
      <c r="L2088" s="444">
        <f t="shared" ca="1" si="142"/>
        <v>-1220595112.8502302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-1220595112.8502302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-5085812.9702092921</v>
      </c>
      <c r="L2089" s="444">
        <f t="shared" ca="1" si="142"/>
        <v>-1225680925.8204396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-1225680925.8204396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-5107003.8575851647</v>
      </c>
      <c r="L2090" s="444">
        <f t="shared" ca="1" si="142"/>
        <v>-1230787929.6780248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-1230787929.6780248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-5128283.0403251033</v>
      </c>
      <c r="L2091" s="444">
        <f t="shared" ca="1" si="142"/>
        <v>-1235916212.7183499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-1235916212.7183499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-5149650.8863264583</v>
      </c>
      <c r="L2092" s="444">
        <f t="shared" ca="1" si="142"/>
        <v>-1241065863.6046765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-1241065863.6046765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-5171107.7650194857</v>
      </c>
      <c r="L2093" s="444">
        <f t="shared" ca="1" si="142"/>
        <v>-1246236971.3696959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-1246236971.3696959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-5192654.0473737326</v>
      </c>
      <c r="L2094" s="444">
        <f t="shared" ca="1" si="142"/>
        <v>-1251429625.4170697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-1251429625.4170697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-5214290.1059044572</v>
      </c>
      <c r="L2095" s="444">
        <f t="shared" ca="1" si="142"/>
        <v>-1256643915.522974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-1256643915.522974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-5236016.3146790583</v>
      </c>
      <c r="L2096" s="444">
        <f t="shared" ca="1" si="142"/>
        <v>-1261879931.8376532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-1261879931.8376532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-5257833.0493235551</v>
      </c>
      <c r="L2097" s="444">
        <f t="shared" ca="1" si="142"/>
        <v>-1267137764.8869767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-1267137764.8869767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-5279740.6870290693</v>
      </c>
      <c r="L2098" s="444">
        <f t="shared" ca="1" si="142"/>
        <v>-1272417505.5740058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-1272417505.5740058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-5301739.6065583574</v>
      </c>
      <c r="L2099" s="444">
        <f t="shared" ca="1" si="142"/>
        <v>-1277719245.1805642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-1277719245.1805642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-5323830.1882523503</v>
      </c>
      <c r="L2100" s="444">
        <f t="shared" ca="1" si="142"/>
        <v>-1283043075.3688166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-1283043075.3688166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-5346012.8140367363</v>
      </c>
      <c r="L2101" s="444">
        <f t="shared" ca="1" si="142"/>
        <v>-1288389088.1828535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-1288389088.1828535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-5368287.8674285561</v>
      </c>
      <c r="L2102" s="444">
        <f t="shared" ca="1" si="142"/>
        <v>-1293757376.050282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-1293757376.050282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-5390655.7335428419</v>
      </c>
      <c r="L2103" s="444">
        <f t="shared" ca="1" si="142"/>
        <v>-1299148031.7838249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-1299148031.7838249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-5413116.7990992703</v>
      </c>
      <c r="L2104" s="444">
        <f t="shared" ca="1" si="142"/>
        <v>-1304561148.5829241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-1304561148.5829241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-5435671.4524288503</v>
      </c>
      <c r="L2105" s="444">
        <f t="shared" ca="1" si="142"/>
        <v>-1309996820.0353529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-1309996820.0353529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-5458320.0834806375</v>
      </c>
      <c r="L2106" s="444">
        <f t="shared" ca="1" si="142"/>
        <v>-1315455140.1188335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-1315455140.1188335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-5481063.0838284735</v>
      </c>
      <c r="L2107" s="444">
        <f t="shared" ca="1" si="142"/>
        <v>-1320936203.202662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-1320936203.202662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-5503900.8466777578</v>
      </c>
      <c r="L2108" s="444">
        <f t="shared" ca="1" si="142"/>
        <v>-1326440104.0493398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-1326440104.0493398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-5526833.7668722486</v>
      </c>
      <c r="L2109" s="444">
        <f t="shared" ca="1" si="142"/>
        <v>-1331966937.8162119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-1331966937.8162119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-5549862.2409008835</v>
      </c>
      <c r="L2110" s="444">
        <f t="shared" ca="1" si="142"/>
        <v>-1337516800.0571129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-1337516800.0571129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-5572986.6669046376</v>
      </c>
      <c r="L2111" s="444">
        <f t="shared" ca="1" si="142"/>
        <v>-1343089786.7240176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-1343089786.7240176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-5596207.4446834065</v>
      </c>
      <c r="L2112" s="444">
        <f t="shared" ca="1" si="142"/>
        <v>-1348685994.1687009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-1348685994.1687009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-5619524.9757029209</v>
      </c>
      <c r="L2113" s="444">
        <f t="shared" ca="1" si="142"/>
        <v>-1354305519.1444039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-1354305519.1444039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-5642939.6631016834</v>
      </c>
      <c r="L2114" s="444">
        <f t="shared" ca="1" si="142"/>
        <v>-1359948458.8075056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-1359948458.8075056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-5666451.91169794</v>
      </c>
      <c r="L2115" s="444">
        <f t="shared" ca="1" si="142"/>
        <v>-1365614910.7192035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-1365614910.7192035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-5690062.1279966813</v>
      </c>
      <c r="L2116" s="444">
        <f t="shared" ca="1" si="142"/>
        <v>-1371304972.8472002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-1371304972.8472002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-5713770.7201966671</v>
      </c>
      <c r="L2117" s="444">
        <f t="shared" ca="1" si="142"/>
        <v>-1377018743.5673969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-1377018743.5673969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-5737578.0981974872</v>
      </c>
      <c r="L2118" s="444">
        <f t="shared" ca="1" si="142"/>
        <v>-1382756321.6655943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-1382756321.6655943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-5761484.6736066435</v>
      </c>
      <c r="L2119" s="444">
        <f t="shared" ca="1" si="142"/>
        <v>-1388517806.339201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-1388517806.339201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-5785490.8597466704</v>
      </c>
      <c r="L2120" s="444">
        <f t="shared" ca="1" si="142"/>
        <v>-1394303297.1989477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-1394303297.1989477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-5809597.0716622816</v>
      </c>
      <c r="L2121" s="444">
        <f t="shared" ca="1" si="142"/>
        <v>-1400112894.2706099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-1400112894.2706099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-5833803.7261275407</v>
      </c>
      <c r="L2122" s="444">
        <f t="shared" ca="1" si="142"/>
        <v>-1405946697.9967375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-1405946697.9967375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-5858111.2416530726</v>
      </c>
      <c r="L2123" s="444">
        <f t="shared" ca="1" si="142"/>
        <v>-1411804809.2383904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-1411804809.2383904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-5882520.0384932933</v>
      </c>
      <c r="L2124" s="444">
        <f t="shared" ca="1" si="142"/>
        <v>-1417687329.2768838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-1417687329.2768838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-5907030.5386536829</v>
      </c>
      <c r="L2125" s="444">
        <f t="shared" ca="1" si="142"/>
        <v>-1423594359.8155375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-1423594359.8155375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-5931643.1658980725</v>
      </c>
      <c r="L2126" s="444">
        <f t="shared" ca="1" si="142"/>
        <v>-1429526002.9814355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-1429526002.9814355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-5956358.3457559813</v>
      </c>
      <c r="L2127" s="444">
        <f t="shared" ca="1" si="142"/>
        <v>-1435482361.3271916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-1435482361.3271916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-5981176.5055299653</v>
      </c>
      <c r="L2128" s="444">
        <f t="shared" ca="1" si="142"/>
        <v>-1441463537.8327215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-1441463537.8327215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-6006098.0743030058</v>
      </c>
      <c r="L2129" s="444">
        <f t="shared" ca="1" si="142"/>
        <v>-1447469635.9070244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-1447469635.9070244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-6031123.4829459349</v>
      </c>
      <c r="L2130" s="444">
        <f t="shared" ca="1" si="142"/>
        <v>-1453500759.3899703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-1453500759.3899703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-6056253.1641248763</v>
      </c>
      <c r="L2131" s="444">
        <f t="shared" ca="1" si="142"/>
        <v>-1459557012.5540953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-1459557012.5540953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-6081487.5523087298</v>
      </c>
      <c r="L2132" s="444">
        <f t="shared" ca="1" si="142"/>
        <v>-1465638500.1064041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-1465638500.1064041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-6106827.0837766835</v>
      </c>
      <c r="L2133" s="444">
        <f t="shared" ca="1" si="142"/>
        <v>-1471745327.1901808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-1471745327.1901808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-6132272.1966257533</v>
      </c>
      <c r="L2134" s="444">
        <f t="shared" ca="1" si="142"/>
        <v>-1477877599.3868065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-1477877599.3868065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-6157823.3307783604</v>
      </c>
      <c r="L2135" s="444">
        <f t="shared" ca="1" si="142"/>
        <v>-1484035422.7175848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-1484035422.7175848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-6183480.9279899364</v>
      </c>
      <c r="L2136" s="444">
        <f t="shared" ca="1" si="142"/>
        <v>-1490218903.6455748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-1490218903.6455748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-6209245.4318565615</v>
      </c>
      <c r="L2137" s="444">
        <f t="shared" ca="1" si="142"/>
        <v>-1496428149.0774314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-1496428149.0774314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-6235117.2878226312</v>
      </c>
      <c r="L2138" s="444">
        <f t="shared" ca="1" si="142"/>
        <v>-1502663266.3652542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-1502663266.3652542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-6261096.9431885593</v>
      </c>
      <c r="L2139" s="444">
        <f t="shared" ca="1" si="142"/>
        <v>-1508924363.3084428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-1508924363.3084428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-6287184.8471185118</v>
      </c>
      <c r="L2140" s="444">
        <f t="shared" ca="1" si="142"/>
        <v>-1515211548.1555614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-1515211548.1555614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-6313381.4506481728</v>
      </c>
      <c r="L2141" s="444">
        <f t="shared" ca="1" si="142"/>
        <v>-1521524929.6062095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-1521524929.6062095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-6339687.2066925392</v>
      </c>
      <c r="L2142" s="444">
        <f t="shared" ca="1" si="142"/>
        <v>-1527864616.812902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-1527864616.812902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-6366102.5700537581</v>
      </c>
      <c r="L2143" s="444">
        <f t="shared" ca="1" si="142"/>
        <v>-1534230719.3829558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-1534230719.3829558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-6392627.9974289825</v>
      </c>
      <c r="L2144" s="444">
        <f t="shared" ca="1" si="142"/>
        <v>-1540623347.3803847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-1540623347.3803847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-6419263.9474182697</v>
      </c>
      <c r="L2145" s="444">
        <f t="shared" ca="1" si="142"/>
        <v>-1547042611.3278029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-1547042611.3278029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-6446010.8805325124</v>
      </c>
      <c r="L2146" s="444">
        <f t="shared" ca="1" si="142"/>
        <v>-1553488622.2083354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-1553488622.2083354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-6472869.2592013972</v>
      </c>
      <c r="L2147" s="444">
        <f t="shared" ca="1" si="142"/>
        <v>-1559961491.4675367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-1559961491.4675367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-6499839.5477814032</v>
      </c>
      <c r="L2148" s="444">
        <f t="shared" ca="1" si="142"/>
        <v>-1566461331.0153182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-1566461331.0153182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-6526922.2125638258</v>
      </c>
      <c r="L2149" s="444">
        <f t="shared" ca="1" si="142"/>
        <v>-1572988253.2278819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-1572988253.2278819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-6554117.7217828408</v>
      </c>
      <c r="L2150" s="444">
        <f t="shared" ca="1" si="142"/>
        <v>-1579542370.9496648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-1579542370.9496648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-6581426.5456236033</v>
      </c>
      <c r="L2151" s="444">
        <f t="shared" ca="1" si="142"/>
        <v>-1586123797.4952884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-1586123797.4952884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-6608849.1562303677</v>
      </c>
      <c r="L2152" s="444">
        <f t="shared" ca="1" si="142"/>
        <v>-1592732646.6515188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-1592732646.6515188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-6636386.0277146613</v>
      </c>
      <c r="L2153" s="444">
        <f t="shared" ca="1" si="142"/>
        <v>-1599369032.6792336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-1599369032.6792336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-6664037.6361634731</v>
      </c>
      <c r="L2154" s="444">
        <f t="shared" ca="1" si="142"/>
        <v>-1606033070.315397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-1606033070.315397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-6691804.4596474878</v>
      </c>
      <c r="L2155" s="444">
        <f t="shared" ca="1" si="142"/>
        <v>-1612724874.7750444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-1612724874.7750444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-6719686.9782293513</v>
      </c>
      <c r="L2156" s="444">
        <f t="shared" ca="1" si="142"/>
        <v>-1619444561.7532737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-1619444561.7532737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-6747685.6739719734</v>
      </c>
      <c r="L2157" s="444">
        <f t="shared" ca="1" si="142"/>
        <v>-1626192247.4272456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-1626192247.4272456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-6775801.0309468564</v>
      </c>
      <c r="L2158" s="444">
        <f t="shared" ca="1" si="142"/>
        <v>-1632968048.4581926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-1632968048.4581926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-6804033.535242469</v>
      </c>
      <c r="L2159" s="444">
        <f t="shared" ca="1" si="142"/>
        <v>-1639772081.9934351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-1639772081.9934351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-6832383.6749726459</v>
      </c>
      <c r="L2160" s="444">
        <f t="shared" ca="1" si="142"/>
        <v>-1646604465.6684077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-1646604465.6684077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-6860851.9402850317</v>
      </c>
      <c r="L2161" s="444">
        <f t="shared" ca="1" si="142"/>
        <v>-1653465317.6086926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-1653465317.6086926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-6889438.8233695524</v>
      </c>
      <c r="L2162" s="444">
        <f t="shared" ca="1" si="142"/>
        <v>-1660354756.4320621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-1660354756.4320621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-6918144.8184669251</v>
      </c>
      <c r="L2163" s="444">
        <f t="shared" ca="1" si="142"/>
        <v>-1667272901.2505291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-1667272901.2505291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-6946970.4218772044</v>
      </c>
      <c r="L2164" s="444">
        <f t="shared" ca="1" si="142"/>
        <v>-1674219871.6724062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-1674219871.6724062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-6975916.1319683604</v>
      </c>
      <c r="L2165" s="444">
        <f t="shared" ca="1" si="142"/>
        <v>-1681195787.8043745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-1681195787.8043745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-7004982.4491848936</v>
      </c>
      <c r="L2166" s="444">
        <f t="shared" ca="1" si="142"/>
        <v>-1688200770.2535594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-1688200770.2535594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-7034169.8760564961</v>
      </c>
      <c r="L2167" s="444">
        <f t="shared" ca="1" si="142"/>
        <v>-1695234940.1296158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-1695234940.1296158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-7063478.9172067335</v>
      </c>
      <c r="L2168" s="444">
        <f t="shared" ca="1" si="142"/>
        <v>-1702298419.0468225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-1702298419.0468225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-7092910.0793617619</v>
      </c>
      <c r="L2169" s="444">
        <f t="shared" ca="1" si="142"/>
        <v>-1709391329.1261842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-1709391329.1261842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-7122463.8713591006</v>
      </c>
      <c r="L2170" s="444">
        <f t="shared" ca="1" si="142"/>
        <v>-1716513792.9975433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-1716513792.9975433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-7152140.804156431</v>
      </c>
      <c r="L2171" s="444">
        <f t="shared" ca="1" si="142"/>
        <v>-1723665933.8016999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-1723665933.8016999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-7181941.3908404158</v>
      </c>
      <c r="L2172" s="444">
        <f t="shared" ca="1" si="142"/>
        <v>-1730847875.1925404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-1730847875.1925404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-7211866.1466355845</v>
      </c>
      <c r="L2173" s="444">
        <f t="shared" ca="1" si="142"/>
        <v>-1738059741.3391759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-1738059741.3391759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-7241915.588913234</v>
      </c>
      <c r="L2174" s="444">
        <f t="shared" ca="1" si="142"/>
        <v>-1745301656.9280891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-1745301656.9280891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-7272090.2372003719</v>
      </c>
      <c r="L2175" s="444">
        <f t="shared" ca="1" si="142"/>
        <v>-1752573747.1652894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-1752573747.1652894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-7302390.6131887045</v>
      </c>
      <c r="L2176" s="444">
        <f t="shared" ca="1" si="142"/>
        <v>-1759876137.7784781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-1759876137.7784781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-7332817.2407436585</v>
      </c>
      <c r="L2177" s="444">
        <f t="shared" ca="1" si="142"/>
        <v>-1767208955.0192218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-1767208955.0192218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-7363370.645913423</v>
      </c>
      <c r="L2178" s="444">
        <f t="shared" ca="1" si="142"/>
        <v>-1774572325.6651351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-1774572325.6651351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-7394051.3569380632</v>
      </c>
      <c r="L2179" s="444">
        <f t="shared" ca="1" si="142"/>
        <v>-1781966377.0220733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-1781966377.0220733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-7424859.9042586386</v>
      </c>
      <c r="L2180" s="444">
        <f t="shared" ca="1" si="142"/>
        <v>-1789391236.926332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-1789391236.926332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-7455796.8205263829</v>
      </c>
      <c r="L2181" s="444">
        <f t="shared" ca="1" si="142"/>
        <v>-1796847033.7468584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-1796847033.7468584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-7486862.6406119103</v>
      </c>
      <c r="L2182" s="444">
        <f t="shared" ca="1" si="142"/>
        <v>-1804333896.3874702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-1804333896.3874702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-7518057.9016144592</v>
      </c>
      <c r="L2183" s="444">
        <f t="shared" ca="1" si="142"/>
        <v>-1811851954.2890847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-1811851954.2890847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-7549383.1428711861</v>
      </c>
      <c r="L2184" s="444">
        <f t="shared" ca="1" si="142"/>
        <v>-1819401337.4319558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-1819401337.4319558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-7580838.9059664821</v>
      </c>
      <c r="L2185" s="444">
        <f t="shared" ca="1" si="142"/>
        <v>-1826982176.3379223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-1826982176.3379223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-7612425.7347413441</v>
      </c>
      <c r="L2186" s="444">
        <f t="shared" ca="1" si="142"/>
        <v>-1834594602.0726638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-1834594602.0726638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-7644144.1753027653</v>
      </c>
      <c r="L2187" s="444">
        <f t="shared" ca="1" si="142"/>
        <v>-1842238746.2479665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-1842238746.2479665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-7675994.7760331938</v>
      </c>
      <c r="L2188" s="444">
        <f t="shared" ca="1" si="142"/>
        <v>-1849914741.0239997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-1849914741.0239997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-7707978.0875999983</v>
      </c>
      <c r="L2189" s="444">
        <f t="shared" ca="1" si="142"/>
        <v>-1857622719.1115997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-1857622719.1115997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-7740094.6629649987</v>
      </c>
      <c r="L2190" s="444">
        <f t="shared" ca="1" si="142"/>
        <v>-1865362813.7745647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-1865362813.7745647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-7772345.0573940193</v>
      </c>
      <c r="L2191" s="444">
        <f t="shared" ca="1" si="142"/>
        <v>-1873135158.8319588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-1873135158.8319588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-7804729.8284664946</v>
      </c>
      <c r="L2192" s="444">
        <f t="shared" ca="1" si="142"/>
        <v>-1880939888.6604252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-1880939888.6604252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-7837249.5360851046</v>
      </c>
      <c r="L2193" s="444">
        <f t="shared" ca="1" si="142"/>
        <v>-1888777138.1965103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-1888777138.1965103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-7869904.7424854608</v>
      </c>
      <c r="L2194" s="444">
        <f t="shared" ca="1" si="142"/>
        <v>-1896647042.9389958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-1896647042.9389958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-7902696.0122458171</v>
      </c>
      <c r="L2195" s="444">
        <f t="shared" ca="1" si="142"/>
        <v>-1904549738.9512417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-1904549738.9512417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-7935623.9122968391</v>
      </c>
      <c r="L2196" s="444">
        <f t="shared" ca="1" si="142"/>
        <v>-1912485362.8635385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-1912485362.8635385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-7968689.0119314101</v>
      </c>
      <c r="L2197" s="444">
        <f t="shared" ca="1" si="142"/>
        <v>-1920454051.8754699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-1920454051.8754699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-8001891.8828144586</v>
      </c>
      <c r="L2198" s="444">
        <f t="shared" ca="1" si="142"/>
        <v>-1928455943.7582843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-1928455943.7582843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-8035233.0989928516</v>
      </c>
      <c r="L2199" s="444">
        <f t="shared" ca="1" si="142"/>
        <v>-1936491176.8572772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-1936491176.8572772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-8068713.2369053215</v>
      </c>
      <c r="L2200" s="444">
        <f t="shared" ca="1" si="142"/>
        <v>-1944559890.0941825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-1944559890.0941825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-8102332.8753924277</v>
      </c>
      <c r="L2201" s="444">
        <f t="shared" ca="1" si="142"/>
        <v>-1952662222.9695749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-1952662222.9695749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-8136092.5957065606</v>
      </c>
      <c r="L2202" s="444">
        <f t="shared" ca="1" si="142"/>
        <v>-1960798315.5652814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-1960798315.5652814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-8169992.9815220051</v>
      </c>
      <c r="L2203" s="444">
        <f t="shared" ca="1" si="142"/>
        <v>-1968968308.5468035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-1968968308.5468035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-8204034.6189450147</v>
      </c>
      <c r="L2204" s="444">
        <f t="shared" ca="1" si="142"/>
        <v>-1977172343.1657486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-1977172343.1657486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-8238218.0965239517</v>
      </c>
      <c r="L2205" s="444">
        <f t="shared" ca="1" si="142"/>
        <v>-1985410561.2622726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-1985410561.2622726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-8272544.0052594692</v>
      </c>
      <c r="L2206" s="444">
        <f t="shared" ca="1" si="142"/>
        <v>-1993683105.2675321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-1993683105.2675321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-8307012.9386147168</v>
      </c>
      <c r="L2207" s="444">
        <f t="shared" ca="1" si="142"/>
        <v>-2001990118.2061467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-2001990118.2061467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-8341625.4925256101</v>
      </c>
      <c r="L2208" s="444">
        <f t="shared" ca="1" si="142"/>
        <v>-2010331743.6986723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-2010331743.6986723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-8376382.2654111357</v>
      </c>
      <c r="L2209" s="444">
        <f t="shared" ca="1" si="142"/>
        <v>-2018708125.9640834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-2018708125.9640834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-8411283.8581836801</v>
      </c>
      <c r="L2210" s="444">
        <f t="shared" ca="1" si="142"/>
        <v>-2027119409.8222671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-2027119409.8222671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-8446330.8742594458</v>
      </c>
      <c r="L2211" s="444">
        <f t="shared" ca="1" si="142"/>
        <v>-2035565740.6965265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-2035565740.6965265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-8481523.919568859</v>
      </c>
      <c r="L2212" s="444">
        <f t="shared" ca="1" si="142"/>
        <v>-2044047264.6160953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-2044047264.6160953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-8516863.6025670618</v>
      </c>
      <c r="L2213" s="444">
        <f t="shared" ca="1" si="142"/>
        <v>-2052564128.2186623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-2052564128.2186623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-8552350.5342444275</v>
      </c>
      <c r="L2214" s="444">
        <f t="shared" ca="1" si="142"/>
        <v>-2061116478.7529068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-2061116478.7529068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-8587985.3281371109</v>
      </c>
      <c r="L2215" s="444">
        <f t="shared" ca="1" si="142"/>
        <v>-2069704464.081044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-2069704464.081044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-8623768.6003376823</v>
      </c>
      <c r="L2216" s="444">
        <f t="shared" ca="1" si="142"/>
        <v>-2078328232.6813817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-2078328232.6813817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-8659700.9695057552</v>
      </c>
      <c r="L2217" s="444">
        <f t="shared" ca="1" si="142"/>
        <v>-2086987933.6508875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-2086987933.6508875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-8695783.0568786971</v>
      </c>
      <c r="L2218" s="444">
        <f t="shared" ca="1" si="142"/>
        <v>-2095683716.7077663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-2095683716.7077663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-8732015.4862823579</v>
      </c>
      <c r="L2219" s="444">
        <f t="shared" ca="1" si="142"/>
        <v>-2104415732.1940486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-2104415732.1940486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-8768398.8841418698</v>
      </c>
      <c r="L2220" s="444">
        <f t="shared" ca="1" si="142"/>
        <v>-2113184131.0781906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-2113184131.0781906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-8804933.8794924617</v>
      </c>
      <c r="L2221" s="444">
        <f t="shared" ca="1" si="142"/>
        <v>-2121989064.9576831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-2121989064.9576831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-8841621.1039903462</v>
      </c>
      <c r="L2222" s="444">
        <f t="shared" ca="1" si="142"/>
        <v>-2130830686.0616734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-2130830686.0616734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-8878461.1919236388</v>
      </c>
      <c r="L2223" s="444">
        <f t="shared" ca="1" si="142"/>
        <v>-2139709147.253597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-2139709147.253597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-8915454.7802233212</v>
      </c>
      <c r="L2224" s="444">
        <f t="shared" ca="1" si="142"/>
        <v>-2148624602.0338202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-2148624602.0338202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-8952602.5084742513</v>
      </c>
      <c r="L2225" s="444">
        <f t="shared" ca="1" si="142"/>
        <v>-2157577204.5422945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-2157577204.5422945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-8989905.0189262275</v>
      </c>
      <c r="L2226" s="444">
        <f t="shared" ca="1" si="142"/>
        <v>-2166567109.5612206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-2166567109.5612206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-9027362.9565050863</v>
      </c>
      <c r="L2227" s="444">
        <f t="shared" ca="1" si="142"/>
        <v>-2175594472.5177259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-2175594472.5177259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-9064976.9688238576</v>
      </c>
      <c r="L2228" s="444">
        <f t="shared" ca="1" si="142"/>
        <v>-2184659449.4865499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-2184659449.4865499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-9102747.7061939575</v>
      </c>
      <c r="L2229" s="444">
        <f t="shared" ca="1" si="142"/>
        <v>-2193762197.1927438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-2193762197.1927438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-9140675.8216364328</v>
      </c>
      <c r="L2230" s="444">
        <f t="shared" ca="1" si="142"/>
        <v>-2202902873.01438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-2202902873.01438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-9178761.9708932489</v>
      </c>
      <c r="L2231" s="444">
        <f t="shared" ca="1" si="142"/>
        <v>-2212081634.9852734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-2212081634.9852734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-9217006.8124386389</v>
      </c>
      <c r="L2232" s="444">
        <f t="shared" ca="1" si="142"/>
        <v>-2221298641.7977118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-2221298641.7977118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-9255411.0074904654</v>
      </c>
      <c r="L2233" s="444">
        <f t="shared" ca="1" si="142"/>
        <v>-2230554052.8052025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-2230554052.8052025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-9293975.2200216763</v>
      </c>
      <c r="L2234" s="444">
        <f t="shared" ca="1" si="142"/>
        <v>-2239848028.0252242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-2239848028.0252242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-9332700.1167717669</v>
      </c>
      <c r="L2235" s="444">
        <f t="shared" ca="1" si="142"/>
        <v>-2249180728.1419959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-2249180728.1419959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-9371586.3672583159</v>
      </c>
      <c r="L2236" s="444">
        <f t="shared" ca="1" si="142"/>
        <v>-2258552314.5092545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-2258552314.5092545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-9410634.6437885594</v>
      </c>
      <c r="L2237" s="444">
        <f t="shared" ca="1" si="142"/>
        <v>-2267962949.1530428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-2267962949.1530428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-9449845.621471012</v>
      </c>
      <c r="L2238" s="444">
        <f t="shared" ca="1" si="142"/>
        <v>-2277412794.7745137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-2277412794.7745137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-9489219.9782271404</v>
      </c>
      <c r="L2239" s="444">
        <f t="shared" ca="1" si="142"/>
        <v>-2286902014.7527409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-2286902014.7527409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-9528758.3948030863</v>
      </c>
      <c r="L2240" s="444">
        <f t="shared" ca="1" si="142"/>
        <v>-2296430773.1475439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-2296430773.1475439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-9568461.5547814332</v>
      </c>
      <c r="L2241" s="444">
        <f t="shared" ca="1" si="142"/>
        <v>-2305999234.7023253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-2305999234.7023253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-9608330.1445930228</v>
      </c>
      <c r="L2242" s="444">
        <f t="shared" ca="1" si="142"/>
        <v>-2315607564.8469186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-2315607564.8469186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-9648364.8535288274</v>
      </c>
      <c r="L2243" s="444">
        <f t="shared" ca="1" si="142"/>
        <v>-2325255929.7004476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-2325255929.7004476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-9688566.3737518638</v>
      </c>
      <c r="L2244" s="444">
        <f t="shared" ca="1" si="142"/>
        <v>-2334944496.0741992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-2334944496.0741992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-9728935.4003091641</v>
      </c>
      <c r="L2245" s="444">
        <f t="shared" ca="1" si="142"/>
        <v>-2344673431.4745083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-2344673431.4745083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-9769472.6311437842</v>
      </c>
      <c r="L2246" s="444">
        <f t="shared" ca="1" si="142"/>
        <v>-2354442904.1056519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-2354442904.1056519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-9810178.7671068832</v>
      </c>
      <c r="L2247" s="444">
        <f t="shared" ca="1" si="142"/>
        <v>-2364253082.8727589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-2364253082.8727589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-9851054.511969829</v>
      </c>
      <c r="L2248" s="444">
        <f t="shared" ca="1" si="142"/>
        <v>-2374104137.3847289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-2374104137.3847289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-9892100.57243637</v>
      </c>
      <c r="L2249" s="444">
        <f t="shared" ca="1" si="142"/>
        <v>-2383996237.9571652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-2383996237.9571652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-9933317.6581548546</v>
      </c>
      <c r="L2250" s="444">
        <f t="shared" ca="1" si="142"/>
        <v>-2393929555.6153202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-2393929555.6153202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-9974706.4817305002</v>
      </c>
      <c r="L2251" s="444">
        <f t="shared" ca="1" si="142"/>
        <v>-2403904262.0970507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-2403904262.0970507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-10016267.758737711</v>
      </c>
      <c r="L2252" s="444">
        <f t="shared" ca="1" si="142"/>
        <v>-2413920529.8557882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-2413920529.8557882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-10058002.20773245</v>
      </c>
      <c r="L2253" s="444">
        <f t="shared" ca="1" si="142"/>
        <v>-2423978532.0635209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-2423978532.0635209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-10099910.55026467</v>
      </c>
      <c r="L2254" s="444">
        <f t="shared" ca="1" si="142"/>
        <v>-2434078442.6137857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-2434078442.6137857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-10141993.510890774</v>
      </c>
      <c r="L2255" s="444">
        <f t="shared" ca="1" si="142"/>
        <v>-2444220436.1246767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-2444220436.1246767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-10184251.817186153</v>
      </c>
      <c r="L2256" s="444">
        <f t="shared" ca="1" si="142"/>
        <v>-2454404687.9418631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-2454404687.9418631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-10226686.199757762</v>
      </c>
      <c r="L2257" s="444">
        <f t="shared" ca="1" si="142"/>
        <v>-2464631374.1416206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-2464631374.1416206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-10269297.392256752</v>
      </c>
      <c r="L2258" s="444">
        <f t="shared" ca="1" si="142"/>
        <v>-2474900671.5338774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-2474900671.5338774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-10312086.131391156</v>
      </c>
      <c r="L2259" s="444">
        <f t="shared" ca="1" si="142"/>
        <v>-2485212757.6652684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-2485212757.6652684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-10355053.156938618</v>
      </c>
      <c r="L2260" s="444">
        <f t="shared" ca="1" si="142"/>
        <v>-2495567810.822207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-2495567810.822207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-10398199.211759195</v>
      </c>
      <c r="L2261" s="444">
        <f t="shared" ca="1" si="142"/>
        <v>-2505966010.0339661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-2505966010.0339661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-10441525.041808192</v>
      </c>
      <c r="L2262" s="444">
        <f t="shared" ca="1" si="142"/>
        <v>-2516407535.0757742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-2516407535.0757742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-10485031.39614906</v>
      </c>
      <c r="L2263" s="444">
        <f t="shared" ca="1" si="142"/>
        <v>-2526892566.4719234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-2526892566.4719234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-10528719.026966346</v>
      </c>
      <c r="L2264" s="444">
        <f t="shared" ca="1" si="142"/>
        <v>-2537421285.4988899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-2537421285.4988899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-10572588.689578708</v>
      </c>
      <c r="L2265" s="444">
        <f t="shared" ca="1" si="142"/>
        <v>-2547993874.1884685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-2547993874.1884685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-10616641.142451951</v>
      </c>
      <c r="L2266" s="444">
        <f t="shared" ca="1" si="142"/>
        <v>-2558610515.3309202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-2558610515.3309202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-10660877.147212168</v>
      </c>
      <c r="L2267" s="444">
        <f t="shared" ca="1" si="142"/>
        <v>-2569271392.4781322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-2569271392.4781322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-10705297.468658885</v>
      </c>
      <c r="L2268" s="444">
        <f t="shared" ca="1" si="142"/>
        <v>-2579976689.9467912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-2579976689.9467912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-10749902.874778297</v>
      </c>
      <c r="L2269" s="444">
        <f t="shared" ca="1" si="142"/>
        <v>-2590726592.8215694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-2590726592.8215694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-10794694.136756539</v>
      </c>
      <c r="L2270" s="444">
        <f t="shared" ca="1" si="142"/>
        <v>-2601521286.9583259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-2601521286.9583259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-10839672.028993024</v>
      </c>
      <c r="L2271" s="444">
        <f t="shared" ca="1" si="142"/>
        <v>-2612360958.987319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-2612360958.987319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-10884837.32911383</v>
      </c>
      <c r="L2272" s="444">
        <f t="shared" ca="1" si="142"/>
        <v>-2623245796.316433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-2623245796.316433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-10930190.817985138</v>
      </c>
      <c r="L2273" s="444">
        <f t="shared" ca="1" si="142"/>
        <v>-2634175987.134418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-2634175987.134418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-10975733.279726742</v>
      </c>
      <c r="L2274" s="444">
        <f t="shared" ca="1" si="142"/>
        <v>-2645151720.4141445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-2645151720.4141445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-11021465.501725603</v>
      </c>
      <c r="L2275" s="444">
        <f t="shared" ca="1" si="142"/>
        <v>-2656173185.9158702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-2656173185.9158702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-11067388.27464946</v>
      </c>
      <c r="L2276" s="444">
        <f t="shared" ca="1" si="142"/>
        <v>-2667240574.1905198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-2667240574.1905198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-11113502.392460499</v>
      </c>
      <c r="L2277" s="444">
        <f t="shared" ca="1" si="142"/>
        <v>-2678354076.5829802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-2678354076.5829802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-11159808.652429083</v>
      </c>
      <c r="L2278" s="444">
        <f t="shared" ca="1" si="142"/>
        <v>-2689513885.2354093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-2689513885.2354093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-11206307.855147539</v>
      </c>
      <c r="L2279" s="444">
        <f t="shared" ca="1" si="142"/>
        <v>-2700720193.0905566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-2700720193.0905566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-11253000.804543985</v>
      </c>
      <c r="L2280" s="444">
        <f t="shared" ca="1" si="142"/>
        <v>-2711973193.8951006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-2711973193.8951006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-11299888.307896253</v>
      </c>
      <c r="L2281" s="444">
        <f t="shared" ca="1" si="142"/>
        <v>-2723273082.2029967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-2723273082.2029967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-11346971.17584582</v>
      </c>
      <c r="L2282" s="444">
        <f t="shared" ca="1" si="142"/>
        <v>-2734620053.3788424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-2734620053.3788424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-11394250.222411843</v>
      </c>
      <c r="L2283" s="444">
        <f t="shared" ca="1" si="142"/>
        <v>-2746014303.601254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-2746014303.601254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-11441726.265005225</v>
      </c>
      <c r="L2284" s="444">
        <f t="shared" ca="1" si="142"/>
        <v>-2757456029.8662591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-2757456029.8662591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-11489400.124442747</v>
      </c>
      <c r="L2285" s="444">
        <f t="shared" ca="1" si="142"/>
        <v>-2768945429.9907017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-2768945429.9907017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-11537272.624961257</v>
      </c>
      <c r="L2286" s="444">
        <f t="shared" ca="1" si="142"/>
        <v>-2780482702.6156631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-2780482702.6156631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-11585344.59423193</v>
      </c>
      <c r="L2287" s="444">
        <f t="shared" ca="1" si="142"/>
        <v>-2792068047.2098951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-2792068047.2098951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-11633616.863374563</v>
      </c>
      <c r="L2288" s="444">
        <f t="shared" ca="1" si="142"/>
        <v>-2803701664.0732698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-2803701664.0732698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-11682090.266971957</v>
      </c>
      <c r="L2289" s="444">
        <f t="shared" ca="1" si="142"/>
        <v>-2815383754.3402419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-2815383754.3402419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-11730765.643084342</v>
      </c>
      <c r="L2290" s="444">
        <f t="shared" ca="1" si="142"/>
        <v>-2827114519.9833264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-2827114519.9833264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-11779643.833263859</v>
      </c>
      <c r="L2291" s="444">
        <f t="shared" ca="1" si="142"/>
        <v>-2838894163.8165903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-2838894163.8165903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-11828725.682569126</v>
      </c>
      <c r="L2292" s="444">
        <f t="shared" ca="1" si="142"/>
        <v>-2850722889.4991593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-2850722889.4991593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-11878012.039579831</v>
      </c>
      <c r="L2293" s="444">
        <f t="shared" ca="1" si="142"/>
        <v>-2862600901.5387392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-2862600901.5387392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-11927503.756411413</v>
      </c>
      <c r="L2294" s="444">
        <f t="shared" ca="1" si="142"/>
        <v>-2874528405.2951508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-2874528405.2951508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-11977201.688729795</v>
      </c>
      <c r="L2295" s="444">
        <f t="shared" ca="1" si="142"/>
        <v>-2886505606.9838805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-2886505606.9838805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-12027106.69576617</v>
      </c>
      <c r="L2296" s="444">
        <f t="shared" ca="1" si="142"/>
        <v>-2898532713.6796465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-2898532713.6796465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-12077219.640331861</v>
      </c>
      <c r="L2297" s="444">
        <f t="shared" ca="1" si="142"/>
        <v>-2910609933.3199782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-2910609933.3199782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-12127541.388833243</v>
      </c>
      <c r="L2298" s="444">
        <f t="shared" ca="1" si="142"/>
        <v>-2922737474.7088113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-2922737474.7088113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-12178072.811286714</v>
      </c>
      <c r="L2299" s="444">
        <f t="shared" ca="1" si="142"/>
        <v>-2934915547.5200982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-2934915547.5200982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-12228814.781333743</v>
      </c>
      <c r="L2300" s="444">
        <f t="shared" ca="1" si="142"/>
        <v>-2947144362.3014321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-2947144362.3014321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-12279768.176255967</v>
      </c>
      <c r="L2301" s="444">
        <f t="shared" ca="1" si="142"/>
        <v>-2959424130.4776883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-2959424130.4776883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-12330933.876990369</v>
      </c>
      <c r="L2302" s="444">
        <f t="shared" ca="1" si="142"/>
        <v>-2971755064.3546786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-2971755064.3546786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-12382312.768144494</v>
      </c>
      <c r="L2303" s="444">
        <f t="shared" ref="L2303:L2557" ca="1" si="147">I2303-J2303+K2303</f>
        <v>-2984137377.1228232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-2984137377.1228232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-12433905.738011762</v>
      </c>
      <c r="L2304" s="444">
        <f t="shared" ca="1" si="147"/>
        <v>-2996571282.8608351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-2996571282.8608351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-12485713.678586813</v>
      </c>
      <c r="L2305" s="444">
        <f t="shared" ca="1" si="147"/>
        <v>-3009056996.539422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-3009056996.539422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-12537737.485580925</v>
      </c>
      <c r="L2306" s="444">
        <f t="shared" ca="1" si="147"/>
        <v>-3021594734.025003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-3021594734.025003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-12589978.058437511</v>
      </c>
      <c r="L2307" s="444">
        <f t="shared" ca="1" si="147"/>
        <v>-3034184712.0834403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-3034184712.0834403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-12642436.300347667</v>
      </c>
      <c r="L2308" s="444">
        <f t="shared" ca="1" si="147"/>
        <v>-3046827148.3837881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-3046827148.3837881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-12695113.118265783</v>
      </c>
      <c r="L2309" s="444">
        <f t="shared" ca="1" si="147"/>
        <v>-3059522261.5020537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-3059522261.5020537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-12748009.422925225</v>
      </c>
      <c r="L2310" s="444">
        <f t="shared" ca="1" si="147"/>
        <v>-3072270270.9249787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-3072270270.9249787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-12801126.128854077</v>
      </c>
      <c r="L2311" s="444">
        <f t="shared" ca="1" si="147"/>
        <v>-3085071397.053833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-3085071397.053833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-12854464.15439097</v>
      </c>
      <c r="L2312" s="444">
        <f t="shared" ca="1" si="147"/>
        <v>-3097925861.2082238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-3097925861.2082238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-12908024.421700932</v>
      </c>
      <c r="L2313" s="444">
        <f t="shared" ca="1" si="147"/>
        <v>-3110833885.6299248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-3110833885.6299248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-12961807.856791353</v>
      </c>
      <c r="L2314" s="444">
        <f t="shared" ca="1" si="147"/>
        <v>-3123795693.4867163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-3123795693.4867163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-13015815.389527984</v>
      </c>
      <c r="L2315" s="444">
        <f t="shared" ca="1" si="147"/>
        <v>-3136811508.8762441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-3136811508.8762441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-13070047.953651017</v>
      </c>
      <c r="L2316" s="444">
        <f t="shared" ca="1" si="147"/>
        <v>-3149881556.829895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-3149881556.829895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-13124506.486791229</v>
      </c>
      <c r="L2317" s="444">
        <f t="shared" ca="1" si="147"/>
        <v>-3163006063.3166862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-3163006063.3166862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-13179191.930486193</v>
      </c>
      <c r="L2318" s="444">
        <f t="shared" ca="1" si="147"/>
        <v>-3176185255.2471724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-3176185255.2471724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-13234105.23019655</v>
      </c>
      <c r="L2319" s="444">
        <f t="shared" ca="1" si="147"/>
        <v>-3189419360.4773688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-3189419360.4773688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-13289247.335322371</v>
      </c>
      <c r="L2320" s="444">
        <f t="shared" ca="1" si="147"/>
        <v>-3202708607.8126912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-3202708607.8126912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-13344619.199219547</v>
      </c>
      <c r="L2321" s="444">
        <f t="shared" ca="1" si="147"/>
        <v>-3216053227.0119109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-3216053227.0119109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-13400221.779216295</v>
      </c>
      <c r="L2322" s="444">
        <f t="shared" ca="1" si="147"/>
        <v>-3229453448.7911272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-3229453448.7911272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-13456056.036629697</v>
      </c>
      <c r="L2323" s="444">
        <f t="shared" ca="1" si="147"/>
        <v>-3242909504.8277569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-3242909504.8277569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-13512122.936782321</v>
      </c>
      <c r="L2324" s="444">
        <f t="shared" ca="1" si="147"/>
        <v>-3256421627.7645392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-3256421627.7645392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-13568423.449018912</v>
      </c>
      <c r="L2325" s="444">
        <f t="shared" ca="1" si="147"/>
        <v>-3269990051.2135582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-3269990051.2135582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-13624958.546723159</v>
      </c>
      <c r="L2326" s="444">
        <f t="shared" ca="1" si="147"/>
        <v>-3283615009.7602816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-3283615009.7602816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-13681729.207334505</v>
      </c>
      <c r="L2327" s="444">
        <f t="shared" ca="1" si="147"/>
        <v>-3297296738.9676161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-3297296738.9676161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-13738736.412365066</v>
      </c>
      <c r="L2328" s="444">
        <f t="shared" ca="1" si="147"/>
        <v>-3311035475.379981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-3311035475.379981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-13795981.147416588</v>
      </c>
      <c r="L2329" s="444">
        <f t="shared" ca="1" si="147"/>
        <v>-3324831456.5273976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-3324831456.5273976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-13853464.40219749</v>
      </c>
      <c r="L2330" s="444">
        <f t="shared" ca="1" si="147"/>
        <v>-3338684920.929595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-3338684920.929595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-13911187.170539979</v>
      </c>
      <c r="L2331" s="444">
        <f t="shared" ca="1" si="147"/>
        <v>-3352596108.1001348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-3352596108.1001348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-13969150.450417228</v>
      </c>
      <c r="L2332" s="444">
        <f t="shared" ca="1" si="147"/>
        <v>-3366565258.5505519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-3366565258.5505519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-14027355.243960632</v>
      </c>
      <c r="L2333" s="444">
        <f t="shared" ca="1" si="147"/>
        <v>-3380592613.7945127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-3380592613.7945127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-14085802.557477137</v>
      </c>
      <c r="L2334" s="444">
        <f t="shared" ca="1" si="147"/>
        <v>-3394678416.3519897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-3394678416.3519897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-14144493.401466623</v>
      </c>
      <c r="L2335" s="444">
        <f t="shared" ca="1" si="147"/>
        <v>-3408822909.7534566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-3408822909.7534566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-14203428.7906394</v>
      </c>
      <c r="L2336" s="444">
        <f t="shared" ca="1" si="147"/>
        <v>-3423026338.544096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-3423026338.544096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-14262609.743933734</v>
      </c>
      <c r="L2337" s="444">
        <f t="shared" ca="1" si="147"/>
        <v>-3437288948.2880297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-3437288948.2880297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-14322037.284533456</v>
      </c>
      <c r="L2338" s="444">
        <f t="shared" ca="1" si="147"/>
        <v>-3451610985.5725632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-3451610985.5725632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-14381712.43988568</v>
      </c>
      <c r="L2339" s="444">
        <f t="shared" ca="1" si="147"/>
        <v>-3465992698.0124488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-3465992698.0124488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-14441636.241718536</v>
      </c>
      <c r="L2340" s="444">
        <f t="shared" ca="1" si="147"/>
        <v>-3480434334.2541676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-3480434334.2541676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-14501809.726059031</v>
      </c>
      <c r="L2341" s="444">
        <f t="shared" ca="1" si="147"/>
        <v>-3494936143.9802265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-3494936143.9802265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-14562233.933250943</v>
      </c>
      <c r="L2342" s="444">
        <f t="shared" ca="1" si="147"/>
        <v>-3509498377.9134774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-3509498377.9134774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-14622909.907972822</v>
      </c>
      <c r="L2343" s="444">
        <f t="shared" ca="1" si="147"/>
        <v>-3524121287.8214502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-3524121287.8214502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-14683838.699256042</v>
      </c>
      <c r="L2344" s="444">
        <f t="shared" ca="1" si="147"/>
        <v>-3538805126.5207062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-3538805126.5207062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-14745021.360502942</v>
      </c>
      <c r="L2345" s="444">
        <f t="shared" ca="1" si="147"/>
        <v>-3553550147.8812089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-3553550147.8812089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-14806458.949505037</v>
      </c>
      <c r="L2346" s="444">
        <f t="shared" ca="1" si="147"/>
        <v>-3568356606.8307137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-3568356606.8307137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-14868152.528461307</v>
      </c>
      <c r="L2347" s="444">
        <f t="shared" ca="1" si="147"/>
        <v>-3583224759.3591752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-3583224759.3591752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-14930103.163996562</v>
      </c>
      <c r="L2348" s="444">
        <f t="shared" ca="1" si="147"/>
        <v>-3598154862.5231719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-3598154862.5231719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-14992311.927179882</v>
      </c>
      <c r="L2349" s="444">
        <f t="shared" ca="1" si="147"/>
        <v>-3613147174.4503517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-3613147174.4503517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-15054779.893543132</v>
      </c>
      <c r="L2350" s="444">
        <f t="shared" ca="1" si="147"/>
        <v>-3628201954.343895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-3628201954.343895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-15117508.143099561</v>
      </c>
      <c r="L2351" s="444">
        <f t="shared" ca="1" si="147"/>
        <v>-3643319462.4869947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-3643319462.4869947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-15180497.760362478</v>
      </c>
      <c r="L2352" s="444">
        <f t="shared" ca="1" si="147"/>
        <v>-3658499960.2473574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-3658499960.2473574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-15243749.83436399</v>
      </c>
      <c r="L2353" s="444">
        <f t="shared" ca="1" si="147"/>
        <v>-3673743710.0817213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-3673743710.0817213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-15307265.458673839</v>
      </c>
      <c r="L2354" s="444">
        <f t="shared" ca="1" si="147"/>
        <v>-3689050975.5403953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-3689050975.5403953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-15371045.731418313</v>
      </c>
      <c r="L2355" s="444">
        <f t="shared" ca="1" si="147"/>
        <v>-3704422021.2718134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-3704422021.2718134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-15435091.75529922</v>
      </c>
      <c r="L2356" s="444">
        <f t="shared" ca="1" si="147"/>
        <v>-3719857113.0271125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-3719857113.0271125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-15499404.637612969</v>
      </c>
      <c r="L2357" s="444">
        <f t="shared" ca="1" si="147"/>
        <v>-3735356517.6647253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-3735356517.6647253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-15563985.490269691</v>
      </c>
      <c r="L2358" s="444">
        <f t="shared" ca="1" si="147"/>
        <v>-3750920503.154995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-3750920503.154995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-15628835.429812476</v>
      </c>
      <c r="L2359" s="444">
        <f t="shared" ca="1" si="147"/>
        <v>-3766549338.5848074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-3766549338.5848074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-15693955.577436697</v>
      </c>
      <c r="L2360" s="444">
        <f t="shared" ca="1" si="147"/>
        <v>-3782243294.1622443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-3782243294.1622443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-15759347.059009351</v>
      </c>
      <c r="L2361" s="444">
        <f t="shared" ca="1" si="147"/>
        <v>-3798002641.2212539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-3798002641.2212539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-15825011.00508856</v>
      </c>
      <c r="L2362" s="444">
        <f t="shared" ca="1" si="147"/>
        <v>-3813827652.2263422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-3813827652.2263422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-15890948.550943092</v>
      </c>
      <c r="L2363" s="444">
        <f t="shared" ca="1" si="147"/>
        <v>-3829718600.7772851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-3829718600.7772851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-15957160.836572021</v>
      </c>
      <c r="L2364" s="444">
        <f t="shared" ca="1" si="147"/>
        <v>-3845675761.6138573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-3845675761.6138573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-16023649.006724402</v>
      </c>
      <c r="L2365" s="444">
        <f t="shared" ca="1" si="147"/>
        <v>-3861699410.6205816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-3861699410.6205816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-16090414.21091909</v>
      </c>
      <c r="L2366" s="444">
        <f t="shared" ca="1" si="147"/>
        <v>-3877789824.8315005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-3877789824.8315005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-16157457.603464583</v>
      </c>
      <c r="L2367" s="444">
        <f t="shared" ca="1" si="147"/>
        <v>-3893947282.4349651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-3893947282.4349651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-16224780.343479021</v>
      </c>
      <c r="L2368" s="444">
        <f t="shared" ca="1" si="147"/>
        <v>-3910172062.7784443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-3910172062.7784443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-16292383.594910184</v>
      </c>
      <c r="L2369" s="444">
        <f t="shared" ca="1" si="147"/>
        <v>-3926464446.3733544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-3926464446.3733544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-16360268.526555642</v>
      </c>
      <c r="L2370" s="444">
        <f t="shared" ca="1" si="147"/>
        <v>-3942824714.89991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-3942824714.89991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-16428436.312082957</v>
      </c>
      <c r="L2371" s="444">
        <f t="shared" ca="1" si="147"/>
        <v>-3959253151.2119927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-3959253151.2119927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-16496888.13004997</v>
      </c>
      <c r="L2372" s="444">
        <f t="shared" ca="1" si="147"/>
        <v>-3975750039.3420429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-3975750039.3420429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-16565625.163925178</v>
      </c>
      <c r="L2373" s="444">
        <f t="shared" ca="1" si="147"/>
        <v>-3992315664.5059681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-3992315664.5059681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-16634648.602108201</v>
      </c>
      <c r="L2374" s="444">
        <f t="shared" ca="1" si="147"/>
        <v>-4008950313.1080761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-4008950313.1080761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-16703959.637950316</v>
      </c>
      <c r="L2375" s="444">
        <f t="shared" ca="1" si="147"/>
        <v>-4025654272.7460265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-4025654272.7460265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-16773559.46977511</v>
      </c>
      <c r="L2376" s="444">
        <f t="shared" ca="1" si="147"/>
        <v>-4042427832.2158017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-4042427832.2158017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-16843449.300899174</v>
      </c>
      <c r="L2377" s="444">
        <f t="shared" ca="1" si="147"/>
        <v>-4059271281.5167007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-4059271281.5167007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-16913630.339652918</v>
      </c>
      <c r="L2378" s="444">
        <f t="shared" ca="1" si="147"/>
        <v>-4076184911.8563538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-4076184911.8563538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-16984103.799401473</v>
      </c>
      <c r="L2379" s="444">
        <f t="shared" ca="1" si="147"/>
        <v>-4093169015.655755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-4093169015.655755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-17054870.898565646</v>
      </c>
      <c r="L2380" s="444">
        <f t="shared" ca="1" si="147"/>
        <v>-4110223886.5543208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-4110223886.5543208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-17125932.860643003</v>
      </c>
      <c r="L2381" s="444">
        <f t="shared" ca="1" si="147"/>
        <v>-4127349819.4149637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-4127349819.4149637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-17197290.914229013</v>
      </c>
      <c r="L2382" s="444">
        <f t="shared" ca="1" si="147"/>
        <v>-4144547110.3291926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-4144547110.3291926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-17268946.293038301</v>
      </c>
      <c r="L2383" s="444">
        <f t="shared" ca="1" si="147"/>
        <v>-4161816056.622231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-4161816056.622231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-17340900.235925961</v>
      </c>
      <c r="L2384" s="444">
        <f t="shared" ca="1" si="147"/>
        <v>-4179156956.8581572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-4179156956.8581572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-17413153.986908987</v>
      </c>
      <c r="L2385" s="444">
        <f t="shared" ca="1" si="147"/>
        <v>-4196570110.8450661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-4196570110.8450661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-17485708.795187775</v>
      </c>
      <c r="L2386" s="444">
        <f t="shared" ca="1" si="147"/>
        <v>-4214055819.640254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-4214055819.640254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-17558565.915167727</v>
      </c>
      <c r="L2387" s="444">
        <f t="shared" ca="1" si="147"/>
        <v>-4231614385.5554218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-4231614385.5554218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-17631726.606480926</v>
      </c>
      <c r="L2388" s="444">
        <f t="shared" ca="1" si="147"/>
        <v>-4249246112.1619029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-4249246112.1619029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-17705192.134007927</v>
      </c>
      <c r="L2389" s="444">
        <f t="shared" ca="1" si="147"/>
        <v>-4266951304.2959108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-4266951304.2959108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-17778963.767899625</v>
      </c>
      <c r="L2390" s="444">
        <f t="shared" ca="1" si="147"/>
        <v>-4284730268.0638103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-4284730268.0638103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-17853042.783599213</v>
      </c>
      <c r="L2391" s="444">
        <f t="shared" ca="1" si="147"/>
        <v>-4302583310.8474092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-4302583310.8474092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-17927430.461864203</v>
      </c>
      <c r="L2392" s="444">
        <f t="shared" ca="1" si="147"/>
        <v>-4320510741.3092737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-4320510741.3092737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-18002128.08878864</v>
      </c>
      <c r="L2393" s="444">
        <f t="shared" ca="1" si="147"/>
        <v>-4338512869.3980627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-4338512869.3980627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-18077136.955825262</v>
      </c>
      <c r="L2394" s="444">
        <f t="shared" ca="1" si="147"/>
        <v>-4356590006.3538876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-4356590006.3538876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-18152458.359807864</v>
      </c>
      <c r="L2395" s="444">
        <f t="shared" ca="1" si="147"/>
        <v>-4374742464.7136955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-4374742464.7136955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-18228093.602973729</v>
      </c>
      <c r="L2396" s="444">
        <f t="shared" ca="1" si="147"/>
        <v>-4392970558.3166695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-4392970558.3166695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-18304043.992986124</v>
      </c>
      <c r="L2397" s="444">
        <f t="shared" ca="1" si="147"/>
        <v>-4411274602.3096552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-4411274602.3096552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-18380310.842956897</v>
      </c>
      <c r="L2398" s="444">
        <f t="shared" ca="1" si="147"/>
        <v>-4429654913.1526117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-4429654913.1526117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-18456895.471469216</v>
      </c>
      <c r="L2399" s="444">
        <f t="shared" ca="1" si="147"/>
        <v>-4448111808.6240807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-4448111808.6240807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-18533799.202600338</v>
      </c>
      <c r="L2400" s="444">
        <f t="shared" ca="1" si="147"/>
        <v>-4466645607.8266811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-4466645607.8266811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-18611023.365944505</v>
      </c>
      <c r="L2401" s="444">
        <f t="shared" ca="1" si="147"/>
        <v>-4485256631.192626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-4485256631.192626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-18688569.296635941</v>
      </c>
      <c r="L2402" s="444">
        <f t="shared" ca="1" si="147"/>
        <v>-4503945200.4892616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-4503945200.4892616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-18766438.335371923</v>
      </c>
      <c r="L2403" s="444">
        <f t="shared" ca="1" si="147"/>
        <v>-4522711638.8246336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-4522711638.8246336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-18844631.828435972</v>
      </c>
      <c r="L2404" s="444">
        <f t="shared" ca="1" si="147"/>
        <v>-4541556270.6530695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-4541556270.6530695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-18923151.127721123</v>
      </c>
      <c r="L2405" s="444">
        <f t="shared" ca="1" si="147"/>
        <v>-4560479421.7807903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-4560479421.7807903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-19001997.590753295</v>
      </c>
      <c r="L2406" s="444">
        <f t="shared" ca="1" si="147"/>
        <v>-4579481419.3715439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-4579481419.3715439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-19081172.580714766</v>
      </c>
      <c r="L2407" s="444">
        <f t="shared" ca="1" si="147"/>
        <v>-4598562591.9522591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-4598562591.9522591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-19160677.466467746</v>
      </c>
      <c r="L2408" s="444">
        <f t="shared" ca="1" si="147"/>
        <v>-4617723269.4187269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-4617723269.4187269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-19240513.622578029</v>
      </c>
      <c r="L2409" s="444">
        <f t="shared" ca="1" si="147"/>
        <v>-4636963783.0413046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-4636963783.0413046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-19320682.429338768</v>
      </c>
      <c r="L2410" s="444">
        <f t="shared" ca="1" si="147"/>
        <v>-4656284465.470643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-4656284465.470643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-19401185.272794347</v>
      </c>
      <c r="L2411" s="444">
        <f t="shared" ca="1" si="147"/>
        <v>-4675685650.7434378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-4675685650.7434378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-19482023.544764325</v>
      </c>
      <c r="L2412" s="444">
        <f t="shared" ca="1" si="147"/>
        <v>-4695167674.2882023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-4695167674.2882023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-19563198.642867509</v>
      </c>
      <c r="L2413" s="444">
        <f t="shared" ca="1" si="147"/>
        <v>-4714730872.9310694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-4714730872.9310694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-19644711.970546123</v>
      </c>
      <c r="L2414" s="444">
        <f t="shared" ca="1" si="147"/>
        <v>-4734375584.9016151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-4734375584.9016151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-19726564.937090062</v>
      </c>
      <c r="L2415" s="444">
        <f t="shared" ca="1" si="147"/>
        <v>-4754102149.8387051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-4754102149.8387051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-19808758.957661271</v>
      </c>
      <c r="L2416" s="444">
        <f t="shared" ca="1" si="147"/>
        <v>-4773910908.7963667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-4773910908.7963667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-19891295.453318194</v>
      </c>
      <c r="L2417" s="444">
        <f t="shared" ca="1" si="147"/>
        <v>-4793802204.2496853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-4793802204.2496853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-19974175.851040356</v>
      </c>
      <c r="L2418" s="444">
        <f t="shared" ca="1" si="147"/>
        <v>-4813776380.1007252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-4813776380.1007252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-20057401.58375302</v>
      </c>
      <c r="L2419" s="444">
        <f t="shared" ca="1" si="147"/>
        <v>-4833833781.6844778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-4833833781.6844778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-20140974.090351991</v>
      </c>
      <c r="L2420" s="444">
        <f t="shared" ca="1" si="147"/>
        <v>-4853974755.7748299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-4853974755.7748299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-20224894.815728456</v>
      </c>
      <c r="L2421" s="444">
        <f t="shared" ca="1" si="147"/>
        <v>-4874199650.5905581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-4874199650.5905581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-20309165.210793991</v>
      </c>
      <c r="L2422" s="444">
        <f t="shared" ca="1" si="147"/>
        <v>-4894508815.8013525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-4894508815.8013525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-20393786.732505634</v>
      </c>
      <c r="L2423" s="444">
        <f t="shared" ca="1" si="147"/>
        <v>-4914902602.5338583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-4914902602.5338583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-20478760.843891077</v>
      </c>
      <c r="L2424" s="444">
        <f t="shared" ca="1" si="147"/>
        <v>-4935381363.3777494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-4935381363.3777494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-20564089.014073957</v>
      </c>
      <c r="L2425" s="444">
        <f t="shared" ca="1" si="147"/>
        <v>-4955945452.3918238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-4955945452.3918238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-20649772.718299266</v>
      </c>
      <c r="L2426" s="444">
        <f t="shared" ca="1" si="147"/>
        <v>-4976595225.1101227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-4976595225.1101227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-20735813.437958844</v>
      </c>
      <c r="L2427" s="444">
        <f t="shared" ca="1" si="147"/>
        <v>-4997331038.5480814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-4997331038.5480814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-20822212.660617005</v>
      </c>
      <c r="L2428" s="444">
        <f t="shared" ca="1" si="147"/>
        <v>-5018153251.2086983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-5018153251.2086983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-20908971.880036242</v>
      </c>
      <c r="L2429" s="444">
        <f t="shared" ca="1" si="147"/>
        <v>-5039062223.0887346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-5039062223.0887346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-20996092.596203059</v>
      </c>
      <c r="L2430" s="444">
        <f t="shared" ca="1" si="147"/>
        <v>-5060058315.6849375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-5060058315.6849375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-21083576.315353908</v>
      </c>
      <c r="L2431" s="444">
        <f t="shared" ca="1" si="147"/>
        <v>-5081141892.0002918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-5081141892.0002918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-21171424.550001215</v>
      </c>
      <c r="L2432" s="444">
        <f t="shared" ca="1" si="147"/>
        <v>-5102313316.550293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-5102313316.550293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-21259638.818959553</v>
      </c>
      <c r="L2433" s="444">
        <f t="shared" ca="1" si="147"/>
        <v>-5123572955.3692522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-5123572955.3692522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-21348220.647371884</v>
      </c>
      <c r="L2434" s="444">
        <f t="shared" ca="1" si="147"/>
        <v>-5144921176.0166245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-5144921176.0166245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-21437171.566735934</v>
      </c>
      <c r="L2435" s="444">
        <f t="shared" ca="1" si="147"/>
        <v>-5166358347.5833607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-5166358347.5833607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-21526493.114930671</v>
      </c>
      <c r="L2436" s="444">
        <f t="shared" ca="1" si="147"/>
        <v>-5187884840.6982918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-5187884840.6982918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-21616186.836242881</v>
      </c>
      <c r="L2437" s="444">
        <f t="shared" ca="1" si="147"/>
        <v>-5209501027.5345345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-5209501027.5345345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-21706254.281393893</v>
      </c>
      <c r="L2438" s="444">
        <f t="shared" ca="1" si="147"/>
        <v>-5231207281.8159285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-5231207281.8159285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-21796697.00756637</v>
      </c>
      <c r="L2439" s="444">
        <f t="shared" ca="1" si="147"/>
        <v>-5253003978.8234949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-5253003978.8234949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-21887516.57843123</v>
      </c>
      <c r="L2440" s="444">
        <f t="shared" ca="1" si="147"/>
        <v>-5274891495.401926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-5274891495.401926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-21978714.564174693</v>
      </c>
      <c r="L2441" s="444">
        <f t="shared" ca="1" si="147"/>
        <v>-5296870209.9661007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-5296870209.9661007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-22070292.54152542</v>
      </c>
      <c r="L2442" s="444">
        <f t="shared" ca="1" si="147"/>
        <v>-5318940502.5076265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-5318940502.5076265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-22162252.093781777</v>
      </c>
      <c r="L2443" s="444">
        <f t="shared" ca="1" si="147"/>
        <v>-5341102754.601408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-5341102754.601408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-22254594.810839199</v>
      </c>
      <c r="L2444" s="444">
        <f t="shared" ca="1" si="147"/>
        <v>-5363357349.4122477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-5363357349.4122477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-22347322.289217699</v>
      </c>
      <c r="L2445" s="444">
        <f t="shared" ca="1" si="147"/>
        <v>-5385704671.7014656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-5385704671.7014656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-22440436.13208944</v>
      </c>
      <c r="L2446" s="444">
        <f t="shared" ca="1" si="147"/>
        <v>-5408145107.8335552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-5408145107.8335552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-22533937.949306481</v>
      </c>
      <c r="L2447" s="444">
        <f t="shared" ca="1" si="147"/>
        <v>-5430679045.7828617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-5430679045.7828617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-22627829.357428592</v>
      </c>
      <c r="L2448" s="444">
        <f t="shared" ca="1" si="147"/>
        <v>-5453306875.1402903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-5453306875.1402903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-22722111.979751211</v>
      </c>
      <c r="L2449" s="444">
        <f t="shared" ca="1" si="147"/>
        <v>-5476028987.1200418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-5476028987.1200418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-22816787.446333509</v>
      </c>
      <c r="L2450" s="444">
        <f t="shared" ca="1" si="147"/>
        <v>-5498845774.5663757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-5498845774.5663757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-22911857.394026566</v>
      </c>
      <c r="L2451" s="444">
        <f t="shared" ca="1" si="147"/>
        <v>-5521757631.9604025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-5521757631.9604025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-23007323.466501676</v>
      </c>
      <c r="L2452" s="444">
        <f t="shared" ca="1" si="147"/>
        <v>-5544764955.4269037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-5544764955.4269037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-23103187.314278767</v>
      </c>
      <c r="L2453" s="444">
        <f t="shared" ca="1" si="147"/>
        <v>-5567868142.7411823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-5567868142.7411823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-23199450.594754927</v>
      </c>
      <c r="L2454" s="444">
        <f t="shared" ca="1" si="147"/>
        <v>-5591067593.3359375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-5591067593.3359375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-23296114.972233072</v>
      </c>
      <c r="L2455" s="444">
        <f t="shared" ca="1" si="147"/>
        <v>-5614363708.3081703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-5614363708.3081703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-23393182.117950708</v>
      </c>
      <c r="L2456" s="444">
        <f t="shared" ca="1" si="147"/>
        <v>-5637756890.4261208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-5637756890.4261208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-23490653.710108835</v>
      </c>
      <c r="L2457" s="444">
        <f t="shared" ca="1" si="147"/>
        <v>-5661247544.1362295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-5661247544.1362295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-23588531.433900956</v>
      </c>
      <c r="L2458" s="444">
        <f t="shared" ca="1" si="147"/>
        <v>-5684836075.5701303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-5684836075.5701303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-23686816.981542211</v>
      </c>
      <c r="L2459" s="444">
        <f t="shared" ca="1" si="147"/>
        <v>-5708522892.5516729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-5708522892.5516729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-23785512.052298635</v>
      </c>
      <c r="L2460" s="444">
        <f t="shared" ca="1" si="147"/>
        <v>-5732308404.6039715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-5732308404.6039715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-23884618.352516547</v>
      </c>
      <c r="L2461" s="444">
        <f t="shared" ca="1" si="147"/>
        <v>-5756193022.9564877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-5756193022.9564877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-23984137.595652033</v>
      </c>
      <c r="L2462" s="444">
        <f t="shared" ca="1" si="147"/>
        <v>-5780177160.5521393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-5780177160.5521393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-24084071.502300579</v>
      </c>
      <c r="L2463" s="444">
        <f t="shared" ca="1" si="147"/>
        <v>-5804261232.0544395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-5804261232.0544395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-24184421.80022683</v>
      </c>
      <c r="L2464" s="444">
        <f t="shared" ca="1" si="147"/>
        <v>-5828445653.8546667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-5828445653.8546667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-24285190.224394444</v>
      </c>
      <c r="L2465" s="444">
        <f t="shared" ca="1" si="147"/>
        <v>-5852730844.0790615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-5852730844.0790615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-24386378.516996089</v>
      </c>
      <c r="L2466" s="444">
        <f t="shared" ca="1" si="147"/>
        <v>-5877117222.5960579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-5877117222.5960579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-24487988.427483574</v>
      </c>
      <c r="L2467" s="444">
        <f t="shared" ca="1" si="147"/>
        <v>-5901605211.0235415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-5901605211.0235415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-24590021.712598089</v>
      </c>
      <c r="L2468" s="444">
        <f t="shared" ca="1" si="147"/>
        <v>-5926195232.7361393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-5926195232.7361393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-24692480.13640058</v>
      </c>
      <c r="L2469" s="444">
        <f t="shared" ca="1" si="147"/>
        <v>-5950887712.8725395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-5950887712.8725395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-24795365.470302247</v>
      </c>
      <c r="L2470" s="444">
        <f t="shared" ca="1" si="147"/>
        <v>-5975683078.3428421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-5975683078.3428421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-24898679.493095174</v>
      </c>
      <c r="L2471" s="444">
        <f t="shared" ca="1" si="147"/>
        <v>-6000581757.8359375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-6000581757.8359375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-25002423.990983073</v>
      </c>
      <c r="L2472" s="444">
        <f t="shared" ca="1" si="147"/>
        <v>-6025584181.8269205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-6025584181.8269205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-25106600.757612169</v>
      </c>
      <c r="L2473" s="444">
        <f t="shared" ca="1" si="147"/>
        <v>-6050690782.5845327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-6050690782.5845327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-25211211.594102219</v>
      </c>
      <c r="L2474" s="444">
        <f t="shared" ca="1" si="147"/>
        <v>-6075901994.1786346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-6075901994.1786346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-25316258.309077643</v>
      </c>
      <c r="L2475" s="444">
        <f t="shared" ca="1" si="147"/>
        <v>-6101218252.4877119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-6101218252.4877119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-25421742.7186988</v>
      </c>
      <c r="L2476" s="444">
        <f t="shared" ca="1" si="147"/>
        <v>-6126639995.2064104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-6126639995.2064104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-25527666.646693375</v>
      </c>
      <c r="L2477" s="444">
        <f t="shared" ca="1" si="147"/>
        <v>-6152167661.8531036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-6152167661.8531036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-25634031.924387932</v>
      </c>
      <c r="L2478" s="444">
        <f t="shared" ca="1" si="147"/>
        <v>-6177801693.7774916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-6177801693.7774916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-25740840.390739549</v>
      </c>
      <c r="L2479" s="444">
        <f t="shared" ca="1" si="147"/>
        <v>-6203542534.168231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-6203542534.168231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-25848093.892367627</v>
      </c>
      <c r="L2480" s="444">
        <f t="shared" ca="1" si="147"/>
        <v>-6229390628.0605984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-6229390628.0605984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-25955794.283585828</v>
      </c>
      <c r="L2481" s="444">
        <f t="shared" ca="1" si="147"/>
        <v>-6255346422.3441839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-6255346422.3441839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-26063943.4264341</v>
      </c>
      <c r="L2482" s="444">
        <f t="shared" ca="1" si="147"/>
        <v>-6281410365.7706184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-6281410365.7706184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-26172543.19071091</v>
      </c>
      <c r="L2483" s="444">
        <f t="shared" ca="1" si="147"/>
        <v>-6307582908.9613295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-6307582908.9613295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-26281595.454005539</v>
      </c>
      <c r="L2484" s="444">
        <f t="shared" ca="1" si="147"/>
        <v>-6333864504.4153347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-6333864504.4153347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-26391102.101730563</v>
      </c>
      <c r="L2485" s="444">
        <f t="shared" ca="1" si="147"/>
        <v>-6360255606.517065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-6360255606.517065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-26501065.027154438</v>
      </c>
      <c r="L2486" s="444">
        <f t="shared" ca="1" si="147"/>
        <v>-6386756671.544219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-6386756671.544219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-26611486.131434247</v>
      </c>
      <c r="L2487" s="444">
        <f t="shared" ca="1" si="147"/>
        <v>-6413368157.6756535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-6413368157.6756535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-26722367.323648557</v>
      </c>
      <c r="L2488" s="444">
        <f t="shared" ca="1" si="147"/>
        <v>-6440090524.9993019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-6440090524.9993019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-26833710.520830423</v>
      </c>
      <c r="L2489" s="444">
        <f t="shared" ca="1" si="147"/>
        <v>-6466924235.5201321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-6466924235.5201321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-26945517.64800055</v>
      </c>
      <c r="L2490" s="444">
        <f t="shared" ca="1" si="147"/>
        <v>-6493869753.1681328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-6493869753.1681328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-27057790.638200551</v>
      </c>
      <c r="L2491" s="444">
        <f t="shared" ca="1" si="147"/>
        <v>-6520927543.8063335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-6520927543.8063335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-27170531.432526391</v>
      </c>
      <c r="L2492" s="444">
        <f t="shared" ca="1" si="147"/>
        <v>-6548098075.2388601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-6548098075.2388601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-27283741.980161916</v>
      </c>
      <c r="L2493" s="444">
        <f t="shared" ca="1" si="147"/>
        <v>-6575381817.2190218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-6575381817.2190218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-27397424.238412589</v>
      </c>
      <c r="L2494" s="444">
        <f t="shared" ca="1" si="147"/>
        <v>-6602779241.4574347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-6602779241.4574347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-27511580.172739312</v>
      </c>
      <c r="L2495" s="444">
        <f t="shared" ca="1" si="147"/>
        <v>-6630290821.6301737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-6630290821.6301737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-27626211.756792389</v>
      </c>
      <c r="L2496" s="444">
        <f t="shared" ca="1" si="147"/>
        <v>-6657917033.3869658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-6657917033.3869658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-27741320.972445689</v>
      </c>
      <c r="L2497" s="444">
        <f t="shared" ca="1" si="147"/>
        <v>-6685658354.3594112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-6685658354.3594112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-27856909.809830878</v>
      </c>
      <c r="L2498" s="444">
        <f t="shared" ca="1" si="147"/>
        <v>-6713515264.1692419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-6713515264.1692419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-27972980.267371841</v>
      </c>
      <c r="L2499" s="444">
        <f t="shared" ca="1" si="147"/>
        <v>-6741488244.436614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-6741488244.436614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-28089534.351819221</v>
      </c>
      <c r="L2500" s="444">
        <f t="shared" ca="1" si="147"/>
        <v>-6769577778.7884331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-6769577778.7884331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-28206574.078285143</v>
      </c>
      <c r="L2501" s="444">
        <f t="shared" ca="1" si="147"/>
        <v>-6797784352.8667183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-6797784352.8667183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-28324101.470277991</v>
      </c>
      <c r="L2502" s="444">
        <f t="shared" ca="1" si="147"/>
        <v>-6826108454.3369961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-6826108454.3369961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-28442118.559737477</v>
      </c>
      <c r="L2503" s="444">
        <f t="shared" ca="1" si="147"/>
        <v>-6854550572.8967333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-6854550572.8967333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-28560627.387069721</v>
      </c>
      <c r="L2504" s="444">
        <f t="shared" ca="1" si="147"/>
        <v>-6883111200.283803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-6883111200.283803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-28679630.001182511</v>
      </c>
      <c r="L2505" s="444">
        <f t="shared" ca="1" si="147"/>
        <v>-6911790830.2849855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-6911790830.2849855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-28799128.459520768</v>
      </c>
      <c r="L2506" s="444">
        <f t="shared" ca="1" si="147"/>
        <v>-6940589958.7445059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-6940589958.7445059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-28919124.828102112</v>
      </c>
      <c r="L2507" s="444">
        <f t="shared" ca="1" si="147"/>
        <v>-6969509083.572608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-6969509083.572608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-29039621.181552533</v>
      </c>
      <c r="L2508" s="444">
        <f t="shared" ca="1" si="147"/>
        <v>-6998548704.7541609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-6998548704.7541609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-29160619.603142332</v>
      </c>
      <c r="L2509" s="444">
        <f t="shared" ca="1" si="147"/>
        <v>-7027709324.3573036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-7027709324.3573036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-29282122.184822097</v>
      </c>
      <c r="L2510" s="444">
        <f t="shared" ca="1" si="147"/>
        <v>-7056991446.5421257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-7056991446.5421257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-29404131.027258854</v>
      </c>
      <c r="L2511" s="444">
        <f t="shared" ca="1" si="147"/>
        <v>-7086395577.5693846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-7086395577.5693846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-29526648.239872437</v>
      </c>
      <c r="L2512" s="444">
        <f t="shared" ca="1" si="147"/>
        <v>-7115922225.8092566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-7115922225.8092566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-29649675.940871902</v>
      </c>
      <c r="L2513" s="444">
        <f t="shared" ca="1" si="147"/>
        <v>-7145571901.7501287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-7145571901.7501287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-29773216.257292204</v>
      </c>
      <c r="L2514" s="444">
        <f t="shared" ca="1" si="147"/>
        <v>-7175345118.0074205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-7175345118.0074205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-29897271.325030919</v>
      </c>
      <c r="L2515" s="444">
        <f t="shared" ca="1" si="147"/>
        <v>-7205242389.3324518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-7205242389.3324518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-30021843.288885217</v>
      </c>
      <c r="L2516" s="444">
        <f t="shared" ca="1" si="147"/>
        <v>-7235264232.6213369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-7235264232.6213369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-30146934.302588899</v>
      </c>
      <c r="L2517" s="444">
        <f t="shared" ca="1" si="147"/>
        <v>-7265411166.9239254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-7265411166.9239254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-30272546.528849684</v>
      </c>
      <c r="L2518" s="444">
        <f t="shared" ca="1" si="147"/>
        <v>-7295683713.452775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-7295683713.452775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-30398682.139386561</v>
      </c>
      <c r="L2519" s="444">
        <f t="shared" ca="1" si="147"/>
        <v>-7326082395.5921612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-7326082395.5921612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-30525343.314967338</v>
      </c>
      <c r="L2520" s="444">
        <f t="shared" ca="1" si="147"/>
        <v>-7356607738.9071283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-7356607738.9071283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-30652532.245446373</v>
      </c>
      <c r="L2521" s="444">
        <f t="shared" ca="1" si="147"/>
        <v>-7387260271.1525745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-7387260271.1525745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-30780251.129802398</v>
      </c>
      <c r="L2522" s="444">
        <f t="shared" ca="1" si="147"/>
        <v>-7418040522.2823772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-7418040522.2823772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-30908502.176176574</v>
      </c>
      <c r="L2523" s="444">
        <f t="shared" ca="1" si="147"/>
        <v>-7448949024.4585543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-7448949024.4585543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-31037287.601910643</v>
      </c>
      <c r="L2524" s="444">
        <f t="shared" ca="1" si="147"/>
        <v>-7479986312.0604649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-7479986312.0604649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-31166609.63358527</v>
      </c>
      <c r="L2525" s="444">
        <f t="shared" ca="1" si="147"/>
        <v>-7511152921.6940498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-7511152921.6940498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-31296470.507058542</v>
      </c>
      <c r="L2526" s="444">
        <f t="shared" ca="1" si="147"/>
        <v>-7542449392.201108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-7542449392.201108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-31426872.467504621</v>
      </c>
      <c r="L2527" s="444">
        <f t="shared" ca="1" si="147"/>
        <v>-7573876264.6686125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-7573876264.6686125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-31557817.769452553</v>
      </c>
      <c r="L2528" s="444">
        <f t="shared" ca="1" si="147"/>
        <v>-7605434082.4380646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-7605434082.4380646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-31689308.67682527</v>
      </c>
      <c r="L2529" s="444">
        <f t="shared" ca="1" si="147"/>
        <v>-7637123391.1148901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-7637123391.1148901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-31821347.462978706</v>
      </c>
      <c r="L2530" s="444">
        <f t="shared" ca="1" si="147"/>
        <v>-7668944738.5778685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-7668944738.5778685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-31953936.410741117</v>
      </c>
      <c r="L2531" s="444">
        <f t="shared" ca="1" si="147"/>
        <v>-7700898674.9886093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-7700898674.9886093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-32087077.81245254</v>
      </c>
      <c r="L2532" s="444">
        <f t="shared" ca="1" si="147"/>
        <v>-7732985752.8010616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-7732985752.8010616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-32220773.970004424</v>
      </c>
      <c r="L2533" s="444">
        <f t="shared" ca="1" si="147"/>
        <v>-7765206526.7710657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-7765206526.7710657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-32355027.194879439</v>
      </c>
      <c r="L2534" s="444">
        <f t="shared" ca="1" si="147"/>
        <v>-7797561553.9659452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-7797561553.9659452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-32489839.808191441</v>
      </c>
      <c r="L2535" s="444">
        <f t="shared" ca="1" si="147"/>
        <v>-7830051393.7741365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-7830051393.7741365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-32625214.140725568</v>
      </c>
      <c r="L2536" s="444">
        <f t="shared" ca="1" si="147"/>
        <v>-7862676607.9148617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-7862676607.9148617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-32761152.532978594</v>
      </c>
      <c r="L2537" s="444">
        <f t="shared" ca="1" si="147"/>
        <v>-7895437760.4478407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-7895437760.4478407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-32897657.33519933</v>
      </c>
      <c r="L2538" s="444">
        <f t="shared" ca="1" si="147"/>
        <v>-7928335417.78304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-7928335417.78304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-33034730.907429334</v>
      </c>
      <c r="L2539" s="444">
        <f t="shared" ca="1" si="147"/>
        <v>-7961370148.6904697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-7961370148.6904697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-33172375.619543627</v>
      </c>
      <c r="L2540" s="444">
        <f t="shared" ca="1" si="147"/>
        <v>-7994542524.3100138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-7994542524.3100138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-33310593.851291724</v>
      </c>
      <c r="L2541" s="444">
        <f t="shared" ca="1" si="147"/>
        <v>-8027853118.1613054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-8027853118.1613054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-33449387.992338773</v>
      </c>
      <c r="L2542" s="444">
        <f t="shared" ca="1" si="147"/>
        <v>-8061302506.1536446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-8061302506.1536446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-33588760.442306854</v>
      </c>
      <c r="L2543" s="444">
        <f t="shared" ca="1" si="147"/>
        <v>-8094891266.5959511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-8094891266.5959511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-33728713.610816464</v>
      </c>
      <c r="L2544" s="444">
        <f t="shared" ca="1" si="147"/>
        <v>-8128619980.2067671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-8128619980.2067671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-33869249.917528197</v>
      </c>
      <c r="L2545" s="444">
        <f t="shared" ca="1" si="147"/>
        <v>-8162489230.1242952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-8162489230.1242952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-34010371.792184561</v>
      </c>
      <c r="L2546" s="444">
        <f t="shared" ca="1" si="147"/>
        <v>-8196499601.9164801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-8196499601.9164801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-34152081.674652003</v>
      </c>
      <c r="L2547" s="444">
        <f t="shared" ca="1" si="147"/>
        <v>-8230651683.5911322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-8230651683.5911322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-34294382.014963046</v>
      </c>
      <c r="L2548" s="444">
        <f t="shared" ca="1" si="147"/>
        <v>-8264946065.6060953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-8264946065.6060953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-34437275.273358732</v>
      </c>
      <c r="L2549" s="444">
        <f t="shared" ca="1" si="147"/>
        <v>-8299383340.8794537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-8299383340.8794537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-34580763.920331061</v>
      </c>
      <c r="L2550" s="444">
        <f t="shared" ca="1" si="147"/>
        <v>-8333964104.7997847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-8333964104.7997847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-34724850.436665766</v>
      </c>
      <c r="L2551" s="444">
        <f t="shared" ca="1" si="147"/>
        <v>-8368688955.2364502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-8368688955.2364502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-34869537.313485205</v>
      </c>
      <c r="L2552" s="444">
        <f t="shared" ca="1" si="147"/>
        <v>-8403558492.5499353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-8403558492.5499353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-35014827.052291393</v>
      </c>
      <c r="L2553" s="444">
        <f t="shared" ca="1" si="147"/>
        <v>-8438573319.6022263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-8438573319.6022263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-35160722.165009275</v>
      </c>
      <c r="L2554" s="444">
        <f t="shared" ca="1" si="147"/>
        <v>-8473734041.7672358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-8473734041.7672358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-35307225.174030155</v>
      </c>
      <c r="L2555" s="444">
        <f t="shared" ca="1" si="147"/>
        <v>-8509041266.9412661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-8509041266.9412661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-35454338.612255275</v>
      </c>
      <c r="L2556" s="444">
        <f t="shared" ca="1" si="147"/>
        <v>-8544495605.5535212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-8544495605.5535212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-35602065.02313967</v>
      </c>
      <c r="L2557" s="444">
        <f t="shared" ca="1" si="147"/>
        <v>-8580097670.5766611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-8580097670.5766611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-35750406.960736088</v>
      </c>
      <c r="L2558" s="444">
        <f t="shared" ref="L2558:L2812" ca="1" si="152">I2558-J2558+K2558</f>
        <v>-8615848077.5373974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-8615848077.5373974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-35899366.989739157</v>
      </c>
      <c r="L2559" s="444">
        <f t="shared" ca="1" si="152"/>
        <v>-8651747444.5271358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-8651747444.5271358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-36048947.685529731</v>
      </c>
      <c r="L2560" s="444">
        <f t="shared" ca="1" si="152"/>
        <v>-8687796392.2126656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-8687796392.2126656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-36199151.634219438</v>
      </c>
      <c r="L2561" s="444">
        <f t="shared" ca="1" si="152"/>
        <v>-8723995543.8468857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-8723995543.8468857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-36349981.432695359</v>
      </c>
      <c r="L2562" s="444">
        <f t="shared" ca="1" si="152"/>
        <v>-8760345525.2795811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-8760345525.2795811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-36501439.688664921</v>
      </c>
      <c r="L2563" s="444">
        <f t="shared" ca="1" si="152"/>
        <v>-8796846964.9682465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-8796846964.9682465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-36653529.020701028</v>
      </c>
      <c r="L2564" s="444">
        <f t="shared" ca="1" si="152"/>
        <v>-8833500493.9889469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-8833500493.9889469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-36806252.058287278</v>
      </c>
      <c r="L2565" s="444">
        <f t="shared" ca="1" si="152"/>
        <v>-8870306746.0472336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-8870306746.0472336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-36959611.44186347</v>
      </c>
      <c r="L2566" s="444">
        <f t="shared" ca="1" si="152"/>
        <v>-8907266357.4890976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-8907266357.4890976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-37113609.822871238</v>
      </c>
      <c r="L2567" s="444">
        <f t="shared" ca="1" si="152"/>
        <v>-8944379967.3119698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-8944379967.3119698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-37268249.86379987</v>
      </c>
      <c r="L2568" s="444">
        <f t="shared" ca="1" si="152"/>
        <v>-8981648217.1757698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-8981648217.1757698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-37423534.238232374</v>
      </c>
      <c r="L2569" s="444">
        <f t="shared" ca="1" si="152"/>
        <v>-9019071751.4140015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-9019071751.4140015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-37579465.630891673</v>
      </c>
      <c r="L2570" s="444">
        <f t="shared" ca="1" si="152"/>
        <v>-9056651217.0448933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-9056651217.0448933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-37736046.737687051</v>
      </c>
      <c r="L2571" s="444">
        <f t="shared" ca="1" si="152"/>
        <v>-9094387263.7825794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-9094387263.7825794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-37893280.26576075</v>
      </c>
      <c r="L2572" s="444">
        <f t="shared" ca="1" si="152"/>
        <v>-9132280544.0483398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-9132280544.0483398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-38051168.933534749</v>
      </c>
      <c r="L2573" s="444">
        <f t="shared" ca="1" si="152"/>
        <v>-9170331712.9818745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-9170331712.9818745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-38209715.470757812</v>
      </c>
      <c r="L2574" s="444">
        <f t="shared" ca="1" si="152"/>
        <v>-9208541428.4526329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-9208541428.4526329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-38368922.61855264</v>
      </c>
      <c r="L2575" s="444">
        <f t="shared" ca="1" si="152"/>
        <v>-9246910351.0711861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-9246910351.0711861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-38528793.129463278</v>
      </c>
      <c r="L2576" s="444">
        <f t="shared" ca="1" si="152"/>
        <v>-9285439144.2006493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-9285439144.2006493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-38689329.767502703</v>
      </c>
      <c r="L2577" s="444">
        <f t="shared" ca="1" si="152"/>
        <v>-9324128473.9681511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-9324128473.9681511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-38850535.308200628</v>
      </c>
      <c r="L2578" s="444">
        <f t="shared" ca="1" si="152"/>
        <v>-9362979009.2763519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-9362979009.2763519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-39012412.538651466</v>
      </c>
      <c r="L2579" s="444">
        <f t="shared" ca="1" si="152"/>
        <v>-9401991421.8150024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-9401991421.8150024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-39174964.257562511</v>
      </c>
      <c r="L2580" s="444">
        <f t="shared" ca="1" si="152"/>
        <v>-9441166386.0725651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-9441166386.0725651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-39338193.275302351</v>
      </c>
      <c r="L2581" s="444">
        <f t="shared" ca="1" si="152"/>
        <v>-9480504579.347868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-9480504579.347868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-39502102.413949452</v>
      </c>
      <c r="L2582" s="444">
        <f t="shared" ca="1" si="152"/>
        <v>-9520006681.7618179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-9520006681.7618179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-39666694.507340908</v>
      </c>
      <c r="L2583" s="444">
        <f t="shared" ca="1" si="152"/>
        <v>-9559673376.2691593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-9559673376.2691593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-39831972.401121497</v>
      </c>
      <c r="L2584" s="444">
        <f t="shared" ca="1" si="152"/>
        <v>-9599505348.6702805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-9599505348.6702805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-39997938.952792838</v>
      </c>
      <c r="L2585" s="444">
        <f t="shared" ca="1" si="152"/>
        <v>-9639503287.6230736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-9639503287.6230736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-40164597.031762809</v>
      </c>
      <c r="L2586" s="444">
        <f t="shared" ca="1" si="152"/>
        <v>-9679667884.6548367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-9679667884.6548367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-40331949.51939515</v>
      </c>
      <c r="L2587" s="444">
        <f t="shared" ca="1" si="152"/>
        <v>-9719999834.1742325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-9719999834.1742325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-40499999.3090593</v>
      </c>
      <c r="L2588" s="444">
        <f t="shared" ca="1" si="152"/>
        <v>-9760499833.4832916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-9760499833.4832916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-40668749.30618038</v>
      </c>
      <c r="L2589" s="444">
        <f t="shared" ca="1" si="152"/>
        <v>-9801168582.7894726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-9801168582.7894726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-40838202.428289466</v>
      </c>
      <c r="L2590" s="444">
        <f t="shared" ca="1" si="152"/>
        <v>-9842006785.217762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-9842006785.217762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-41008361.605074011</v>
      </c>
      <c r="L2591" s="444">
        <f t="shared" ca="1" si="152"/>
        <v>-9883015146.8228359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-9883015146.8228359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-41179229.77842848</v>
      </c>
      <c r="L2592" s="444">
        <f t="shared" ca="1" si="152"/>
        <v>-9924194376.601265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-9924194376.601265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-41350809.902505271</v>
      </c>
      <c r="L2593" s="444">
        <f t="shared" ca="1" si="152"/>
        <v>-9965545186.5037708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-9965545186.5037708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-41523104.943765715</v>
      </c>
      <c r="L2594" s="444">
        <f t="shared" ca="1" si="152"/>
        <v>-10007068291.447536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-10007068291.447536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-41696117.881031401</v>
      </c>
      <c r="L2595" s="444">
        <f t="shared" ca="1" si="152"/>
        <v>-10048764409.328568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-10048764409.328568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-41869851.705535695</v>
      </c>
      <c r="L2596" s="444">
        <f t="shared" ca="1" si="152"/>
        <v>-10090634261.034103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-10090634261.034103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-42044309.420975432</v>
      </c>
      <c r="L2597" s="444">
        <f t="shared" ca="1" si="152"/>
        <v>-10132678570.455078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-10132678570.455078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-42219494.043562822</v>
      </c>
      <c r="L2598" s="444">
        <f t="shared" ca="1" si="152"/>
        <v>-10174898064.49864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-10174898064.49864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-42395408.602077663</v>
      </c>
      <c r="L2599" s="444">
        <f t="shared" ca="1" si="152"/>
        <v>-10217293473.100718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-10217293473.100718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-42572056.137919657</v>
      </c>
      <c r="L2600" s="444">
        <f t="shared" ca="1" si="152"/>
        <v>-10259865529.238638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-10259865529.238638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-42749439.70516099</v>
      </c>
      <c r="L2601" s="444">
        <f t="shared" ca="1" si="152"/>
        <v>-10302614968.943798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-10302614968.943798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-42927562.370599158</v>
      </c>
      <c r="L2602" s="444">
        <f t="shared" ca="1" si="152"/>
        <v>-10345542531.314398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-10345542531.314398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-43106427.213809989</v>
      </c>
      <c r="L2603" s="444">
        <f t="shared" ca="1" si="152"/>
        <v>-10388648958.528208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-10388648958.528208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-43286037.327200867</v>
      </c>
      <c r="L2604" s="444">
        <f t="shared" ca="1" si="152"/>
        <v>-10431934995.855408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-10431934995.855408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-43466395.816064201</v>
      </c>
      <c r="L2605" s="444">
        <f t="shared" ca="1" si="152"/>
        <v>-10475401391.671473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-10475401391.671473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-43647505.798631132</v>
      </c>
      <c r="L2606" s="444">
        <f t="shared" ca="1" si="152"/>
        <v>-10519048897.470104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-10519048897.470104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-43829370.406125434</v>
      </c>
      <c r="L2607" s="444">
        <f t="shared" ca="1" si="152"/>
        <v>-10562878267.87623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-10562878267.87623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-44011992.782817625</v>
      </c>
      <c r="L2608" s="444">
        <f t="shared" ca="1" si="152"/>
        <v>-10606890260.659048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-10606890260.659048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-44195376.086079367</v>
      </c>
      <c r="L2609" s="444">
        <f t="shared" ca="1" si="152"/>
        <v>-10651085636.745127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-10651085636.745127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-44379523.486438029</v>
      </c>
      <c r="L2610" s="444">
        <f t="shared" ca="1" si="152"/>
        <v>-10695465160.231565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-10695465160.231565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-44564438.167631522</v>
      </c>
      <c r="L2611" s="444">
        <f t="shared" ca="1" si="152"/>
        <v>-10740029598.399197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-10740029598.399197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-44750123.326663315</v>
      </c>
      <c r="L2612" s="444">
        <f t="shared" ca="1" si="152"/>
        <v>-10784779721.725861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-10784779721.725861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-44936582.173857749</v>
      </c>
      <c r="L2613" s="444">
        <f t="shared" ca="1" si="152"/>
        <v>-10829716303.899719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-10829716303.899719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-45123817.932915494</v>
      </c>
      <c r="L2614" s="444">
        <f t="shared" ca="1" si="152"/>
        <v>-10874840121.832634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-10874840121.832634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-45311833.840969309</v>
      </c>
      <c r="L2615" s="444">
        <f t="shared" ca="1" si="152"/>
        <v>-10920151955.673603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-10920151955.673603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-45500633.148640014</v>
      </c>
      <c r="L2616" s="444">
        <f t="shared" ca="1" si="152"/>
        <v>-10965652588.822243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-10965652588.822243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-45690219.120092675</v>
      </c>
      <c r="L2617" s="444">
        <f t="shared" ca="1" si="152"/>
        <v>-11011342807.942335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-11011342807.942335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-45880595.033093065</v>
      </c>
      <c r="L2618" s="444">
        <f t="shared" ca="1" si="152"/>
        <v>-11057223402.975428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-11057223402.975428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-46071764.179064281</v>
      </c>
      <c r="L2619" s="444">
        <f t="shared" ca="1" si="152"/>
        <v>-11103295167.154491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-11103295167.154491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-46263729.863143712</v>
      </c>
      <c r="L2620" s="444">
        <f t="shared" ca="1" si="152"/>
        <v>-11149558897.017635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-11149558897.017635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-46456495.404240146</v>
      </c>
      <c r="L2621" s="444">
        <f t="shared" ca="1" si="152"/>
        <v>-11196015392.421875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-11196015392.421875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-46650064.135091148</v>
      </c>
      <c r="L2622" s="444">
        <f t="shared" ca="1" si="152"/>
        <v>-11242665456.556967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-11242665456.556967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-46844439.402320698</v>
      </c>
      <c r="L2623" s="444">
        <f t="shared" ca="1" si="152"/>
        <v>-11289509895.959288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-11289509895.959288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-47039624.566497028</v>
      </c>
      <c r="L2624" s="444">
        <f t="shared" ca="1" si="152"/>
        <v>-11336549520.525785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-11336549520.525785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-47235623.002190769</v>
      </c>
      <c r="L2625" s="444">
        <f t="shared" ca="1" si="152"/>
        <v>-11383785143.527977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-11383785143.527977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-47432438.098033234</v>
      </c>
      <c r="L2626" s="444">
        <f t="shared" ca="1" si="152"/>
        <v>-11431217581.626011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-11431217581.626011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-47630073.256775044</v>
      </c>
      <c r="L2627" s="444">
        <f t="shared" ca="1" si="152"/>
        <v>-11478847654.882786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-11478847654.882786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-47828531.895344943</v>
      </c>
      <c r="L2628" s="444">
        <f t="shared" ca="1" si="152"/>
        <v>-11526676186.778131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-11526676186.778131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-48027817.44490888</v>
      </c>
      <c r="L2629" s="444">
        <f t="shared" ca="1" si="152"/>
        <v>-11574704004.22304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-11574704004.22304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-48227933.350929335</v>
      </c>
      <c r="L2630" s="444">
        <f t="shared" ca="1" si="152"/>
        <v>-11622931937.573969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-11622931937.573969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-48428883.073224872</v>
      </c>
      <c r="L2631" s="444">
        <f t="shared" ca="1" si="152"/>
        <v>-11671360820.647194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-11671360820.647194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-48630670.086029977</v>
      </c>
      <c r="L2632" s="444">
        <f t="shared" ca="1" si="152"/>
        <v>-11719991490.733223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-11719991490.733223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-48833297.878055096</v>
      </c>
      <c r="L2633" s="444">
        <f t="shared" ca="1" si="152"/>
        <v>-11768824788.611279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-11768824788.611279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-49036769.952546991</v>
      </c>
      <c r="L2634" s="444">
        <f t="shared" ca="1" si="152"/>
        <v>-11817861558.563826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-11817861558.563826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-49241089.827349275</v>
      </c>
      <c r="L2635" s="444">
        <f t="shared" ca="1" si="152"/>
        <v>-11867102648.391174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-11867102648.391174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-49446261.034963228</v>
      </c>
      <c r="L2636" s="444">
        <f t="shared" ca="1" si="152"/>
        <v>-11916548909.426138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-11916548909.426138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-49652287.122608908</v>
      </c>
      <c r="L2637" s="444">
        <f t="shared" ca="1" si="152"/>
        <v>-11966201196.548746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-11966201196.548746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-49859171.65228644</v>
      </c>
      <c r="L2638" s="444">
        <f t="shared" ca="1" si="152"/>
        <v>-12016060368.201033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-12016060368.201033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-50066918.200837635</v>
      </c>
      <c r="L2639" s="444">
        <f t="shared" ca="1" si="152"/>
        <v>-12066127286.401871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-12066127286.401871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-50275530.360007793</v>
      </c>
      <c r="L2640" s="444">
        <f t="shared" ca="1" si="152"/>
        <v>-12116402816.761879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-12116402816.761879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-50485011.736507826</v>
      </c>
      <c r="L2641" s="444">
        <f t="shared" ca="1" si="152"/>
        <v>-12166887828.498386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-12166887828.498386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-50695365.952076606</v>
      </c>
      <c r="L2642" s="444">
        <f t="shared" ca="1" si="152"/>
        <v>-12217583194.450462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-12217583194.450462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-50906596.643543594</v>
      </c>
      <c r="L2643" s="444">
        <f t="shared" ca="1" si="152"/>
        <v>-12268489791.094006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-12268489791.094006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-51118707.46289169</v>
      </c>
      <c r="L2644" s="444">
        <f t="shared" ca="1" si="152"/>
        <v>-12319608498.556898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-12319608498.556898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-51331702.077320412</v>
      </c>
      <c r="L2645" s="444">
        <f t="shared" ca="1" si="152"/>
        <v>-12370940200.634218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-12370940200.634218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-51545584.169309244</v>
      </c>
      <c r="L2646" s="444">
        <f t="shared" ca="1" si="152"/>
        <v>-12422485784.803528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-12422485784.803528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-51760357.436681367</v>
      </c>
      <c r="L2647" s="444">
        <f t="shared" ca="1" si="152"/>
        <v>-12474246142.24021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-12474246142.24021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-51976025.592667542</v>
      </c>
      <c r="L2648" s="444">
        <f t="shared" ca="1" si="152"/>
        <v>-12526222167.832876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-12526222167.832876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-52192592.365970314</v>
      </c>
      <c r="L2649" s="444">
        <f t="shared" ca="1" si="152"/>
        <v>-12578414760.198847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-12578414760.198847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-52410061.500828527</v>
      </c>
      <c r="L2650" s="444">
        <f t="shared" ca="1" si="152"/>
        <v>-12630824821.699675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-12630824821.699675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-52628436.757081978</v>
      </c>
      <c r="L2651" s="444">
        <f t="shared" ca="1" si="152"/>
        <v>-12683453258.456757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-12683453258.456757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-52847721.910236485</v>
      </c>
      <c r="L2652" s="444">
        <f t="shared" ca="1" si="152"/>
        <v>-12736300980.366993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-12736300980.366993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-53067920.751529135</v>
      </c>
      <c r="L2653" s="444">
        <f t="shared" ca="1" si="152"/>
        <v>-12789368901.118523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-12789368901.118523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-53289037.087993845</v>
      </c>
      <c r="L2654" s="444">
        <f t="shared" ca="1" si="152"/>
        <v>-12842657938.206516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-12842657938.206516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-53511074.74252715</v>
      </c>
      <c r="L2655" s="444">
        <f t="shared" ca="1" si="152"/>
        <v>-12896169012.949043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-12896169012.949043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-53734037.553954348</v>
      </c>
      <c r="L2656" s="444">
        <f t="shared" ca="1" si="152"/>
        <v>-12949903050.502998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-12949903050.502998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-53957929.377095826</v>
      </c>
      <c r="L2657" s="444">
        <f t="shared" ca="1" si="152"/>
        <v>-13003860979.880095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-13003860979.880095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-54182754.08283373</v>
      </c>
      <c r="L2658" s="444">
        <f t="shared" ca="1" si="152"/>
        <v>-13058043733.962929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-13058043733.962929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-54408515.558178872</v>
      </c>
      <c r="L2659" s="444">
        <f t="shared" ca="1" si="152"/>
        <v>-13112452249.521107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-13112452249.521107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-54635217.706337944</v>
      </c>
      <c r="L2660" s="444">
        <f t="shared" ca="1" si="152"/>
        <v>-13167087467.227446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-13167087467.227446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-54862864.446781024</v>
      </c>
      <c r="L2661" s="444">
        <f t="shared" ca="1" si="152"/>
        <v>-13221950331.674227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-13221950331.674227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-55091459.715309277</v>
      </c>
      <c r="L2662" s="444">
        <f t="shared" ca="1" si="152"/>
        <v>-13277041791.389536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-13277041791.389536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-55321007.464123063</v>
      </c>
      <c r="L2663" s="444">
        <f t="shared" ca="1" si="152"/>
        <v>-13332362798.853659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-13332362798.853659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-55551511.661890246</v>
      </c>
      <c r="L2664" s="444">
        <f t="shared" ca="1" si="152"/>
        <v>-13387914310.515549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-13387914310.515549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-55782976.293814793</v>
      </c>
      <c r="L2665" s="444">
        <f t="shared" ca="1" si="152"/>
        <v>-13443697286.809364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-13443697286.809364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-56015405.361705683</v>
      </c>
      <c r="L2666" s="444">
        <f t="shared" ca="1" si="152"/>
        <v>-13499712692.17107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-13499712692.17107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-56248802.884046122</v>
      </c>
      <c r="L2667" s="444">
        <f t="shared" ca="1" si="152"/>
        <v>-13555961495.055117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-13555961495.055117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-56483172.896062985</v>
      </c>
      <c r="L2668" s="444">
        <f t="shared" ca="1" si="152"/>
        <v>-13612444667.95118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-13612444667.95118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-56718519.449796587</v>
      </c>
      <c r="L2669" s="444">
        <f t="shared" ca="1" si="152"/>
        <v>-13669163187.400976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-13669163187.400976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-56954846.61417073</v>
      </c>
      <c r="L2670" s="444">
        <f t="shared" ca="1" si="152"/>
        <v>-13726118034.015146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-13726118034.015146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-57192158.475063108</v>
      </c>
      <c r="L2671" s="444">
        <f t="shared" ca="1" si="152"/>
        <v>-13783310192.49021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-13783310192.49021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-57430459.135375872</v>
      </c>
      <c r="L2672" s="444">
        <f t="shared" ca="1" si="152"/>
        <v>-13840740651.625586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-13840740651.625586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-57669752.715106606</v>
      </c>
      <c r="L2673" s="444">
        <f t="shared" ca="1" si="152"/>
        <v>-13898410404.340693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-13898410404.340693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-57910043.351419553</v>
      </c>
      <c r="L2674" s="444">
        <f t="shared" ca="1" si="152"/>
        <v>-13956320447.692112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-13956320447.692112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-58151335.198717132</v>
      </c>
      <c r="L2675" s="444">
        <f t="shared" ca="1" si="152"/>
        <v>-14014471782.890829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-14014471782.890829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-58393632.428711787</v>
      </c>
      <c r="L2676" s="444">
        <f t="shared" ca="1" si="152"/>
        <v>-14072865415.31954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-14072865415.31954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-58636939.230498083</v>
      </c>
      <c r="L2677" s="444">
        <f t="shared" ca="1" si="152"/>
        <v>-14131502354.550037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-14131502354.550037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-58881259.810625166</v>
      </c>
      <c r="L2678" s="444">
        <f t="shared" ca="1" si="152"/>
        <v>-14190383614.360662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-14190383614.360662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-59126598.393169433</v>
      </c>
      <c r="L2679" s="444">
        <f t="shared" ca="1" si="152"/>
        <v>-14249510212.753832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-14249510212.753832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-59372959.219807632</v>
      </c>
      <c r="L2680" s="444">
        <f t="shared" ca="1" si="152"/>
        <v>-14308883171.97364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-14308883171.97364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-59620346.549890175</v>
      </c>
      <c r="L2681" s="444">
        <f t="shared" ca="1" si="152"/>
        <v>-14368503518.523531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-14368503518.523531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-59868764.66051472</v>
      </c>
      <c r="L2682" s="444">
        <f t="shared" ca="1" si="152"/>
        <v>-14428372283.184046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-14428372283.184046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-60118217.84660019</v>
      </c>
      <c r="L2683" s="444">
        <f t="shared" ca="1" si="152"/>
        <v>-14488490501.030645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-14488490501.030645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-60368710.420961022</v>
      </c>
      <c r="L2684" s="444">
        <f t="shared" ca="1" si="152"/>
        <v>-14548859211.451607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-14548859211.451607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-60620246.714381695</v>
      </c>
      <c r="L2685" s="444">
        <f t="shared" ca="1" si="152"/>
        <v>-14609479458.165989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-14609479458.165989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-60872831.075691625</v>
      </c>
      <c r="L2686" s="444">
        <f t="shared" ca="1" si="152"/>
        <v>-14670352289.24168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-14670352289.24168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-61126467.871840328</v>
      </c>
      <c r="L2687" s="444">
        <f t="shared" ca="1" si="152"/>
        <v>-14731478757.11352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-14731478757.11352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-61381161.487972997</v>
      </c>
      <c r="L2688" s="444">
        <f t="shared" ca="1" si="152"/>
        <v>-14792859918.601492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-14792859918.601492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-61636916.327506214</v>
      </c>
      <c r="L2689" s="444">
        <f t="shared" ca="1" si="152"/>
        <v>-14854496834.928999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-14854496834.928999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-61893736.812204152</v>
      </c>
      <c r="L2690" s="444">
        <f t="shared" ca="1" si="152"/>
        <v>-14916390571.741203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-14916390571.741203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-62151627.38225501</v>
      </c>
      <c r="L2691" s="444">
        <f t="shared" ca="1" si="152"/>
        <v>-14978542199.123459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-14978542199.123459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-62410592.496347733</v>
      </c>
      <c r="L2692" s="444">
        <f t="shared" ca="1" si="152"/>
        <v>-15040952791.619806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-15040952791.619806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-62670636.631749183</v>
      </c>
      <c r="L2693" s="444">
        <f t="shared" ca="1" si="152"/>
        <v>-15103623428.251556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-15103623428.251556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-62931764.284381486</v>
      </c>
      <c r="L2694" s="444">
        <f t="shared" ca="1" si="152"/>
        <v>-15166555192.535938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-15166555192.535938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-63193979.968899734</v>
      </c>
      <c r="L2695" s="444">
        <f t="shared" ca="1" si="152"/>
        <v>-15229749172.504839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-15229749172.504839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-63457288.218770161</v>
      </c>
      <c r="L2696" s="444">
        <f t="shared" ca="1" si="152"/>
        <v>-15293206460.72361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-15293206460.72361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-63721693.586348377</v>
      </c>
      <c r="L2697" s="444">
        <f t="shared" ca="1" si="152"/>
        <v>-15356928154.309958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-15356928154.309958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-63987200.642958149</v>
      </c>
      <c r="L2698" s="444">
        <f t="shared" ca="1" si="152"/>
        <v>-15420915354.952915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-15420915354.952915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-64253813.978970468</v>
      </c>
      <c r="L2699" s="444">
        <f t="shared" ca="1" si="152"/>
        <v>-15485169168.931885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-15485169168.931885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-64521538.203882851</v>
      </c>
      <c r="L2700" s="444">
        <f t="shared" ca="1" si="152"/>
        <v>-15549690707.135767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-15549690707.135767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-64790377.946399033</v>
      </c>
      <c r="L2701" s="444">
        <f t="shared" ca="1" si="152"/>
        <v>-15614481085.082167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-15614481085.082167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-65060337.854509026</v>
      </c>
      <c r="L2702" s="444">
        <f t="shared" ca="1" si="152"/>
        <v>-15679541422.936676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-15679541422.936676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-65331422.595569484</v>
      </c>
      <c r="L2703" s="444">
        <f t="shared" ca="1" si="152"/>
        <v>-15744872845.532246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-15744872845.532246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-65603636.856384359</v>
      </c>
      <c r="L2704" s="444">
        <f t="shared" ca="1" si="152"/>
        <v>-15810476482.38863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-15810476482.38863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-65876985.343285955</v>
      </c>
      <c r="L2705" s="444">
        <f t="shared" ca="1" si="152"/>
        <v>-15876353467.731916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-15876353467.731916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-66151472.782216318</v>
      </c>
      <c r="L2706" s="444">
        <f t="shared" ca="1" si="152"/>
        <v>-15942504940.514133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-15942504940.514133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-66427103.918808877</v>
      </c>
      <c r="L2707" s="444">
        <f t="shared" ca="1" si="152"/>
        <v>-16008932044.432941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-16008932044.432941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-66703883.518470585</v>
      </c>
      <c r="L2708" s="444">
        <f t="shared" ca="1" si="152"/>
        <v>-16075635927.951412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-16075635927.951412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-66981816.36646422</v>
      </c>
      <c r="L2709" s="444">
        <f t="shared" ca="1" si="152"/>
        <v>-16142617744.317877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-16142617744.317877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-67260907.26799114</v>
      </c>
      <c r="L2710" s="444">
        <f t="shared" ca="1" si="152"/>
        <v>-16209878651.585869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-16209878651.585869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-67541161.048274457</v>
      </c>
      <c r="L2711" s="444">
        <f t="shared" ca="1" si="152"/>
        <v>-16277419812.634144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-16277419812.634144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-67822582.552642271</v>
      </c>
      <c r="L2712" s="444">
        <f t="shared" ca="1" si="152"/>
        <v>-16345242395.186787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-16345242395.186787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-68105176.646611616</v>
      </c>
      <c r="L2713" s="444">
        <f t="shared" ca="1" si="152"/>
        <v>-16413347571.833399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-16413347571.833399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-68388948.215972498</v>
      </c>
      <c r="L2714" s="444">
        <f t="shared" ca="1" si="152"/>
        <v>-16481736520.049372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-16481736520.049372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-68673902.166872382</v>
      </c>
      <c r="L2715" s="444">
        <f t="shared" ca="1" si="152"/>
        <v>-16550410422.216244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-16550410422.216244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-68960043.425901011</v>
      </c>
      <c r="L2716" s="444">
        <f t="shared" ca="1" si="152"/>
        <v>-16619370465.642145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-16619370465.642145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-69247376.940175608</v>
      </c>
      <c r="L2717" s="444">
        <f t="shared" ca="1" si="152"/>
        <v>-16688617842.582321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-16688617842.582321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-69535907.677426323</v>
      </c>
      <c r="L2718" s="444">
        <f t="shared" ca="1" si="152"/>
        <v>-16758153750.259747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-16758153750.259747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-69825640.626082271</v>
      </c>
      <c r="L2719" s="444">
        <f t="shared" ca="1" si="152"/>
        <v>-16827979390.885828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-16827979390.885828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-70116580.795357615</v>
      </c>
      <c r="L2720" s="444">
        <f t="shared" ca="1" si="152"/>
        <v>-16898095971.681185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-16898095971.681185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-70408733.215338275</v>
      </c>
      <c r="L2721" s="444">
        <f t="shared" ca="1" si="152"/>
        <v>-16968504704.896523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-16968504704.896523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-70702102.93706885</v>
      </c>
      <c r="L2722" s="444">
        <f t="shared" ca="1" si="152"/>
        <v>-17039206807.833591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-17039206807.833591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-70996695.032639965</v>
      </c>
      <c r="L2723" s="444">
        <f t="shared" ca="1" si="152"/>
        <v>-17110203502.866232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-17110203502.866232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-71292514.595275968</v>
      </c>
      <c r="L2724" s="444">
        <f t="shared" ca="1" si="152"/>
        <v>-17181496017.46151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-17181496017.46151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-71589566.739422962</v>
      </c>
      <c r="L2725" s="444">
        <f t="shared" ca="1" si="152"/>
        <v>-17253085584.200932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-17253085584.200932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-71887856.600837216</v>
      </c>
      <c r="L2726" s="444">
        <f t="shared" ca="1" si="152"/>
        <v>-17324973440.801769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-17324973440.801769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-72187389.336674035</v>
      </c>
      <c r="L2727" s="444">
        <f t="shared" ca="1" si="152"/>
        <v>-17397160830.138443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-17397160830.138443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-72488170.125576839</v>
      </c>
      <c r="L2728" s="444">
        <f t="shared" ca="1" si="152"/>
        <v>-17469649000.264019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-17469649000.264019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-72790204.16776675</v>
      </c>
      <c r="L2729" s="444">
        <f t="shared" ca="1" si="152"/>
        <v>-17542439204.431786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-17542439204.431786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-73093496.685132444</v>
      </c>
      <c r="L2730" s="444">
        <f t="shared" ca="1" si="152"/>
        <v>-17615532701.116917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-17615532701.116917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-73398052.921320483</v>
      </c>
      <c r="L2731" s="444">
        <f t="shared" ca="1" si="152"/>
        <v>-17688930754.038239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-17688930754.038239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-73703878.141825989</v>
      </c>
      <c r="L2732" s="444">
        <f t="shared" ca="1" si="152"/>
        <v>-17762634632.180065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-17762634632.180065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-74010977.634083599</v>
      </c>
      <c r="L2733" s="444">
        <f t="shared" ca="1" si="152"/>
        <v>-17836645609.814148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-17836645609.814148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-74319356.707558945</v>
      </c>
      <c r="L2734" s="444">
        <f t="shared" ca="1" si="152"/>
        <v>-17910964966.521706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-17910964966.521706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-74629020.693840444</v>
      </c>
      <c r="L2735" s="444">
        <f t="shared" ca="1" si="152"/>
        <v>-17985593987.215546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-17985593987.215546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-74939974.946731433</v>
      </c>
      <c r="L2736" s="444">
        <f t="shared" ca="1" si="152"/>
        <v>-18060533962.162277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-18060533962.162277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-75252224.842342824</v>
      </c>
      <c r="L2737" s="444">
        <f t="shared" ca="1" si="152"/>
        <v>-18135786187.00462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-18135786187.00462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-75565775.779185921</v>
      </c>
      <c r="L2738" s="444">
        <f t="shared" ca="1" si="152"/>
        <v>-18211351962.783806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-18211351962.783806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-75880633.178265855</v>
      </c>
      <c r="L2739" s="444">
        <f t="shared" ca="1" si="152"/>
        <v>-18287232595.96207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-18287232595.96207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-76196802.483175293</v>
      </c>
      <c r="L2740" s="444">
        <f t="shared" ca="1" si="152"/>
        <v>-18363429398.445248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-18363429398.445248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-76514289.160188526</v>
      </c>
      <c r="L2741" s="444">
        <f t="shared" ca="1" si="152"/>
        <v>-18439943687.605434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-18439943687.605434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-76833098.698355973</v>
      </c>
      <c r="L2742" s="444">
        <f t="shared" ca="1" si="152"/>
        <v>-18516776786.303791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-18516776786.303791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-77153236.609599128</v>
      </c>
      <c r="L2743" s="444">
        <f t="shared" ca="1" si="152"/>
        <v>-18593930022.913391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-18593930022.913391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-77474708.428805798</v>
      </c>
      <c r="L2744" s="444">
        <f t="shared" ca="1" si="152"/>
        <v>-18671404731.342197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-18671404731.342197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-77797519.713925824</v>
      </c>
      <c r="L2745" s="444">
        <f t="shared" ca="1" si="152"/>
        <v>-18749202251.056122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-18749202251.056122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-78121676.046067178</v>
      </c>
      <c r="L2746" s="444">
        <f t="shared" ca="1" si="152"/>
        <v>-18827323927.102188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-18827323927.102188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-78447183.029592454</v>
      </c>
      <c r="L2747" s="444">
        <f t="shared" ca="1" si="152"/>
        <v>-18905771110.131779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-18905771110.131779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-78774046.29221575</v>
      </c>
      <c r="L2748" s="444">
        <f t="shared" ca="1" si="152"/>
        <v>-18984545156.423996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-18984545156.423996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-79102271.485099986</v>
      </c>
      <c r="L2749" s="444">
        <f t="shared" ca="1" si="152"/>
        <v>-19063647427.909096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-19063647427.909096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-79431864.282954559</v>
      </c>
      <c r="L2750" s="444">
        <f t="shared" ca="1" si="152"/>
        <v>-19143079292.192051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-19143079292.192051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-79762830.384133548</v>
      </c>
      <c r="L2751" s="444">
        <f t="shared" ca="1" si="152"/>
        <v>-19222842122.576183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-19222842122.576183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-80095175.510734096</v>
      </c>
      <c r="L2752" s="444">
        <f t="shared" ca="1" si="152"/>
        <v>-19302937298.086918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-19302937298.086918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-80428905.408695489</v>
      </c>
      <c r="L2753" s="444">
        <f t="shared" ca="1" si="152"/>
        <v>-19383366203.495613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-19383366203.495613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-80764025.847898394</v>
      </c>
      <c r="L2754" s="444">
        <f t="shared" ca="1" si="152"/>
        <v>-19464130229.34351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-19464130229.34351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-81100542.622264624</v>
      </c>
      <c r="L2755" s="444">
        <f t="shared" ca="1" si="152"/>
        <v>-19545230771.965775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-19545230771.965775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-81438461.549857393</v>
      </c>
      <c r="L2756" s="444">
        <f t="shared" ca="1" si="152"/>
        <v>-19626669233.515633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-19626669233.515633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-81777788.472981796</v>
      </c>
      <c r="L2757" s="444">
        <f t="shared" ca="1" si="152"/>
        <v>-19708447021.988613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-19708447021.988613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-82118529.25828588</v>
      </c>
      <c r="L2758" s="444">
        <f t="shared" ca="1" si="152"/>
        <v>-19790565551.246899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-19790565551.246899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-82460689.796862081</v>
      </c>
      <c r="L2759" s="444">
        <f t="shared" ca="1" si="152"/>
        <v>-19873026241.043762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-19873026241.043762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-82804276.004349008</v>
      </c>
      <c r="L2760" s="444">
        <f t="shared" ca="1" si="152"/>
        <v>-19955830517.048111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-19955830517.048111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-83149293.821033791</v>
      </c>
      <c r="L2761" s="444">
        <f t="shared" ca="1" si="152"/>
        <v>-20038979810.869144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-20038979810.869144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-83495749.211954772</v>
      </c>
      <c r="L2762" s="444">
        <f t="shared" ca="1" si="152"/>
        <v>-20122475560.0811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-20122475560.0811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-83843648.167004585</v>
      </c>
      <c r="L2763" s="444">
        <f t="shared" ca="1" si="152"/>
        <v>-20206319208.248104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-20206319208.248104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-84192996.701033771</v>
      </c>
      <c r="L2764" s="444">
        <f t="shared" ca="1" si="152"/>
        <v>-20290512204.949139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-20290512204.949139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-84543800.853954747</v>
      </c>
      <c r="L2765" s="444">
        <f t="shared" ca="1" si="152"/>
        <v>-20375056005.803093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-20375056005.803093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-84896066.69084622</v>
      </c>
      <c r="L2766" s="444">
        <f t="shared" ca="1" si="152"/>
        <v>-20459952072.493938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-20459952072.493938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-85249800.302058071</v>
      </c>
      <c r="L2767" s="444">
        <f t="shared" ca="1" si="152"/>
        <v>-20545201872.795998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-20545201872.795998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-85605007.803316653</v>
      </c>
      <c r="L2768" s="444">
        <f t="shared" ca="1" si="152"/>
        <v>-20630806880.599316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-20630806880.599316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-85961695.33583048</v>
      </c>
      <c r="L2769" s="444">
        <f t="shared" ca="1" si="152"/>
        <v>-20716768575.935146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-20716768575.935146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-86319869.066396445</v>
      </c>
      <c r="L2770" s="444">
        <f t="shared" ca="1" si="152"/>
        <v>-20803088445.001541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-20803088445.001541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-86679535.187506422</v>
      </c>
      <c r="L2771" s="444">
        <f t="shared" ca="1" si="152"/>
        <v>-20889767980.189049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-20889767980.189049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-87040699.917454362</v>
      </c>
      <c r="L2772" s="444">
        <f t="shared" ca="1" si="152"/>
        <v>-20976808680.106503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-20976808680.106503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-87403369.500443757</v>
      </c>
      <c r="L2773" s="444">
        <f t="shared" ca="1" si="152"/>
        <v>-21064212049.606945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-21064212049.606945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-87767550.206695601</v>
      </c>
      <c r="L2774" s="444">
        <f t="shared" ca="1" si="152"/>
        <v>-21151979599.813641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-21151979599.813641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-88133248.332556829</v>
      </c>
      <c r="L2775" s="444">
        <f t="shared" ca="1" si="152"/>
        <v>-21240112848.146198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-21240112848.146198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-88500470.200609162</v>
      </c>
      <c r="L2776" s="444">
        <f t="shared" ca="1" si="152"/>
        <v>-21328613318.346806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-21328613318.346806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-88869222.159778357</v>
      </c>
      <c r="L2777" s="444">
        <f t="shared" ca="1" si="152"/>
        <v>-21417482540.506584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-21417482540.506584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-89239510.585444093</v>
      </c>
      <c r="L2778" s="444">
        <f t="shared" ca="1" si="152"/>
        <v>-21506722051.09203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-21506722051.09203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-89611341.879550129</v>
      </c>
      <c r="L2779" s="444">
        <f t="shared" ca="1" si="152"/>
        <v>-21596333392.971581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-21596333392.971581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-89984722.470714912</v>
      </c>
      <c r="L2780" s="444">
        <f t="shared" ca="1" si="152"/>
        <v>-21686318115.442295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-21686318115.442295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-90359658.814342901</v>
      </c>
      <c r="L2781" s="444">
        <f t="shared" ca="1" si="152"/>
        <v>-21776677774.256638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-21776677774.256638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-90736157.392735988</v>
      </c>
      <c r="L2782" s="444">
        <f t="shared" ca="1" si="152"/>
        <v>-21867413931.649372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-21867413931.649372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-91114224.715205714</v>
      </c>
      <c r="L2783" s="444">
        <f t="shared" ca="1" si="152"/>
        <v>-21958528156.364578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-21958528156.364578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-91493867.318185747</v>
      </c>
      <c r="L2784" s="444">
        <f t="shared" ca="1" si="152"/>
        <v>-22050022023.682762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-22050022023.682762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-91875091.765344843</v>
      </c>
      <c r="L2785" s="444">
        <f t="shared" ca="1" si="152"/>
        <v>-22141897115.448109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-22141897115.448109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-92257904.647700459</v>
      </c>
      <c r="L2786" s="444">
        <f t="shared" ca="1" si="152"/>
        <v>-22234155020.09581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-22234155020.09581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-92642312.583732545</v>
      </c>
      <c r="L2787" s="444">
        <f t="shared" ca="1" si="152"/>
        <v>-22326797332.679543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-22326797332.679543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-93028322.219498098</v>
      </c>
      <c r="L2788" s="444">
        <f t="shared" ca="1" si="152"/>
        <v>-22419825654.89904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-22419825654.89904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-93415940.228745997</v>
      </c>
      <c r="L2789" s="444">
        <f t="shared" ca="1" si="152"/>
        <v>-22513241595.127785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-22513241595.127785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-93805173.313032433</v>
      </c>
      <c r="L2790" s="444">
        <f t="shared" ca="1" si="152"/>
        <v>-22607046768.440819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-22607046768.440819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-94196028.20183675</v>
      </c>
      <c r="L2791" s="444">
        <f t="shared" ca="1" si="152"/>
        <v>-22701242796.642654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-22701242796.642654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-94588511.65267773</v>
      </c>
      <c r="L2792" s="444">
        <f t="shared" ca="1" si="152"/>
        <v>-22795831308.295334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-22795831308.295334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-94982630.451230556</v>
      </c>
      <c r="L2793" s="444">
        <f t="shared" ca="1" si="152"/>
        <v>-22890813938.746563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-22890813938.746563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-95378391.411444008</v>
      </c>
      <c r="L2794" s="444">
        <f t="shared" ca="1" si="152"/>
        <v>-22986192330.158009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-22986192330.158009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-95775801.375658363</v>
      </c>
      <c r="L2795" s="444">
        <f t="shared" ca="1" si="152"/>
        <v>-23081968131.533669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-23081968131.533669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-96174867.214723617</v>
      </c>
      <c r="L2796" s="444">
        <f t="shared" ca="1" si="152"/>
        <v>-23178142998.748394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-23178142998.748394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-96575595.828118309</v>
      </c>
      <c r="L2797" s="444">
        <f t="shared" ca="1" si="152"/>
        <v>-23274718594.576511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-23274718594.576511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-96977994.144068792</v>
      </c>
      <c r="L2798" s="444">
        <f t="shared" ca="1" si="152"/>
        <v>-23371696588.720581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-23371696588.720581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-97382069.11966908</v>
      </c>
      <c r="L2799" s="444">
        <f t="shared" ca="1" si="152"/>
        <v>-23469078657.840252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-23469078657.840252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-97787827.741001055</v>
      </c>
      <c r="L2800" s="444">
        <f t="shared" ca="1" si="152"/>
        <v>-23566866485.581253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-23566866485.581253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-98195277.023255214</v>
      </c>
      <c r="L2801" s="444">
        <f t="shared" ca="1" si="152"/>
        <v>-23665061762.604507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-23665061762.604507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-98604424.010852113</v>
      </c>
      <c r="L2802" s="444">
        <f t="shared" ca="1" si="152"/>
        <v>-23763666186.61536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-23763666186.61536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-99015275.777564004</v>
      </c>
      <c r="L2803" s="444">
        <f t="shared" ca="1" si="152"/>
        <v>-23862681462.392925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-23862681462.392925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-99427839.426637188</v>
      </c>
      <c r="L2804" s="444">
        <f t="shared" ca="1" si="152"/>
        <v>-23962109301.819561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-23962109301.819561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-99842122.090914831</v>
      </c>
      <c r="L2805" s="444">
        <f t="shared" ca="1" si="152"/>
        <v>-24061951423.910477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-24061951423.910477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-100258130.93296032</v>
      </c>
      <c r="L2806" s="444">
        <f t="shared" ca="1" si="152"/>
        <v>-24162209554.843437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-24162209554.843437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-100675873.14518099</v>
      </c>
      <c r="L2807" s="444">
        <f t="shared" ca="1" si="152"/>
        <v>-24262885427.988617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-24262885427.988617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-101095355.94995257</v>
      </c>
      <c r="L2808" s="444">
        <f t="shared" ca="1" si="152"/>
        <v>-24363980783.938568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-24363980783.938568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-101516586.59974404</v>
      </c>
      <c r="L2809" s="444">
        <f t="shared" ca="1" si="152"/>
        <v>-24465497370.538311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-24465497370.538311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-101939572.37724297</v>
      </c>
      <c r="L2810" s="444">
        <f t="shared" ca="1" si="152"/>
        <v>-24567436942.915554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-24567436942.915554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-102364320.59548147</v>
      </c>
      <c r="L2811" s="444">
        <f t="shared" ca="1" si="152"/>
        <v>-24669801263.511036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-24669801263.511036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-102790838.59796265</v>
      </c>
      <c r="L2812" s="444">
        <f t="shared" ca="1" si="152"/>
        <v>-24772592102.108997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-24772592102.108997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-103219133.75878748</v>
      </c>
      <c r="L2813" s="444">
        <f t="shared" ref="L2813:L3067" ca="1" si="157">I2813-J2813+K2813</f>
        <v>-24875811235.867786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-24875811235.867786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-103649213.48278244</v>
      </c>
      <c r="L2814" s="444">
        <f t="shared" ca="1" si="157"/>
        <v>-24979460449.350571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-24979460449.350571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-104081085.20562738</v>
      </c>
      <c r="L2815" s="444">
        <f t="shared" ca="1" si="157"/>
        <v>-25083541534.556198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-25083541534.556198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-104514756.39398415</v>
      </c>
      <c r="L2816" s="444">
        <f t="shared" ca="1" si="157"/>
        <v>-25188056290.950184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-25188056290.950184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-104950234.54562576</v>
      </c>
      <c r="L2817" s="444">
        <f t="shared" ca="1" si="157"/>
        <v>-25293006525.495811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-25293006525.495811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-105387527.18956588</v>
      </c>
      <c r="L2818" s="444">
        <f t="shared" ca="1" si="157"/>
        <v>-25398394052.685379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-25398394052.685379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-105826641.88618907</v>
      </c>
      <c r="L2819" s="444">
        <f t="shared" ca="1" si="157"/>
        <v>-25504220694.571568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-25504220694.571568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-106267586.22738153</v>
      </c>
      <c r="L2820" s="444">
        <f t="shared" ca="1" si="157"/>
        <v>-25610488280.79895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-25610488280.79895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-106710367.83666229</v>
      </c>
      <c r="L2821" s="444">
        <f t="shared" ca="1" si="157"/>
        <v>-25717198648.635612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-25717198648.635612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-107154994.36931506</v>
      </c>
      <c r="L2822" s="444">
        <f t="shared" ca="1" si="157"/>
        <v>-25824353643.004929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-25824353643.004929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-107601473.51252054</v>
      </c>
      <c r="L2823" s="444">
        <f t="shared" ca="1" si="157"/>
        <v>-25931955116.517448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-25931955116.517448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-108049812.98548937</v>
      </c>
      <c r="L2824" s="444">
        <f t="shared" ca="1" si="157"/>
        <v>-26040004929.502937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-26040004929.502937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-108500020.53959557</v>
      </c>
      <c r="L2825" s="444">
        <f t="shared" ca="1" si="157"/>
        <v>-26148504950.042534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-26148504950.042534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-108952103.95851056</v>
      </c>
      <c r="L2826" s="444">
        <f t="shared" ca="1" si="157"/>
        <v>-26257457054.001045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-26257457054.001045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-109406071.05833769</v>
      </c>
      <c r="L2827" s="444">
        <f t="shared" ca="1" si="157"/>
        <v>-26366863125.059383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-26366863125.059383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-109861929.68774743</v>
      </c>
      <c r="L2828" s="444">
        <f t="shared" ca="1" si="157"/>
        <v>-26476725054.747131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-26476725054.747131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-110319687.72811304</v>
      </c>
      <c r="L2829" s="444">
        <f t="shared" ca="1" si="157"/>
        <v>-26587044742.475243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-26587044742.475243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-110779353.09364684</v>
      </c>
      <c r="L2830" s="444">
        <f t="shared" ca="1" si="157"/>
        <v>-26697824095.56889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-26697824095.56889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-111240933.73153704</v>
      </c>
      <c r="L2831" s="444">
        <f t="shared" ca="1" si="157"/>
        <v>-26809065029.300426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-26809065029.300426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-111704437.62208511</v>
      </c>
      <c r="L2832" s="444">
        <f t="shared" ca="1" si="157"/>
        <v>-26920769466.922512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-26920769466.922512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-112169872.77884378</v>
      </c>
      <c r="L2833" s="444">
        <f t="shared" ca="1" si="157"/>
        <v>-27032939339.701355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-27032939339.701355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-112637247.24875565</v>
      </c>
      <c r="L2834" s="444">
        <f t="shared" ca="1" si="157"/>
        <v>-27145576586.950111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-27145576586.950111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-113106569.11229213</v>
      </c>
      <c r="L2835" s="444">
        <f t="shared" ca="1" si="157"/>
        <v>-27258683156.062405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-27258683156.062405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-113577846.48359334</v>
      </c>
      <c r="L2836" s="444">
        <f t="shared" ca="1" si="157"/>
        <v>-27372261002.545998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-27372261002.545998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-114051087.51060833</v>
      </c>
      <c r="L2837" s="444">
        <f t="shared" ca="1" si="157"/>
        <v>-27486312090.056606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-27486312090.056606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-114526300.37523586</v>
      </c>
      <c r="L2838" s="444">
        <f t="shared" ca="1" si="157"/>
        <v>-27600838390.431843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-27600838390.431843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-115003493.29346599</v>
      </c>
      <c r="L2839" s="444">
        <f t="shared" ca="1" si="157"/>
        <v>-27715841883.725307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-27715841883.725307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-115482674.51552211</v>
      </c>
      <c r="L2840" s="444">
        <f t="shared" ca="1" si="157"/>
        <v>-27831324558.240829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-27831324558.240829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-115963852.32600343</v>
      </c>
      <c r="L2841" s="444">
        <f t="shared" ca="1" si="157"/>
        <v>-27947288410.566833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-27947288410.566833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-116447035.04402848</v>
      </c>
      <c r="L2842" s="444">
        <f t="shared" ca="1" si="157"/>
        <v>-28063735445.610863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-28063735445.610863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-116932231.0233786</v>
      </c>
      <c r="L2843" s="444">
        <f t="shared" ca="1" si="157"/>
        <v>-28180667676.634243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-28180667676.634243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-117419448.65264268</v>
      </c>
      <c r="L2844" s="444">
        <f t="shared" ca="1" si="157"/>
        <v>-28298087125.286884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-28298087125.286884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-117908696.35536201</v>
      </c>
      <c r="L2845" s="444">
        <f t="shared" ca="1" si="157"/>
        <v>-28415995821.642246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-28415995821.642246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-118399982.59017603</v>
      </c>
      <c r="L2846" s="444">
        <f t="shared" ca="1" si="157"/>
        <v>-28534395804.232422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-28534395804.232422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-118893315.85096842</v>
      </c>
      <c r="L2847" s="444">
        <f t="shared" ca="1" si="157"/>
        <v>-28653289120.083389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-28653289120.083389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-119388704.66701412</v>
      </c>
      <c r="L2848" s="444">
        <f t="shared" ca="1" si="157"/>
        <v>-28772677824.750404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-28772677824.750404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-119886157.60312669</v>
      </c>
      <c r="L2849" s="444">
        <f t="shared" ca="1" si="157"/>
        <v>-28892563982.353531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-28892563982.353531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-120385683.25980636</v>
      </c>
      <c r="L2850" s="444">
        <f t="shared" ca="1" si="157"/>
        <v>-29012949665.613338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-29012949665.613338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-120887290.27338891</v>
      </c>
      <c r="L2851" s="444">
        <f t="shared" ca="1" si="157"/>
        <v>-29133836955.886726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-29133836955.886726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-121390987.3161947</v>
      </c>
      <c r="L2852" s="444">
        <f t="shared" ca="1" si="157"/>
        <v>-29255227943.202923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-29255227943.202923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-121896783.09667884</v>
      </c>
      <c r="L2853" s="444">
        <f t="shared" ca="1" si="157"/>
        <v>-29377124726.299603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-29377124726.299603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-122404686.35958168</v>
      </c>
      <c r="L2854" s="444">
        <f t="shared" ca="1" si="157"/>
        <v>-29499529412.659184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-29499529412.659184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-122914705.88607995</v>
      </c>
      <c r="L2855" s="444">
        <f t="shared" ca="1" si="157"/>
        <v>-29622444118.545265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-29622444118.545265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-123426850.49393861</v>
      </c>
      <c r="L2856" s="444">
        <f t="shared" ca="1" si="157"/>
        <v>-29745870969.039204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-29745870969.039204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-123941129.03766336</v>
      </c>
      <c r="L2857" s="444">
        <f t="shared" ca="1" si="157"/>
        <v>-29869812098.076866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-29869812098.076866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-124457550.4086536</v>
      </c>
      <c r="L2858" s="444">
        <f t="shared" ca="1" si="157"/>
        <v>-29994269648.485519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-29994269648.485519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-124976123.53535633</v>
      </c>
      <c r="L2859" s="444">
        <f t="shared" ca="1" si="157"/>
        <v>-30119245772.020874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-30119245772.020874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-125496857.3834203</v>
      </c>
      <c r="L2860" s="444">
        <f t="shared" ca="1" si="157"/>
        <v>-30244742629.404293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-30244742629.404293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-126019760.95585121</v>
      </c>
      <c r="L2861" s="444">
        <f t="shared" ca="1" si="157"/>
        <v>-30370762390.360146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-30370762390.360146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-126544843.29316728</v>
      </c>
      <c r="L2862" s="444">
        <f t="shared" ca="1" si="157"/>
        <v>-30497307233.653313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-30497307233.653313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-127072113.47355546</v>
      </c>
      <c r="L2863" s="444">
        <f t="shared" ca="1" si="157"/>
        <v>-30624379347.126869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-30624379347.126869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-127601580.61302862</v>
      </c>
      <c r="L2864" s="444">
        <f t="shared" ca="1" si="157"/>
        <v>-30751980927.739899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-30751980927.739899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-128133253.86558293</v>
      </c>
      <c r="L2865" s="444">
        <f t="shared" ca="1" si="157"/>
        <v>-30880114181.60548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-30880114181.60548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-128667142.42335616</v>
      </c>
      <c r="L2866" s="444">
        <f t="shared" ca="1" si="157"/>
        <v>-31008781324.028835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-31008781324.028835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-129203255.5167868</v>
      </c>
      <c r="L2867" s="444">
        <f t="shared" ca="1" si="157"/>
        <v>-31137984579.545624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-31137984579.545624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-129741602.41477345</v>
      </c>
      <c r="L2868" s="444">
        <f t="shared" ca="1" si="157"/>
        <v>-31267726181.960396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-31267726181.960396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-130282192.424835</v>
      </c>
      <c r="L2869" s="444">
        <f t="shared" ca="1" si="157"/>
        <v>-31398008374.385231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-31398008374.385231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-130825034.8932718</v>
      </c>
      <c r="L2870" s="444">
        <f t="shared" ca="1" si="157"/>
        <v>-31528833409.278503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-31528833409.278503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-131370139.20532709</v>
      </c>
      <c r="L2871" s="444">
        <f t="shared" ca="1" si="157"/>
        <v>-31660203548.483829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-31660203548.483829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-131917514.78534931</v>
      </c>
      <c r="L2872" s="444">
        <f t="shared" ca="1" si="157"/>
        <v>-31792121063.26918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-31792121063.26918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-132467171.0969549</v>
      </c>
      <c r="L2873" s="444">
        <f t="shared" ca="1" si="157"/>
        <v>-31924588234.366135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-31924588234.366135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-133019117.64319222</v>
      </c>
      <c r="L2874" s="444">
        <f t="shared" ca="1" si="157"/>
        <v>-32057607352.009327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-32057607352.009327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-133573363.96670552</v>
      </c>
      <c r="L2875" s="444">
        <f t="shared" ca="1" si="157"/>
        <v>-32191180715.976032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-32191180715.976032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-134129919.64990012</v>
      </c>
      <c r="L2876" s="444">
        <f t="shared" ca="1" si="157"/>
        <v>-32325310635.625931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-32325310635.625931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-134688794.31510803</v>
      </c>
      <c r="L2877" s="444">
        <f t="shared" ca="1" si="157"/>
        <v>-32459999429.94104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-32459999429.94104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-135249997.62475434</v>
      </c>
      <c r="L2878" s="444">
        <f t="shared" ca="1" si="157"/>
        <v>-32595249427.565796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-32595249427.565796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-135813539.28152415</v>
      </c>
      <c r="L2879" s="444">
        <f t="shared" ca="1" si="157"/>
        <v>-32731062966.847321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-32731062966.847321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-136379429.02853051</v>
      </c>
      <c r="L2880" s="444">
        <f t="shared" ca="1" si="157"/>
        <v>-32867442395.875851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-32867442395.875851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-136947676.6494827</v>
      </c>
      <c r="L2881" s="444">
        <f t="shared" ca="1" si="157"/>
        <v>-33004390072.525333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-33004390072.525333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-137518291.96885553</v>
      </c>
      <c r="L2882" s="444">
        <f t="shared" ca="1" si="157"/>
        <v>-33141908364.49419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-33141908364.49419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-138091284.85205913</v>
      </c>
      <c r="L2883" s="444">
        <f t="shared" ca="1" si="157"/>
        <v>-33279999649.346249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-33279999649.346249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-138666665.20560938</v>
      </c>
      <c r="L2884" s="444">
        <f t="shared" ca="1" si="157"/>
        <v>-33418666314.551857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-33418666314.551857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-139244442.97729939</v>
      </c>
      <c r="L2885" s="444">
        <f t="shared" ca="1" si="157"/>
        <v>-33557910757.529156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-33557910757.529156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-139824628.15637147</v>
      </c>
      <c r="L2886" s="444">
        <f t="shared" ca="1" si="157"/>
        <v>-33697735385.685528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-33697735385.685528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-140407230.77368969</v>
      </c>
      <c r="L2887" s="444">
        <f t="shared" ca="1" si="157"/>
        <v>-33838142616.459217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-33838142616.459217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-140992260.90191337</v>
      </c>
      <c r="L2888" s="444">
        <f t="shared" ca="1" si="157"/>
        <v>-33979134877.36113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-33979134877.36113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-141579728.65567136</v>
      </c>
      <c r="L2889" s="444">
        <f t="shared" ca="1" si="157"/>
        <v>-34120714606.0168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-34120714606.0168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-142169644.19173664</v>
      </c>
      <c r="L2890" s="444">
        <f t="shared" ca="1" si="157"/>
        <v>-34262884250.208538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-34262884250.208538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-142762017.70920223</v>
      </c>
      <c r="L2891" s="444">
        <f t="shared" ca="1" si="157"/>
        <v>-34405646267.91774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-34405646267.91774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-143356859.44965726</v>
      </c>
      <c r="L2892" s="444">
        <f t="shared" ca="1" si="157"/>
        <v>-34549003127.367393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-34549003127.367393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-143954179.69736415</v>
      </c>
      <c r="L2893" s="444">
        <f t="shared" ca="1" si="157"/>
        <v>-34692957307.064758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-34692957307.064758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-144553988.7794365</v>
      </c>
      <c r="L2894" s="444">
        <f t="shared" ca="1" si="157"/>
        <v>-34837511295.844193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-34837511295.844193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-145156297.06601748</v>
      </c>
      <c r="L2895" s="444">
        <f t="shared" ca="1" si="157"/>
        <v>-34982667592.91021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-34982667592.91021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-145761114.97045919</v>
      </c>
      <c r="L2896" s="444">
        <f t="shared" ca="1" si="157"/>
        <v>-35128428707.880669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-35128428707.880669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-146368452.9495028</v>
      </c>
      <c r="L2897" s="444">
        <f t="shared" ca="1" si="157"/>
        <v>-35274797160.83017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-35274797160.83017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-146978321.50345904</v>
      </c>
      <c r="L2898" s="444">
        <f t="shared" ca="1" si="157"/>
        <v>-35421775482.333626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-35421775482.333626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-147590731.17639011</v>
      </c>
      <c r="L2899" s="444">
        <f t="shared" ca="1" si="157"/>
        <v>-35569366213.510017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-35569366213.510017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-148205692.55629173</v>
      </c>
      <c r="L2900" s="444">
        <f t="shared" ca="1" si="157"/>
        <v>-35717571906.066307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-35717571906.066307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-148823216.27527627</v>
      </c>
      <c r="L2901" s="444">
        <f t="shared" ca="1" si="157"/>
        <v>-35866395122.341583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-35866395122.341583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-149443313.00975659</v>
      </c>
      <c r="L2902" s="444">
        <f t="shared" ca="1" si="157"/>
        <v>-36015838435.351341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-36015838435.351341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-150065993.48063058</v>
      </c>
      <c r="L2903" s="444">
        <f t="shared" ca="1" si="157"/>
        <v>-36165904428.83197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-36165904428.83197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-150691268.45346653</v>
      </c>
      <c r="L2904" s="444">
        <f t="shared" ca="1" si="157"/>
        <v>-36316595697.285439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-36316595697.285439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-151319148.73868933</v>
      </c>
      <c r="L2905" s="444">
        <f t="shared" ca="1" si="157"/>
        <v>-36467914846.024124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-36467914846.024124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-151949645.19176719</v>
      </c>
      <c r="L2906" s="444">
        <f t="shared" ca="1" si="157"/>
        <v>-36619864491.215889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-36619864491.215889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-152582768.71339953</v>
      </c>
      <c r="L2907" s="444">
        <f t="shared" ca="1" si="157"/>
        <v>-36772447259.929291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-36772447259.929291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-153218530.24970537</v>
      </c>
      <c r="L2908" s="444">
        <f t="shared" ca="1" si="157"/>
        <v>-36925665790.178993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-36925665790.178993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-153856940.79241246</v>
      </c>
      <c r="L2909" s="444">
        <f t="shared" ca="1" si="157"/>
        <v>-37079522730.971405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-37079522730.971405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-154498011.37904751</v>
      </c>
      <c r="L2910" s="444">
        <f t="shared" ca="1" si="157"/>
        <v>-37234020742.350456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-37234020742.350456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-155141753.09312689</v>
      </c>
      <c r="L2911" s="444">
        <f t="shared" ca="1" si="157"/>
        <v>-37389162495.443581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-37389162495.443581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-155788177.06434825</v>
      </c>
      <c r="L2912" s="444">
        <f t="shared" ca="1" si="157"/>
        <v>-37544950672.507927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-37544950672.507927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-156437294.46878302</v>
      </c>
      <c r="L2913" s="444">
        <f t="shared" ca="1" si="157"/>
        <v>-37701387966.976707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-37701387966.976707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-157089116.5290696</v>
      </c>
      <c r="L2914" s="444">
        <f t="shared" ca="1" si="157"/>
        <v>-37858477083.505775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-37858477083.505775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-157743654.5146074</v>
      </c>
      <c r="L2915" s="444">
        <f t="shared" ca="1" si="157"/>
        <v>-38016220738.020386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-38016220738.020386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-158400919.74175161</v>
      </c>
      <c r="L2916" s="444">
        <f t="shared" ca="1" si="157"/>
        <v>-38174621657.762138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-38174621657.762138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-159060923.57400891</v>
      </c>
      <c r="L2917" s="444">
        <f t="shared" ca="1" si="157"/>
        <v>-38333682581.336143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-38333682581.336143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-159723677.42223394</v>
      </c>
      <c r="L2918" s="444">
        <f t="shared" ca="1" si="157"/>
        <v>-38493406258.758377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-38493406258.758377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-160389192.74482656</v>
      </c>
      <c r="L2919" s="444">
        <f t="shared" ca="1" si="157"/>
        <v>-38653795451.503204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-38653795451.503204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-161057481.04793</v>
      </c>
      <c r="L2920" s="444">
        <f t="shared" ca="1" si="157"/>
        <v>-38814852932.551132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-38814852932.551132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-161728553.88562971</v>
      </c>
      <c r="L2921" s="444">
        <f t="shared" ca="1" si="157"/>
        <v>-38976581486.43676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-38976581486.43676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-162402422.86015317</v>
      </c>
      <c r="L2922" s="444">
        <f t="shared" ca="1" si="157"/>
        <v>-39138983909.296913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-39138983909.296913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-163079099.62207046</v>
      </c>
      <c r="L2923" s="444">
        <f t="shared" ca="1" si="157"/>
        <v>-39302063008.918983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-39302063008.918983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-163758595.87049577</v>
      </c>
      <c r="L2924" s="444">
        <f t="shared" ca="1" si="157"/>
        <v>-39465821604.789482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-39465821604.789482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-164440923.35328951</v>
      </c>
      <c r="L2925" s="444">
        <f t="shared" ca="1" si="157"/>
        <v>-39630262528.142769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-39630262528.142769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-165126093.86726153</v>
      </c>
      <c r="L2926" s="444">
        <f t="shared" ca="1" si="157"/>
        <v>-39795388622.010033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-39795388622.010033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-165814119.25837514</v>
      </c>
      <c r="L2927" s="444">
        <f t="shared" ca="1" si="157"/>
        <v>-39961202741.26841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-39961202741.26841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-166505011.42195171</v>
      </c>
      <c r="L2928" s="444">
        <f t="shared" ca="1" si="157"/>
        <v>-40127707752.690361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-40127707752.690361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-167198782.3028765</v>
      </c>
      <c r="L2929" s="444">
        <f t="shared" ca="1" si="157"/>
        <v>-40294906534.99324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-40294906534.99324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-167895443.89580518</v>
      </c>
      <c r="L2930" s="444">
        <f t="shared" ca="1" si="157"/>
        <v>-40462801978.889046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-40462801978.889046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-168595008.24537101</v>
      </c>
      <c r="L2931" s="444">
        <f t="shared" ca="1" si="157"/>
        <v>-40631396987.134415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-40631396987.134415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-169297487.4463934</v>
      </c>
      <c r="L2932" s="444">
        <f t="shared" ca="1" si="157"/>
        <v>-40800694474.580811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-40800694474.580811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-170002893.64408672</v>
      </c>
      <c r="L2933" s="444">
        <f t="shared" ca="1" si="157"/>
        <v>-40970697368.224899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-40970697368.224899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-170711239.03427041</v>
      </c>
      <c r="L2934" s="444">
        <f t="shared" ca="1" si="157"/>
        <v>-41141408607.259171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-41141408607.259171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-171422535.86357987</v>
      </c>
      <c r="L2935" s="444">
        <f t="shared" ca="1" si="157"/>
        <v>-41312831143.122749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-41312831143.122749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-172136796.42967811</v>
      </c>
      <c r="L2936" s="444">
        <f t="shared" ca="1" si="157"/>
        <v>-41484967939.552429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-41484967939.552429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-172854033.08146846</v>
      </c>
      <c r="L2937" s="444">
        <f t="shared" ca="1" si="157"/>
        <v>-41657821972.633896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-41657821972.633896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-173574258.2193079</v>
      </c>
      <c r="L2938" s="444">
        <f t="shared" ca="1" si="157"/>
        <v>-41831396230.853203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-41831396230.853203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-174297484.29522169</v>
      </c>
      <c r="L2939" s="444">
        <f t="shared" ca="1" si="157"/>
        <v>-42005693715.148422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-42005693715.148422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-175023723.81311843</v>
      </c>
      <c r="L2940" s="444">
        <f t="shared" ca="1" si="157"/>
        <v>-42180717438.96154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-42180717438.96154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-175752989.3290064</v>
      </c>
      <c r="L2941" s="444">
        <f t="shared" ca="1" si="157"/>
        <v>-42356470428.29055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-42356470428.29055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-176485293.45121062</v>
      </c>
      <c r="L2942" s="444">
        <f t="shared" ca="1" si="157"/>
        <v>-42532955721.74176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-42532955721.74176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-177220648.84059066</v>
      </c>
      <c r="L2943" s="444">
        <f t="shared" ca="1" si="157"/>
        <v>-42710176370.582352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-42710176370.582352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-177959068.21075979</v>
      </c>
      <c r="L2944" s="444">
        <f t="shared" ca="1" si="157"/>
        <v>-42888135438.793114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-42888135438.793114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-178700564.32830465</v>
      </c>
      <c r="L2945" s="444">
        <f t="shared" ca="1" si="157"/>
        <v>-43066836003.121422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-43066836003.121422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-179445150.01300591</v>
      </c>
      <c r="L2946" s="444">
        <f t="shared" ca="1" si="157"/>
        <v>-43246281153.13443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-43246281153.13443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-180192838.13806012</v>
      </c>
      <c r="L2947" s="444">
        <f t="shared" ca="1" si="157"/>
        <v>-43426473991.272491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-43426473991.272491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-180943641.63030204</v>
      </c>
      <c r="L2948" s="444">
        <f t="shared" ca="1" si="157"/>
        <v>-43607417632.902794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-43607417632.902794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-181697573.47042832</v>
      </c>
      <c r="L2949" s="444">
        <f t="shared" ca="1" si="157"/>
        <v>-43789115206.373222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-43789115206.373222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-182454646.69322175</v>
      </c>
      <c r="L2950" s="444">
        <f t="shared" ca="1" si="157"/>
        <v>-43971569853.066444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-43971569853.066444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-183214874.38777685</v>
      </c>
      <c r="L2951" s="444">
        <f t="shared" ca="1" si="157"/>
        <v>-44154784727.454224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-44154784727.454224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-183978269.69772592</v>
      </c>
      <c r="L2952" s="444">
        <f t="shared" ca="1" si="157"/>
        <v>-44338762997.151947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-44338762997.151947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-184744845.82146645</v>
      </c>
      <c r="L2953" s="444">
        <f t="shared" ca="1" si="157"/>
        <v>-44523507842.973412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-44523507842.973412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-185514616.01238921</v>
      </c>
      <c r="L2954" s="444">
        <f t="shared" ca="1" si="157"/>
        <v>-44709022458.985802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-44709022458.985802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-186287593.57910749</v>
      </c>
      <c r="L2955" s="444">
        <f t="shared" ca="1" si="157"/>
        <v>-44895310052.564911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-44895310052.564911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-187063791.88568711</v>
      </c>
      <c r="L2956" s="444">
        <f t="shared" ca="1" si="157"/>
        <v>-45082373844.4506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-45082373844.4506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-187843224.35187751</v>
      </c>
      <c r="L2957" s="444">
        <f t="shared" ca="1" si="157"/>
        <v>-45270217068.802475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-45270217068.802475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-188625904.45334363</v>
      </c>
      <c r="L2958" s="444">
        <f t="shared" ca="1" si="157"/>
        <v>-45458842973.255821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-45458842973.255821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-189411845.72189924</v>
      </c>
      <c r="L2959" s="444">
        <f t="shared" ca="1" si="157"/>
        <v>-45648254818.977722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-45648254818.977722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-190201061.7457405</v>
      </c>
      <c r="L2960" s="444">
        <f t="shared" ca="1" si="157"/>
        <v>-45838455880.723465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-45838455880.723465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-190993566.1696811</v>
      </c>
      <c r="L2961" s="444">
        <f t="shared" ca="1" si="157"/>
        <v>-46029449446.893143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-46029449446.893143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-191789372.69538808</v>
      </c>
      <c r="L2962" s="444">
        <f t="shared" ca="1" si="157"/>
        <v>-46221238819.588531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-46221238819.588531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-192588495.08161888</v>
      </c>
      <c r="L2963" s="444">
        <f t="shared" ca="1" si="157"/>
        <v>-46413827314.670151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-46413827314.670151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-193390947.14445895</v>
      </c>
      <c r="L2964" s="444">
        <f t="shared" ca="1" si="157"/>
        <v>-46607218261.814613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-46607218261.814613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-194196742.75756088</v>
      </c>
      <c r="L2965" s="444">
        <f t="shared" ca="1" si="157"/>
        <v>-46801415004.572174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-46801415004.572174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-195005895.85238406</v>
      </c>
      <c r="L2966" s="444">
        <f t="shared" ca="1" si="157"/>
        <v>-46996420900.424561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-46996420900.424561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-195818420.41843566</v>
      </c>
      <c r="L2967" s="444">
        <f t="shared" ca="1" si="157"/>
        <v>-47192239320.842995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-47192239320.842995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-196634330.50351247</v>
      </c>
      <c r="L2968" s="444">
        <f t="shared" ca="1" si="157"/>
        <v>-47388873651.346504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-47388873651.346504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-197453640.21394378</v>
      </c>
      <c r="L2969" s="444">
        <f t="shared" ca="1" si="157"/>
        <v>-47586327291.560448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-47586327291.560448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-198276363.7148352</v>
      </c>
      <c r="L2970" s="444">
        <f t="shared" ca="1" si="157"/>
        <v>-47784603655.275284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-47784603655.275284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-199102515.23031369</v>
      </c>
      <c r="L2971" s="444">
        <f t="shared" ca="1" si="157"/>
        <v>-47983706170.5056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-47983706170.5056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-199932109.04377332</v>
      </c>
      <c r="L2972" s="444">
        <f t="shared" ca="1" si="157"/>
        <v>-48183638279.54937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-48183638279.54937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-200765159.49812236</v>
      </c>
      <c r="L2973" s="444">
        <f t="shared" ca="1" si="157"/>
        <v>-48384403439.047493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-48384403439.047493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-201601680.99603122</v>
      </c>
      <c r="L2974" s="444">
        <f t="shared" ca="1" si="157"/>
        <v>-48586005120.043526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-48586005120.043526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-202441688.00018135</v>
      </c>
      <c r="L2975" s="444">
        <f t="shared" ca="1" si="157"/>
        <v>-48788446808.043709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-48788446808.043709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-203285195.03351545</v>
      </c>
      <c r="L2976" s="444">
        <f t="shared" ca="1" si="157"/>
        <v>-48991732003.077225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-48991732003.077225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-204132216.67948842</v>
      </c>
      <c r="L2977" s="444">
        <f t="shared" ca="1" si="157"/>
        <v>-49195864219.756714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-49195864219.756714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-204982767.58231965</v>
      </c>
      <c r="L2978" s="444">
        <f t="shared" ca="1" si="157"/>
        <v>-49400846987.339035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-49400846987.339035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-205836862.44724599</v>
      </c>
      <c r="L2979" s="444">
        <f t="shared" ca="1" si="157"/>
        <v>-49606683849.786278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-49606683849.786278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-206694516.04077616</v>
      </c>
      <c r="L2980" s="444">
        <f t="shared" ca="1" si="157"/>
        <v>-49813378365.827057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-49813378365.827057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-207555743.19094607</v>
      </c>
      <c r="L2981" s="444">
        <f t="shared" ca="1" si="157"/>
        <v>-50020934109.018005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-50020934109.018005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-208420558.78757501</v>
      </c>
      <c r="L2982" s="444">
        <f t="shared" ca="1" si="157"/>
        <v>-50229354667.80558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-50229354667.80558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-209288977.78252324</v>
      </c>
      <c r="L2983" s="444">
        <f t="shared" ca="1" si="157"/>
        <v>-50438643645.588104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-50438643645.588104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-210161015.18995044</v>
      </c>
      <c r="L2984" s="444">
        <f t="shared" ca="1" si="157"/>
        <v>-50648804660.778053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-50648804660.778053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-211036686.08657521</v>
      </c>
      <c r="L2985" s="444">
        <f t="shared" ca="1" si="157"/>
        <v>-50859841346.864632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-50859841346.864632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-211916005.61193597</v>
      </c>
      <c r="L2986" s="444">
        <f t="shared" ca="1" si="157"/>
        <v>-51071757352.47657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-51071757352.47657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-212798988.96865237</v>
      </c>
      <c r="L2987" s="444">
        <f t="shared" ca="1" si="157"/>
        <v>-51284556341.445221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-51284556341.445221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-213685651.42268842</v>
      </c>
      <c r="L2988" s="444">
        <f t="shared" ca="1" si="157"/>
        <v>-51498241992.867912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-51498241992.867912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-214576008.30361629</v>
      </c>
      <c r="L2989" s="444">
        <f t="shared" ca="1" si="157"/>
        <v>-51712818001.171532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-51712818001.171532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-215470075.00488138</v>
      </c>
      <c r="L2990" s="444">
        <f t="shared" ca="1" si="157"/>
        <v>-51928288076.176414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-51928288076.176414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-216367866.98406839</v>
      </c>
      <c r="L2991" s="444">
        <f t="shared" ca="1" si="157"/>
        <v>-52144655943.160484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-52144655943.160484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-217269399.76316869</v>
      </c>
      <c r="L2992" s="444">
        <f t="shared" ca="1" si="157"/>
        <v>-52361925342.923653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-52361925342.923653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-218174688.92884853</v>
      </c>
      <c r="L2993" s="444">
        <f t="shared" ca="1" si="157"/>
        <v>-52580100031.852501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-52580100031.852501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-219083750.13271874</v>
      </c>
      <c r="L2994" s="444">
        <f t="shared" ca="1" si="157"/>
        <v>-52799183781.985222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-52799183781.985222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-219996599.0916051</v>
      </c>
      <c r="L2995" s="444">
        <f t="shared" ca="1" si="157"/>
        <v>-53019180381.076828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-53019180381.076828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-220913251.58782011</v>
      </c>
      <c r="L2996" s="444">
        <f t="shared" ca="1" si="157"/>
        <v>-53240093632.66465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-53240093632.66465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-221833723.46943605</v>
      </c>
      <c r="L2997" s="444">
        <f t="shared" ca="1" si="157"/>
        <v>-53461927356.134087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-53461927356.134087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-222758030.65055868</v>
      </c>
      <c r="L2998" s="444">
        <f t="shared" ca="1" si="157"/>
        <v>-53684685386.784645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-53684685386.784645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-223686189.11160269</v>
      </c>
      <c r="L2999" s="444">
        <f t="shared" ca="1" si="157"/>
        <v>-53908371575.896248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-53908371575.896248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-224618214.89956766</v>
      </c>
      <c r="L3000" s="444">
        <f t="shared" ca="1" si="157"/>
        <v>-54132989790.795815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-54132989790.795815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-225554124.12831587</v>
      </c>
      <c r="L3001" s="444">
        <f t="shared" ca="1" si="157"/>
        <v>-54358543914.924133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-54358543914.924133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-226493932.97885051</v>
      </c>
      <c r="L3002" s="444">
        <f t="shared" ca="1" si="157"/>
        <v>-54585037847.902985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-54585037847.902985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-227437657.69959578</v>
      </c>
      <c r="L3003" s="444">
        <f t="shared" ca="1" si="157"/>
        <v>-54812475505.602577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-54812475505.602577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-228385314.60667741</v>
      </c>
      <c r="L3004" s="444">
        <f t="shared" ca="1" si="157"/>
        <v>-55040860820.209251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-55040860820.209251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-229336920.08420518</v>
      </c>
      <c r="L3005" s="444">
        <f t="shared" ca="1" si="157"/>
        <v>-55270197740.293457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-55270197740.293457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-230292490.5845561</v>
      </c>
      <c r="L3006" s="444">
        <f t="shared" ca="1" si="157"/>
        <v>-55500490230.878014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-55500490230.878014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-231252042.62865838</v>
      </c>
      <c r="L3007" s="444">
        <f t="shared" ca="1" si="157"/>
        <v>-55731742273.506676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-55731742273.506676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-232215592.80627781</v>
      </c>
      <c r="L3008" s="444">
        <f t="shared" ca="1" si="157"/>
        <v>-55963957866.31295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-55963957866.31295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-233183157.77630395</v>
      </c>
      <c r="L3009" s="444">
        <f t="shared" ca="1" si="157"/>
        <v>-56197141024.089256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-56197141024.089256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-234154754.26703852</v>
      </c>
      <c r="L3010" s="444">
        <f t="shared" ca="1" si="157"/>
        <v>-56431295778.356293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-56431295778.356293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-235130399.07648456</v>
      </c>
      <c r="L3011" s="444">
        <f t="shared" ca="1" si="157"/>
        <v>-56666426177.432777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-56666426177.432777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-236110109.07263657</v>
      </c>
      <c r="L3012" s="444">
        <f t="shared" ca="1" si="157"/>
        <v>-56902536286.505417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-56902536286.505417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-237093901.19377255</v>
      </c>
      <c r="L3013" s="444">
        <f t="shared" ca="1" si="157"/>
        <v>-57139630187.699188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-57139630187.699188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-238081792.44874662</v>
      </c>
      <c r="L3014" s="444">
        <f t="shared" ca="1" si="157"/>
        <v>-57377711980.147934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-57377711980.147934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-239073799.91728303</v>
      </c>
      <c r="L3015" s="444">
        <f t="shared" ca="1" si="157"/>
        <v>-57616785780.065216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-57616785780.065216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-240069940.75027174</v>
      </c>
      <c r="L3016" s="444">
        <f t="shared" ca="1" si="157"/>
        <v>-57856855720.815491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-57856855720.815491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-241070232.17006454</v>
      </c>
      <c r="L3017" s="444">
        <f t="shared" ca="1" si="157"/>
        <v>-58097925952.985558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-58097925952.985558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-242074691.47077316</v>
      </c>
      <c r="L3018" s="444">
        <f t="shared" ca="1" si="157"/>
        <v>-58340000644.456329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-58340000644.456329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-243083336.01856801</v>
      </c>
      <c r="L3019" s="444">
        <f t="shared" ca="1" si="157"/>
        <v>-58583083980.474899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-58583083980.474899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-244096183.25197878</v>
      </c>
      <c r="L3020" s="444">
        <f t="shared" ca="1" si="157"/>
        <v>-58827180163.726875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-58827180163.726875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-245113250.68219528</v>
      </c>
      <c r="L3021" s="444">
        <f t="shared" ca="1" si="157"/>
        <v>-59072293414.409073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-59072293414.409073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-246134555.89337111</v>
      </c>
      <c r="L3022" s="444">
        <f t="shared" ca="1" si="157"/>
        <v>-59318427970.302444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-59318427970.302444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-247160116.54292682</v>
      </c>
      <c r="L3023" s="444">
        <f t="shared" ca="1" si="157"/>
        <v>-59565588086.845375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-59565588086.845375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-248189950.36185569</v>
      </c>
      <c r="L3024" s="444">
        <f t="shared" ca="1" si="157"/>
        <v>-59813778037.20723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-59813778037.20723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-249224075.15503013</v>
      </c>
      <c r="L3025" s="444">
        <f t="shared" ca="1" si="157"/>
        <v>-60063002112.362259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-60063002112.362259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-250262508.80150938</v>
      </c>
      <c r="L3026" s="444">
        <f t="shared" ca="1" si="157"/>
        <v>-60313264621.163765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-60313264621.163765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-251305269.25484905</v>
      </c>
      <c r="L3027" s="444">
        <f t="shared" ca="1" si="157"/>
        <v>-60564569890.418617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-60564569890.418617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-252352374.5434109</v>
      </c>
      <c r="L3028" s="444">
        <f t="shared" ca="1" si="157"/>
        <v>-60816922264.962029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-60816922264.962029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-253403842.77067512</v>
      </c>
      <c r="L3029" s="444">
        <f t="shared" ca="1" si="157"/>
        <v>-61070326107.732704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-61070326107.732704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-254459692.1155529</v>
      </c>
      <c r="L3030" s="444">
        <f t="shared" ca="1" si="157"/>
        <v>-61324785799.848259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-61324785799.848259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-255519940.83270106</v>
      </c>
      <c r="L3031" s="444">
        <f t="shared" ca="1" si="157"/>
        <v>-61580305740.680962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-61580305740.680962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-256584607.25283733</v>
      </c>
      <c r="L3032" s="444">
        <f t="shared" ca="1" si="157"/>
        <v>-61836890347.9338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-61836890347.9338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-257653709.78305748</v>
      </c>
      <c r="L3033" s="444">
        <f t="shared" ca="1" si="157"/>
        <v>-62094544057.716858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-62094544057.716858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-258727266.90715358</v>
      </c>
      <c r="L3034" s="444">
        <f t="shared" ca="1" si="157"/>
        <v>-62353271324.624008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-62353271324.624008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-259805297.18593335</v>
      </c>
      <c r="L3035" s="444">
        <f t="shared" ca="1" si="157"/>
        <v>-62613076621.809944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-62613076621.809944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-260887819.25754142</v>
      </c>
      <c r="L3036" s="444">
        <f t="shared" ca="1" si="157"/>
        <v>-62873964441.067482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-62873964441.067482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-261974851.83778119</v>
      </c>
      <c r="L3037" s="444">
        <f t="shared" ca="1" si="157"/>
        <v>-63135939292.905266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-63135939292.905266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-263066413.7204386</v>
      </c>
      <c r="L3038" s="444">
        <f t="shared" ca="1" si="157"/>
        <v>-63399005706.625702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-63399005706.625702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-264162523.77760708</v>
      </c>
      <c r="L3039" s="444">
        <f t="shared" ca="1" si="157"/>
        <v>-63663168230.403313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-63663168230.403313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-265263200.96001384</v>
      </c>
      <c r="L3040" s="444">
        <f t="shared" ca="1" si="157"/>
        <v>-63928431431.363327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-63928431431.363327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-266368464.29734722</v>
      </c>
      <c r="L3041" s="444">
        <f t="shared" ca="1" si="157"/>
        <v>-64194799895.660675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-64194799895.660675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-267478332.89858615</v>
      </c>
      <c r="L3042" s="444">
        <f t="shared" ca="1" si="157"/>
        <v>-64462278228.559258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-64462278228.559258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-268592825.95233023</v>
      </c>
      <c r="L3043" s="444">
        <f t="shared" ca="1" si="157"/>
        <v>-64730871054.511589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-64730871054.511589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-269711962.72713161</v>
      </c>
      <c r="L3044" s="444">
        <f t="shared" ca="1" si="157"/>
        <v>-65000583017.238724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-65000583017.238724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-270835762.57182801</v>
      </c>
      <c r="L3045" s="444">
        <f t="shared" ca="1" si="157"/>
        <v>-65271418779.810555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-65271418779.810555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-271964244.91587728</v>
      </c>
      <c r="L3046" s="444">
        <f t="shared" ca="1" si="157"/>
        <v>-65543383024.726433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-65543383024.726433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-273097429.26969349</v>
      </c>
      <c r="L3047" s="444">
        <f t="shared" ca="1" si="157"/>
        <v>-65816480453.996124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-65816480453.996124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-274235335.22498387</v>
      </c>
      <c r="L3048" s="444">
        <f t="shared" ca="1" si="157"/>
        <v>-66090715789.221107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-66090715789.221107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-275377982.45508796</v>
      </c>
      <c r="L3049" s="444">
        <f t="shared" ca="1" si="157"/>
        <v>-66366093771.676193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-66366093771.676193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-276525390.71531749</v>
      </c>
      <c r="L3050" s="444">
        <f t="shared" ca="1" si="157"/>
        <v>-66642619162.39151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-66642619162.39151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-277677579.84329796</v>
      </c>
      <c r="L3051" s="444">
        <f t="shared" ca="1" si="157"/>
        <v>-66920296742.23481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-66920296742.23481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-278834569.75931174</v>
      </c>
      <c r="L3052" s="444">
        <f t="shared" ca="1" si="157"/>
        <v>-67199131311.994125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-67199131311.994125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-279996380.4666422</v>
      </c>
      <c r="L3053" s="444">
        <f t="shared" ca="1" si="157"/>
        <v>-67479127692.46077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-67479127692.46077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-281163032.05191988</v>
      </c>
      <c r="L3054" s="444">
        <f t="shared" ca="1" si="157"/>
        <v>-67760290724.512688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-67760290724.512688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-282334544.68546951</v>
      </c>
      <c r="L3055" s="444">
        <f t="shared" ca="1" si="157"/>
        <v>-68042625269.198158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-68042625269.198158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-283510938.62165898</v>
      </c>
      <c r="L3056" s="444">
        <f t="shared" ca="1" si="157"/>
        <v>-68326136207.819817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-68326136207.819817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-284692234.19924927</v>
      </c>
      <c r="L3057" s="444">
        <f t="shared" ca="1" si="157"/>
        <v>-68610828442.019066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-68610828442.019066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-285878451.84174609</v>
      </c>
      <c r="L3058" s="444">
        <f t="shared" ca="1" si="157"/>
        <v>-68896706893.860809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-68896706893.860809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-287069612.05775338</v>
      </c>
      <c r="L3059" s="444">
        <f t="shared" ca="1" si="157"/>
        <v>-69183776505.918564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-69183776505.918564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-288265735.44132733</v>
      </c>
      <c r="L3060" s="444">
        <f t="shared" ca="1" si="157"/>
        <v>-69472042241.359894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-69472042241.359894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-289466842.67233288</v>
      </c>
      <c r="L3061" s="444">
        <f t="shared" ca="1" si="157"/>
        <v>-69761509084.032227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-69761509084.032227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-290672954.51680094</v>
      </c>
      <c r="L3062" s="444">
        <f t="shared" ca="1" si="157"/>
        <v>-70052182038.549026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-70052182038.549026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-291884091.82728761</v>
      </c>
      <c r="L3063" s="444">
        <f t="shared" ca="1" si="157"/>
        <v>-70344066130.376312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-70344066130.376312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-293100275.54323465</v>
      </c>
      <c r="L3064" s="444">
        <f t="shared" ca="1" si="157"/>
        <v>-70637166405.91954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-70637166405.91954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-294321526.69133139</v>
      </c>
      <c r="L3065" s="444">
        <f t="shared" ca="1" si="157"/>
        <v>-70931487932.61087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-70931487932.61087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-295547866.38587862</v>
      </c>
      <c r="L3066" s="444">
        <f t="shared" ca="1" si="157"/>
        <v>-71227035798.99675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-71227035798.99675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-296779315.82915312</v>
      </c>
      <c r="L3067" s="444">
        <f t="shared" ca="1" si="157"/>
        <v>-71523815114.825897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-71523815114.825897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-298015896.31177455</v>
      </c>
      <c r="L3068" s="444">
        <f t="shared" ref="L3068:L3322" ca="1" si="162">I3068-J3068+K3068</f>
        <v>-71821831011.137665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-71821831011.137665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-299257629.21307361</v>
      </c>
      <c r="L3069" s="444">
        <f t="shared" ca="1" si="162"/>
        <v>-72121088640.350739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-72121088640.350739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-300504536.00146139</v>
      </c>
      <c r="L3070" s="444">
        <f t="shared" ca="1" si="162"/>
        <v>-72421593176.352203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-72421593176.352203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-301756638.23480082</v>
      </c>
      <c r="L3071" s="444">
        <f t="shared" ca="1" si="162"/>
        <v>-72723349814.587006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-72723349814.587006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-303013957.56077921</v>
      </c>
      <c r="L3072" s="444">
        <f t="shared" ca="1" si="162"/>
        <v>-73026363772.147781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-73026363772.147781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-304276515.71728241</v>
      </c>
      <c r="L3073" s="444">
        <f t="shared" ca="1" si="162"/>
        <v>-73330640287.865067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-73330640287.865067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-305544334.53277111</v>
      </c>
      <c r="L3074" s="444">
        <f t="shared" ca="1" si="162"/>
        <v>-73636184622.397842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-73636184622.397842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-306817435.92665768</v>
      </c>
      <c r="L3075" s="444">
        <f t="shared" ca="1" si="162"/>
        <v>-73943002058.324493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-73943002058.324493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-308095841.90968537</v>
      </c>
      <c r="L3076" s="444">
        <f t="shared" ca="1" si="162"/>
        <v>-74251097900.234177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-74251097900.234177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-309379574.58430904</v>
      </c>
      <c r="L3077" s="444">
        <f t="shared" ca="1" si="162"/>
        <v>-74560477474.818481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-74560477474.818481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-310668656.14507699</v>
      </c>
      <c r="L3078" s="444">
        <f t="shared" ca="1" si="162"/>
        <v>-74871146130.963562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-74871146130.963562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-311963108.87901485</v>
      </c>
      <c r="L3079" s="444">
        <f t="shared" ca="1" si="162"/>
        <v>-75183109239.842575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-75183109239.842575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-313262955.16601074</v>
      </c>
      <c r="L3080" s="444">
        <f t="shared" ca="1" si="162"/>
        <v>-75496372195.008591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-75496372195.008591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-314568217.47920245</v>
      </c>
      <c r="L3081" s="444">
        <f t="shared" ca="1" si="162"/>
        <v>-75810940412.487793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-75810940412.487793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-315878918.38536578</v>
      </c>
      <c r="L3082" s="444">
        <f t="shared" ca="1" si="162"/>
        <v>-76126819330.873154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-76126819330.873154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-317195080.54530478</v>
      </c>
      <c r="L3083" s="444">
        <f t="shared" ca="1" si="162"/>
        <v>-76444014411.418457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-76444014411.418457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-318516726.71424359</v>
      </c>
      <c r="L3084" s="444">
        <f t="shared" ca="1" si="162"/>
        <v>-76762531138.132706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-76762531138.132706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-319843879.74221963</v>
      </c>
      <c r="L3085" s="444">
        <f t="shared" ca="1" si="162"/>
        <v>-77082375017.874924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-77082375017.874924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-321176562.57447886</v>
      </c>
      <c r="L3086" s="444">
        <f t="shared" ca="1" si="162"/>
        <v>-77403551580.449402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-77403551580.449402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-322514798.25187248</v>
      </c>
      <c r="L3087" s="444">
        <f t="shared" ca="1" si="162"/>
        <v>-77726066378.701279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-77726066378.701279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-323858609.9112553</v>
      </c>
      <c r="L3088" s="444">
        <f t="shared" ca="1" si="162"/>
        <v>-78049924988.612534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-78049924988.612534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-325208020.78588557</v>
      </c>
      <c r="L3089" s="444">
        <f t="shared" ca="1" si="162"/>
        <v>-78375133009.398422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-78375133009.398422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-326563054.20582676</v>
      </c>
      <c r="L3090" s="444">
        <f t="shared" ca="1" si="162"/>
        <v>-78701696063.604248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-78701696063.604248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-327923733.598351</v>
      </c>
      <c r="L3091" s="444">
        <f t="shared" ca="1" si="162"/>
        <v>-79029619797.202606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-79029619797.202606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-329290082.48834419</v>
      </c>
      <c r="L3092" s="444">
        <f t="shared" ca="1" si="162"/>
        <v>-79358909879.690948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-79358909879.690948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-330662124.4987123</v>
      </c>
      <c r="L3093" s="444">
        <f t="shared" ca="1" si="162"/>
        <v>-79689572004.189667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-79689572004.189667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-332039883.35079026</v>
      </c>
      <c r="L3094" s="444">
        <f t="shared" ca="1" si="162"/>
        <v>-80021611887.540451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-80021611887.540451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-333423382.86475188</v>
      </c>
      <c r="L3095" s="444">
        <f t="shared" ca="1" si="162"/>
        <v>-80355035270.405197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-80355035270.405197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-334812646.96002167</v>
      </c>
      <c r="L3096" s="444">
        <f t="shared" ca="1" si="162"/>
        <v>-80689847917.365219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-80689847917.365219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-336207699.65568841</v>
      </c>
      <c r="L3097" s="444">
        <f t="shared" ca="1" si="162"/>
        <v>-81026055617.020905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-81026055617.020905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-337608565.07092041</v>
      </c>
      <c r="L3098" s="444">
        <f t="shared" ca="1" si="162"/>
        <v>-81363664182.091827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-81363664182.091827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-339015267.42538261</v>
      </c>
      <c r="L3099" s="444">
        <f t="shared" ca="1" si="162"/>
        <v>-81702679449.517212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-81702679449.517212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-340427831.03965503</v>
      </c>
      <c r="L3100" s="444">
        <f t="shared" ca="1" si="162"/>
        <v>-82043107280.55687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-82043107280.55687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-341846280.3356536</v>
      </c>
      <c r="L3101" s="444">
        <f t="shared" ca="1" si="162"/>
        <v>-82384953560.892517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-82384953560.892517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-343270639.83705217</v>
      </c>
      <c r="L3102" s="444">
        <f t="shared" ca="1" si="162"/>
        <v>-82728224200.729568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-82728224200.729568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-344700934.16970652</v>
      </c>
      <c r="L3103" s="444">
        <f t="shared" ca="1" si="162"/>
        <v>-83072925134.899277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-83072925134.899277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-346137188.06208032</v>
      </c>
      <c r="L3104" s="444">
        <f t="shared" ca="1" si="162"/>
        <v>-83419062322.961349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-83419062322.961349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-347579426.34567231</v>
      </c>
      <c r="L3105" s="444">
        <f t="shared" ca="1" si="162"/>
        <v>-83766641749.307022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-83766641749.307022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-349027673.95544595</v>
      </c>
      <c r="L3106" s="444">
        <f t="shared" ca="1" si="162"/>
        <v>-84115669423.262466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-84115669423.262466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-350481955.9302603</v>
      </c>
      <c r="L3107" s="444">
        <f t="shared" ca="1" si="162"/>
        <v>-84466151379.192734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-84466151379.192734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-351942297.41330308</v>
      </c>
      <c r="L3108" s="444">
        <f t="shared" ca="1" si="162"/>
        <v>-84818093676.606033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-84818093676.606033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-353408723.65252513</v>
      </c>
      <c r="L3109" s="444">
        <f t="shared" ca="1" si="162"/>
        <v>-85171502400.25856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-85171502400.25856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-354881260.00107735</v>
      </c>
      <c r="L3110" s="444">
        <f t="shared" ca="1" si="162"/>
        <v>-85526383660.259644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-85526383660.259644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-356359931.91774851</v>
      </c>
      <c r="L3111" s="444">
        <f t="shared" ca="1" si="162"/>
        <v>-85882743592.177399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-85882743592.177399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-357844764.9674058</v>
      </c>
      <c r="L3112" s="444">
        <f t="shared" ca="1" si="162"/>
        <v>-86240588357.144806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-86240588357.144806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-359335784.8214367</v>
      </c>
      <c r="L3113" s="444">
        <f t="shared" ca="1" si="162"/>
        <v>-86599924141.966248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-86599924141.966248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-360833017.25819272</v>
      </c>
      <c r="L3114" s="444">
        <f t="shared" ca="1" si="162"/>
        <v>-86960757159.224442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-86960757159.224442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-362336488.16343516</v>
      </c>
      <c r="L3115" s="444">
        <f t="shared" ca="1" si="162"/>
        <v>-87323093647.387878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-87323093647.387878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-363846223.53078282</v>
      </c>
      <c r="L3116" s="444">
        <f t="shared" ca="1" si="162"/>
        <v>-87686939870.918655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-87686939870.918655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-365362249.46216106</v>
      </c>
      <c r="L3117" s="444">
        <f t="shared" ca="1" si="162"/>
        <v>-88052302120.380814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-88052302120.380814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-366884592.16825336</v>
      </c>
      <c r="L3118" s="444">
        <f t="shared" ca="1" si="162"/>
        <v>-88419186712.549072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-88419186712.549072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-368413277.96895444</v>
      </c>
      <c r="L3119" s="444">
        <f t="shared" ca="1" si="162"/>
        <v>-88787599990.518021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-88787599990.518021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-369948333.29382509</v>
      </c>
      <c r="L3120" s="444">
        <f t="shared" ca="1" si="162"/>
        <v>-89157548323.811844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-89157548323.811844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-371489784.68254936</v>
      </c>
      <c r="L3121" s="444">
        <f t="shared" ca="1" si="162"/>
        <v>-89529038108.4944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-89529038108.4944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-373037658.78539336</v>
      </c>
      <c r="L3122" s="444">
        <f t="shared" ca="1" si="162"/>
        <v>-89902075767.2798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-89902075767.2798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-374591982.36366582</v>
      </c>
      <c r="L3123" s="444">
        <f t="shared" ca="1" si="162"/>
        <v>-90276667749.643463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-90276667749.643463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-376152782.2901811</v>
      </c>
      <c r="L3124" s="444">
        <f t="shared" ca="1" si="162"/>
        <v>-90652820531.93364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-90652820531.93364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-377720085.54972351</v>
      </c>
      <c r="L3125" s="444">
        <f t="shared" ca="1" si="162"/>
        <v>-91030540617.483368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-91030540617.483368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-379293919.23951405</v>
      </c>
      <c r="L3126" s="444">
        <f t="shared" ca="1" si="162"/>
        <v>-91409834536.722885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-91409834536.722885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-380874310.56967866</v>
      </c>
      <c r="L3127" s="444">
        <f t="shared" ca="1" si="162"/>
        <v>-91790708847.292557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-91790708847.292557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-382461286.86371899</v>
      </c>
      <c r="L3128" s="444">
        <f t="shared" ca="1" si="162"/>
        <v>-92173170134.156281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-92173170134.156281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-384054875.55898452</v>
      </c>
      <c r="L3129" s="444">
        <f t="shared" ca="1" si="162"/>
        <v>-92557225009.715271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-92557225009.715271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-385655104.20714694</v>
      </c>
      <c r="L3130" s="444">
        <f t="shared" ca="1" si="162"/>
        <v>-92942880113.922424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-92942880113.922424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-387262000.47467679</v>
      </c>
      <c r="L3131" s="444">
        <f t="shared" ca="1" si="162"/>
        <v>-93330142114.397095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-93330142114.397095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-388875592.14332122</v>
      </c>
      <c r="L3132" s="444">
        <f t="shared" ca="1" si="162"/>
        <v>-93719017706.540421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-93719017706.540421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-390495907.11058509</v>
      </c>
      <c r="L3133" s="444">
        <f t="shared" ca="1" si="162"/>
        <v>-94109513613.651001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-94109513613.651001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-392122973.39021248</v>
      </c>
      <c r="L3134" s="444">
        <f t="shared" ca="1" si="162"/>
        <v>-94501636587.041214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-94501636587.041214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-393756819.11267173</v>
      </c>
      <c r="L3135" s="444">
        <f t="shared" ca="1" si="162"/>
        <v>-94895393406.153885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-94895393406.153885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-395397472.5256412</v>
      </c>
      <c r="L3136" s="444">
        <f t="shared" ca="1" si="162"/>
        <v>-95290790878.67952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-95290790878.67952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-397044961.99449801</v>
      </c>
      <c r="L3137" s="444">
        <f t="shared" ca="1" si="162"/>
        <v>-95687835840.674011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-95687835840.674011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-398699316.00280839</v>
      </c>
      <c r="L3138" s="444">
        <f t="shared" ca="1" si="162"/>
        <v>-96086535156.676819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-96086535156.676819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-400360563.15282005</v>
      </c>
      <c r="L3139" s="444">
        <f t="shared" ca="1" si="162"/>
        <v>-96486895719.829636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-96486895719.829636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-402028732.1659568</v>
      </c>
      <c r="L3140" s="444">
        <f t="shared" ca="1" si="162"/>
        <v>-96888924451.99559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-96888924451.99559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-403703851.88331497</v>
      </c>
      <c r="L3141" s="444">
        <f t="shared" ca="1" si="162"/>
        <v>-97292628303.878906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-97292628303.878906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-405385951.2661621</v>
      </c>
      <c r="L3142" s="444">
        <f t="shared" ca="1" si="162"/>
        <v>-97698014255.145065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-97698014255.145065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-407075059.39643776</v>
      </c>
      <c r="L3143" s="444">
        <f t="shared" ca="1" si="162"/>
        <v>-98105089314.541504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-98105089314.541504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-408771205.47725624</v>
      </c>
      <c r="L3144" s="444">
        <f t="shared" ca="1" si="162"/>
        <v>-98513860520.018753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-98513860520.018753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-410474418.83341146</v>
      </c>
      <c r="L3145" s="444">
        <f t="shared" ca="1" si="162"/>
        <v>-98924334938.852158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-98924334938.852158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-412184728.91188401</v>
      </c>
      <c r="L3146" s="444">
        <f t="shared" ca="1" si="162"/>
        <v>-99336519667.764038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-99336519667.764038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-413902165.28235018</v>
      </c>
      <c r="L3147" s="444">
        <f t="shared" ca="1" si="162"/>
        <v>-99750421833.046387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-99750421833.046387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-415626757.63769329</v>
      </c>
      <c r="L3148" s="444">
        <f t="shared" ca="1" si="162"/>
        <v>-100166048590.68408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-100166048590.68408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-417358535.79451698</v>
      </c>
      <c r="L3149" s="444">
        <f t="shared" ca="1" si="162"/>
        <v>-100583407126.47859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-100583407126.47859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-419097529.6936608</v>
      </c>
      <c r="L3150" s="444">
        <f t="shared" ca="1" si="162"/>
        <v>-101002504656.17226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-101002504656.17226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-420843769.40071774</v>
      </c>
      <c r="L3151" s="444">
        <f t="shared" ca="1" si="162"/>
        <v>-101423348425.57297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-101423348425.57297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-422597285.10655403</v>
      </c>
      <c r="L3152" s="444">
        <f t="shared" ca="1" si="162"/>
        <v>-101845945710.67952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-101845945710.67952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-424358107.12783134</v>
      </c>
      <c r="L3153" s="444">
        <f t="shared" ca="1" si="162"/>
        <v>-102270303817.80736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-102270303817.80736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-426126265.90753067</v>
      </c>
      <c r="L3154" s="444">
        <f t="shared" ca="1" si="162"/>
        <v>-102696430083.71489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-102696430083.71489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-427901792.01547873</v>
      </c>
      <c r="L3155" s="444">
        <f t="shared" ca="1" si="162"/>
        <v>-103124331875.73036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-103124331875.73036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-429684716.14887649</v>
      </c>
      <c r="L3156" s="444">
        <f t="shared" ca="1" si="162"/>
        <v>-103554016591.87924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-103554016591.87924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-431475069.13283014</v>
      </c>
      <c r="L3157" s="444">
        <f t="shared" ca="1" si="162"/>
        <v>-103985491661.01207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-103985491661.01207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-433272881.9208836</v>
      </c>
      <c r="L3158" s="444">
        <f t="shared" ca="1" si="162"/>
        <v>-104418764542.93295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-104418764542.93295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-435078185.59555393</v>
      </c>
      <c r="L3159" s="444">
        <f t="shared" ca="1" si="162"/>
        <v>-104853842728.5285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-104853842728.5285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-436891011.36886877</v>
      </c>
      <c r="L3160" s="444">
        <f t="shared" ca="1" si="162"/>
        <v>-105290733739.89737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-105290733739.89737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-438711390.58290571</v>
      </c>
      <c r="L3161" s="444">
        <f t="shared" ca="1" si="162"/>
        <v>-105729445130.48027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-105729445130.48027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-440539354.71033448</v>
      </c>
      <c r="L3162" s="444">
        <f t="shared" ca="1" si="162"/>
        <v>-106169984485.1906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-106169984485.1906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-442374935.3549608</v>
      </c>
      <c r="L3163" s="444">
        <f t="shared" ca="1" si="162"/>
        <v>-106612359420.54556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-106612359420.54556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-444218164.25227314</v>
      </c>
      <c r="L3164" s="444">
        <f t="shared" ca="1" si="162"/>
        <v>-107056577584.79784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-107056577584.79784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-446069073.26999092</v>
      </c>
      <c r="L3165" s="444">
        <f t="shared" ca="1" si="162"/>
        <v>-107502646658.06783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-107502646658.06783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-447927694.40861595</v>
      </c>
      <c r="L3166" s="444">
        <f t="shared" ca="1" si="162"/>
        <v>-107950574352.47644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-107950574352.47644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-449794059.80198514</v>
      </c>
      <c r="L3167" s="444">
        <f t="shared" ca="1" si="162"/>
        <v>-108400368412.27843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-108400368412.27843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-451668201.71782678</v>
      </c>
      <c r="L3168" s="444">
        <f t="shared" ca="1" si="162"/>
        <v>-108852036613.99625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-108852036613.99625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-453550152.55831766</v>
      </c>
      <c r="L3169" s="444">
        <f t="shared" ca="1" si="162"/>
        <v>-109305586766.55457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-109305586766.55457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-455439944.86064404</v>
      </c>
      <c r="L3170" s="444">
        <f t="shared" ca="1" si="162"/>
        <v>-109761026711.41521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-109761026711.41521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-457337611.29756331</v>
      </c>
      <c r="L3171" s="444">
        <f t="shared" ca="1" si="162"/>
        <v>-110218364322.71277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-110218364322.71277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-459243184.67796987</v>
      </c>
      <c r="L3172" s="444">
        <f t="shared" ca="1" si="162"/>
        <v>-110677607507.39073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-110677607507.39073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-461156697.94746143</v>
      </c>
      <c r="L3173" s="444">
        <f t="shared" ca="1" si="162"/>
        <v>-111138764205.3382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-111138764205.3382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-463078184.18890923</v>
      </c>
      <c r="L3174" s="444">
        <f t="shared" ca="1" si="162"/>
        <v>-111601842389.5271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-111601842389.5271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-465007676.62302953</v>
      </c>
      <c r="L3175" s="444">
        <f t="shared" ca="1" si="162"/>
        <v>-112066850066.15013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-112066850066.15013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-466945208.60895878</v>
      </c>
      <c r="L3176" s="444">
        <f t="shared" ca="1" si="162"/>
        <v>-112533795274.75909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-112533795274.75909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-468890813.64482951</v>
      </c>
      <c r="L3177" s="444">
        <f t="shared" ca="1" si="162"/>
        <v>-113002686088.40393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-113002686088.40393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-470844525.36834973</v>
      </c>
      <c r="L3178" s="444">
        <f t="shared" ca="1" si="162"/>
        <v>-113473530613.77228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-113473530613.77228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-472806377.55738449</v>
      </c>
      <c r="L3179" s="444">
        <f t="shared" ca="1" si="162"/>
        <v>-113946336991.32967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-113946336991.32967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-474776404.13054025</v>
      </c>
      <c r="L3180" s="444">
        <f t="shared" ca="1" si="162"/>
        <v>-114421113395.46021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-114421113395.46021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-476754639.14775079</v>
      </c>
      <c r="L3181" s="444">
        <f t="shared" ca="1" si="162"/>
        <v>-114897868034.60796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-114897868034.60796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-478741116.81086648</v>
      </c>
      <c r="L3182" s="444">
        <f t="shared" ca="1" si="162"/>
        <v>-115376609151.41882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-115376609151.41882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-480735871.46424502</v>
      </c>
      <c r="L3183" s="444">
        <f t="shared" ca="1" si="162"/>
        <v>-115857345022.88307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-115857345022.88307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-482738937.59534621</v>
      </c>
      <c r="L3184" s="444">
        <f t="shared" ca="1" si="162"/>
        <v>-116340083960.47842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-116340083960.47842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-484750349.83532673</v>
      </c>
      <c r="L3185" s="444">
        <f t="shared" ca="1" si="162"/>
        <v>-116824834310.31375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-116824834310.31375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-486770142.95964062</v>
      </c>
      <c r="L3186" s="444">
        <f t="shared" ca="1" si="162"/>
        <v>-117311604453.27339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-117311604453.27339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-488798351.88863903</v>
      </c>
      <c r="L3187" s="444">
        <f t="shared" ca="1" si="162"/>
        <v>-117800402805.16203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-117800402805.16203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-490835011.68817514</v>
      </c>
      <c r="L3188" s="444">
        <f t="shared" ca="1" si="162"/>
        <v>-118291237816.8502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-118291237816.8502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-492880157.57020909</v>
      </c>
      <c r="L3189" s="444">
        <f t="shared" ca="1" si="162"/>
        <v>-118784117974.42041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-118784117974.42041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-494933824.89341831</v>
      </c>
      <c r="L3190" s="444">
        <f t="shared" ca="1" si="162"/>
        <v>-119279051799.31383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-119279051799.31383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-496996049.16380763</v>
      </c>
      <c r="L3191" s="444">
        <f t="shared" ca="1" si="162"/>
        <v>-119776047848.47763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-119776047848.47763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-499066866.03532344</v>
      </c>
      <c r="L3192" s="444">
        <f t="shared" ca="1" si="162"/>
        <v>-120275114714.51295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-120275114714.51295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-501146311.31047064</v>
      </c>
      <c r="L3193" s="444">
        <f t="shared" ca="1" si="162"/>
        <v>-120776261025.82343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-120776261025.82343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-503234420.9409309</v>
      </c>
      <c r="L3194" s="444">
        <f t="shared" ca="1" si="162"/>
        <v>-121279495446.76436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-121279495446.76436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-505331231.02818483</v>
      </c>
      <c r="L3195" s="444">
        <f t="shared" ca="1" si="162"/>
        <v>-121784826677.79254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-121784826677.79254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-507436777.82413566</v>
      </c>
      <c r="L3196" s="444">
        <f t="shared" ca="1" si="162"/>
        <v>-122292263455.61668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-122292263455.61668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-509551097.73173618</v>
      </c>
      <c r="L3197" s="444">
        <f t="shared" ca="1" si="162"/>
        <v>-122801814553.34842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-122801814553.34842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-511674227.30561835</v>
      </c>
      <c r="L3198" s="444">
        <f t="shared" ca="1" si="162"/>
        <v>-123313488780.65404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-123313488780.65404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-513806203.25272512</v>
      </c>
      <c r="L3199" s="444">
        <f t="shared" ca="1" si="162"/>
        <v>-123827294983.90677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-123827294983.90677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-515947062.43294477</v>
      </c>
      <c r="L3200" s="444">
        <f t="shared" ca="1" si="162"/>
        <v>-124343242046.33971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-124343242046.33971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-518096841.85974878</v>
      </c>
      <c r="L3201" s="444">
        <f t="shared" ca="1" si="162"/>
        <v>-124861338888.19945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-124861338888.19945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-520255578.70083112</v>
      </c>
      <c r="L3202" s="444">
        <f t="shared" ca="1" si="162"/>
        <v>-125381594466.90028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-125381594466.90028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-522423310.27875119</v>
      </c>
      <c r="L3203" s="444">
        <f t="shared" ca="1" si="162"/>
        <v>-125904017777.17903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-125904017777.17903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-524600074.07157928</v>
      </c>
      <c r="L3204" s="444">
        <f t="shared" ca="1" si="162"/>
        <v>-126428617851.25061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-126428617851.25061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-526785907.71354419</v>
      </c>
      <c r="L3205" s="444">
        <f t="shared" ca="1" si="162"/>
        <v>-126955403758.96416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-126955403758.96416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-528980848.99568397</v>
      </c>
      <c r="L3206" s="444">
        <f t="shared" ca="1" si="162"/>
        <v>-127484384607.95984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-127484384607.95984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-531184935.86649936</v>
      </c>
      <c r="L3207" s="444">
        <f t="shared" ca="1" si="162"/>
        <v>-128015569543.82634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-128015569543.82634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-533398206.43260974</v>
      </c>
      <c r="L3208" s="444">
        <f t="shared" ca="1" si="162"/>
        <v>-128548967750.25896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-128548967750.25896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-535620698.9594124</v>
      </c>
      <c r="L3209" s="444">
        <f t="shared" ca="1" si="162"/>
        <v>-129084588449.21837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-129084588449.21837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-537852451.8717432</v>
      </c>
      <c r="L3210" s="444">
        <f t="shared" ca="1" si="162"/>
        <v>-129622440901.09012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-129622440901.09012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-540093503.75454223</v>
      </c>
      <c r="L3211" s="444">
        <f t="shared" ca="1" si="162"/>
        <v>-130162534404.84467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-130162534404.84467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-542343893.35351944</v>
      </c>
      <c r="L3212" s="444">
        <f t="shared" ca="1" si="162"/>
        <v>-130704878298.19818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-130704878298.19818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-544603659.57582569</v>
      </c>
      <c r="L3213" s="444">
        <f t="shared" ca="1" si="162"/>
        <v>-131249481957.774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-131249481957.774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-546872841.49072492</v>
      </c>
      <c r="L3214" s="444">
        <f t="shared" ca="1" si="162"/>
        <v>-131796354799.26472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-131796354799.26472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-549151478.33026958</v>
      </c>
      <c r="L3215" s="444">
        <f t="shared" ca="1" si="162"/>
        <v>-132345506277.595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-132345506277.595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-551439609.48997915</v>
      </c>
      <c r="L3216" s="444">
        <f t="shared" ca="1" si="162"/>
        <v>-132896945887.08498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-132896945887.08498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-553737274.52952075</v>
      </c>
      <c r="L3217" s="444">
        <f t="shared" ca="1" si="162"/>
        <v>-133450683161.6145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-133450683161.6145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-556044513.17339373</v>
      </c>
      <c r="L3218" s="444">
        <f t="shared" ca="1" si="162"/>
        <v>-134006727674.7879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-134006727674.7879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-558361365.3116163</v>
      </c>
      <c r="L3219" s="444">
        <f t="shared" ca="1" si="162"/>
        <v>-134565089040.09952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-134565089040.09952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-560687871.00041461</v>
      </c>
      <c r="L3220" s="444">
        <f t="shared" ca="1" si="162"/>
        <v>-135125776911.09993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-135125776911.09993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-563024070.46291637</v>
      </c>
      <c r="L3221" s="444">
        <f t="shared" ca="1" si="162"/>
        <v>-135688800981.56285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-135688800981.56285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-565370004.08984518</v>
      </c>
      <c r="L3222" s="444">
        <f t="shared" ca="1" si="162"/>
        <v>-136254170985.65269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-136254170985.65269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-567725712.44021952</v>
      </c>
      <c r="L3223" s="444">
        <f t="shared" ca="1" si="162"/>
        <v>-136821896698.09291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-136821896698.09291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-570091236.24205375</v>
      </c>
      <c r="L3224" s="444">
        <f t="shared" ca="1" si="162"/>
        <v>-137391987934.33496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-137391987934.33496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-572466616.39306223</v>
      </c>
      <c r="L3225" s="444">
        <f t="shared" ca="1" si="162"/>
        <v>-137964454550.72803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-137964454550.72803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-574851893.96136677</v>
      </c>
      <c r="L3226" s="444">
        <f t="shared" ca="1" si="162"/>
        <v>-138539306444.68939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-138539306444.68939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-577247110.18620574</v>
      </c>
      <c r="L3227" s="444">
        <f t="shared" ca="1" si="162"/>
        <v>-139116553554.87561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-139116553554.87561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-579652306.47864842</v>
      </c>
      <c r="L3228" s="444">
        <f t="shared" ca="1" si="162"/>
        <v>-139696205861.35425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-139696205861.35425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-582067524.4223094</v>
      </c>
      <c r="L3229" s="444">
        <f t="shared" ca="1" si="162"/>
        <v>-140278273385.77655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-140278273385.77655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-584492805.77406895</v>
      </c>
      <c r="L3230" s="444">
        <f t="shared" ca="1" si="162"/>
        <v>-140862766191.55063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-140862766191.55063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-586928192.46479428</v>
      </c>
      <c r="L3231" s="444">
        <f t="shared" ca="1" si="162"/>
        <v>-141449694384.01541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-141449694384.01541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-589373726.60006416</v>
      </c>
      <c r="L3232" s="444">
        <f t="shared" ca="1" si="162"/>
        <v>-142039068110.61548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-142039068110.61548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-591829450.4608978</v>
      </c>
      <c r="L3233" s="444">
        <f t="shared" ca="1" si="162"/>
        <v>-142630897561.07639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-142630897561.07639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-594295406.50448489</v>
      </c>
      <c r="L3234" s="444">
        <f t="shared" ca="1" si="162"/>
        <v>-143225192967.58087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-143225192967.58087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-596771637.36492026</v>
      </c>
      <c r="L3235" s="444">
        <f t="shared" ca="1" si="162"/>
        <v>-143821964604.9458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-143821964604.9458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-599258185.85394084</v>
      </c>
      <c r="L3236" s="444">
        <f t="shared" ca="1" si="162"/>
        <v>-144421222790.79974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-144421222790.79974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-601755094.96166563</v>
      </c>
      <c r="L3237" s="444">
        <f t="shared" ca="1" si="162"/>
        <v>-145022977885.76141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-145022977885.76141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-604262407.85733926</v>
      </c>
      <c r="L3238" s="444">
        <f t="shared" ca="1" si="162"/>
        <v>-145627240293.61874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-145627240293.61874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-606780167.89007807</v>
      </c>
      <c r="L3239" s="444">
        <f t="shared" ca="1" si="162"/>
        <v>-146234020461.50882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-146234020461.50882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-609308418.58962011</v>
      </c>
      <c r="L3240" s="444">
        <f t="shared" ca="1" si="162"/>
        <v>-146843328880.09845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-146843328880.09845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-611847203.66707683</v>
      </c>
      <c r="L3241" s="444">
        <f t="shared" ca="1" si="162"/>
        <v>-147455176083.76553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-147455176083.76553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-614396567.01568973</v>
      </c>
      <c r="L3242" s="444">
        <f t="shared" ca="1" si="162"/>
        <v>-148069572650.78122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-148069572650.78122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-616956552.71158838</v>
      </c>
      <c r="L3243" s="444">
        <f t="shared" ca="1" si="162"/>
        <v>-148686529203.4928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-148686529203.4928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-619527205.01455331</v>
      </c>
      <c r="L3244" s="444">
        <f t="shared" ca="1" si="162"/>
        <v>-149306056408.50735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-149306056408.50735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-622108568.36878061</v>
      </c>
      <c r="L3245" s="444">
        <f t="shared" ca="1" si="162"/>
        <v>-149928164976.87613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-149928164976.87613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-624700687.40365052</v>
      </c>
      <c r="L3246" s="444">
        <f t="shared" ca="1" si="162"/>
        <v>-150552865664.27979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-150552865664.27979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-627303606.93449914</v>
      </c>
      <c r="L3247" s="444">
        <f t="shared" ca="1" si="162"/>
        <v>-151180169271.21429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-151180169271.21429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-629917371.96339285</v>
      </c>
      <c r="L3248" s="444">
        <f t="shared" ca="1" si="162"/>
        <v>-151810086643.17767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-151810086643.17767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-632542027.67990696</v>
      </c>
      <c r="L3249" s="444">
        <f t="shared" ca="1" si="162"/>
        <v>-152442628670.85757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-152442628670.85757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-635177619.46190655</v>
      </c>
      <c r="L3250" s="444">
        <f t="shared" ca="1" si="162"/>
        <v>-153077806290.31949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-153077806290.31949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-637824192.87633121</v>
      </c>
      <c r="L3251" s="444">
        <f t="shared" ca="1" si="162"/>
        <v>-153715630483.19583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-153715630483.19583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-640481793.67998266</v>
      </c>
      <c r="L3252" s="444">
        <f t="shared" ca="1" si="162"/>
        <v>-154356112276.87582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-154356112276.87582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-643150467.82031596</v>
      </c>
      <c r="L3253" s="444">
        <f t="shared" ca="1" si="162"/>
        <v>-154999262744.69614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-154999262744.69614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-645830261.43623388</v>
      </c>
      <c r="L3254" s="444">
        <f t="shared" ca="1" si="162"/>
        <v>-155645093006.13239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-155645093006.13239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-648521220.85888493</v>
      </c>
      <c r="L3255" s="444">
        <f t="shared" ca="1" si="162"/>
        <v>-156293614226.99127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-156293614226.99127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-651223392.61246359</v>
      </c>
      <c r="L3256" s="444">
        <f t="shared" ca="1" si="162"/>
        <v>-156944837619.60373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-156944837619.60373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-653936823.41501558</v>
      </c>
      <c r="L3257" s="444">
        <f t="shared" ca="1" si="162"/>
        <v>-157598774443.01874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-157598774443.01874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-656661560.17924476</v>
      </c>
      <c r="L3258" s="444">
        <f t="shared" ca="1" si="162"/>
        <v>-158255436003.19797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-158255436003.19797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-659397650.01332486</v>
      </c>
      <c r="L3259" s="444">
        <f t="shared" ca="1" si="162"/>
        <v>-158914833653.2113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-158914833653.2113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-662145140.22171378</v>
      </c>
      <c r="L3260" s="444">
        <f t="shared" ca="1" si="162"/>
        <v>-159576978793.43301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-159576978793.43301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-664904078.30597091</v>
      </c>
      <c r="L3261" s="444">
        <f t="shared" ca="1" si="162"/>
        <v>-160241882871.73898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-160241882871.73898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-667674511.96557903</v>
      </c>
      <c r="L3262" s="444">
        <f t="shared" ca="1" si="162"/>
        <v>-160909557383.70456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-160909557383.70456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-670456489.09876895</v>
      </c>
      <c r="L3263" s="444">
        <f t="shared" ca="1" si="162"/>
        <v>-161580013872.80331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-161580013872.80331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-673250057.80334711</v>
      </c>
      <c r="L3264" s="444">
        <f t="shared" ca="1" si="162"/>
        <v>-162253263930.60666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-162253263930.60666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-676055266.37752771</v>
      </c>
      <c r="L3265" s="444">
        <f t="shared" ca="1" si="162"/>
        <v>-162929319196.98419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-162929319196.98419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-678872163.3207674</v>
      </c>
      <c r="L3266" s="444">
        <f t="shared" ca="1" si="162"/>
        <v>-163608191360.30496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-163608191360.30496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-681700797.33460402</v>
      </c>
      <c r="L3267" s="444">
        <f t="shared" ca="1" si="162"/>
        <v>-164289892157.63956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-164289892157.63956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-684541217.32349813</v>
      </c>
      <c r="L3268" s="444">
        <f t="shared" ca="1" si="162"/>
        <v>-164974433374.96304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-164974433374.96304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-687393472.39567935</v>
      </c>
      <c r="L3269" s="444">
        <f t="shared" ca="1" si="162"/>
        <v>-165661826847.35873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-165661826847.35873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-690257611.86399472</v>
      </c>
      <c r="L3270" s="444">
        <f t="shared" ca="1" si="162"/>
        <v>-166352084459.22272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-166352084459.22272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-693133685.24676132</v>
      </c>
      <c r="L3271" s="444">
        <f t="shared" ca="1" si="162"/>
        <v>-167045218144.46948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-167045218144.46948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-696021742.26862288</v>
      </c>
      <c r="L3272" s="444">
        <f t="shared" ca="1" si="162"/>
        <v>-167741239886.7381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-167741239886.7381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-698921832.86140871</v>
      </c>
      <c r="L3273" s="444">
        <f t="shared" ca="1" si="162"/>
        <v>-168440161719.59952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-168440161719.59952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-701834007.16499794</v>
      </c>
      <c r="L3274" s="444">
        <f t="shared" ca="1" si="162"/>
        <v>-169141995726.76453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-169141995726.76453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-704758315.52818549</v>
      </c>
      <c r="L3275" s="444">
        <f t="shared" ca="1" si="162"/>
        <v>-169846754042.29272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-169846754042.29272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-707694808.50955296</v>
      </c>
      <c r="L3276" s="444">
        <f t="shared" ca="1" si="162"/>
        <v>-170554448850.80228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-170554448850.80228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-710643536.87834287</v>
      </c>
      <c r="L3277" s="444">
        <f t="shared" ca="1" si="162"/>
        <v>-171265092387.68063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-171265092387.68063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-713604551.61533594</v>
      </c>
      <c r="L3278" s="444">
        <f t="shared" ca="1" si="162"/>
        <v>-171978696939.29596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-171978696939.29596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-716577903.91373312</v>
      </c>
      <c r="L3279" s="444">
        <f t="shared" ca="1" si="162"/>
        <v>-172695274843.20969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-172695274843.20969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-719563645.18004036</v>
      </c>
      <c r="L3280" s="444">
        <f t="shared" ca="1" si="162"/>
        <v>-173414838488.38974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-173414838488.38974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-722561827.03495729</v>
      </c>
      <c r="L3281" s="444">
        <f t="shared" ca="1" si="162"/>
        <v>-174137400315.42468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-174137400315.42468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-725572501.31426954</v>
      </c>
      <c r="L3282" s="444">
        <f t="shared" ca="1" si="162"/>
        <v>-174862972816.73895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-174862972816.73895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-728595720.06974566</v>
      </c>
      <c r="L3283" s="444">
        <f t="shared" ca="1" si="162"/>
        <v>-175591568536.80869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-175591568536.80869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-731631535.57003617</v>
      </c>
      <c r="L3284" s="444">
        <f t="shared" ca="1" si="162"/>
        <v>-176323200072.37872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-176323200072.37872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-734680000.30157804</v>
      </c>
      <c r="L3285" s="444">
        <f t="shared" ca="1" si="162"/>
        <v>-177057880072.6803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-177057880072.6803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-737741166.96950126</v>
      </c>
      <c r="L3286" s="444">
        <f t="shared" ca="1" si="162"/>
        <v>-177795621239.64981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-177795621239.64981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-740815088.49854088</v>
      </c>
      <c r="L3287" s="444">
        <f t="shared" ca="1" si="162"/>
        <v>-178536436328.14835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-178536436328.14835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-743901818.0339514</v>
      </c>
      <c r="L3288" s="444">
        <f t="shared" ca="1" si="162"/>
        <v>-179280338146.18231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-179280338146.18231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-747001408.94242632</v>
      </c>
      <c r="L3289" s="444">
        <f t="shared" ca="1" si="162"/>
        <v>-180027339555.12473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-180027339555.12473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-750113914.81301963</v>
      </c>
      <c r="L3290" s="444">
        <f t="shared" ca="1" si="162"/>
        <v>-180777453469.93774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-180777453469.93774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-753239389.45807397</v>
      </c>
      <c r="L3291" s="444">
        <f t="shared" ca="1" si="162"/>
        <v>-181530692859.39581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-181530692859.39581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-756377886.91414917</v>
      </c>
      <c r="L3292" s="444">
        <f t="shared" ca="1" si="162"/>
        <v>-182287070746.30997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-182287070746.30997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-759529461.44295824</v>
      </c>
      <c r="L3293" s="444">
        <f t="shared" ca="1" si="162"/>
        <v>-183046600207.75293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-183046600207.75293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-762694167.53230381</v>
      </c>
      <c r="L3294" s="444">
        <f t="shared" ca="1" si="162"/>
        <v>-183809294375.28525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-183809294375.28525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-765872059.89702189</v>
      </c>
      <c r="L3295" s="444">
        <f t="shared" ca="1" si="162"/>
        <v>-184575166435.18228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-184575166435.18228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-769063193.47992611</v>
      </c>
      <c r="L3296" s="444">
        <f t="shared" ca="1" si="162"/>
        <v>-185344229628.6622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-185344229628.6622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-772267623.45275915</v>
      </c>
      <c r="L3297" s="444">
        <f t="shared" ca="1" si="162"/>
        <v>-186116497252.11496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-186116497252.11496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-775485405.21714568</v>
      </c>
      <c r="L3298" s="444">
        <f t="shared" ca="1" si="162"/>
        <v>-186891982657.33209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-186891982657.33209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-778716594.40555036</v>
      </c>
      <c r="L3299" s="444">
        <f t="shared" ca="1" si="162"/>
        <v>-187670699251.73764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-187670699251.73764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-781961246.88224018</v>
      </c>
      <c r="L3300" s="444">
        <f t="shared" ca="1" si="162"/>
        <v>-188452660498.61987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-188452660498.61987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-785219418.74424946</v>
      </c>
      <c r="L3301" s="444">
        <f t="shared" ca="1" si="162"/>
        <v>-189237879917.36414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-189237879917.36414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-788491166.3223505</v>
      </c>
      <c r="L3302" s="444">
        <f t="shared" ca="1" si="162"/>
        <v>-190026371083.68649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-190026371083.68649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-791776546.1820271</v>
      </c>
      <c r="L3303" s="444">
        <f t="shared" ca="1" si="162"/>
        <v>-190818147629.86853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-190818147629.86853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-795075615.12445223</v>
      </c>
      <c r="L3304" s="444">
        <f t="shared" ca="1" si="162"/>
        <v>-191613223244.99298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-191613223244.99298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-798388430.18747079</v>
      </c>
      <c r="L3305" s="444">
        <f t="shared" ca="1" si="162"/>
        <v>-192411611675.18045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-192411611675.18045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-801715048.64658523</v>
      </c>
      <c r="L3306" s="444">
        <f t="shared" ca="1" si="162"/>
        <v>-193213326723.82703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-193213326723.82703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-805055528.01594591</v>
      </c>
      <c r="L3307" s="444">
        <f t="shared" ca="1" si="162"/>
        <v>-194018382251.84299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-194018382251.84299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-808409926.04934573</v>
      </c>
      <c r="L3308" s="444">
        <f t="shared" ca="1" si="162"/>
        <v>-194826792177.89233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-194826792177.89233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-811778300.74121809</v>
      </c>
      <c r="L3309" s="444">
        <f t="shared" ca="1" si="162"/>
        <v>-195638570478.63354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-195638570478.63354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-815160710.32763982</v>
      </c>
      <c r="L3310" s="444">
        <f t="shared" ca="1" si="162"/>
        <v>-196453731188.96118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-196453731188.96118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-818557213.28733826</v>
      </c>
      <c r="L3311" s="444">
        <f t="shared" ca="1" si="162"/>
        <v>-197272288402.24854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-197272288402.24854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-821967868.34270227</v>
      </c>
      <c r="L3312" s="444">
        <f t="shared" ca="1" si="162"/>
        <v>-198094256270.59125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-198094256270.59125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-825392734.46079683</v>
      </c>
      <c r="L3313" s="444">
        <f t="shared" ca="1" si="162"/>
        <v>-198919649005.05203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-198919649005.05203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-828831870.85438347</v>
      </c>
      <c r="L3314" s="444">
        <f t="shared" ca="1" si="162"/>
        <v>-199748480875.9064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-199748480875.9064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-832285336.9829433</v>
      </c>
      <c r="L3315" s="444">
        <f t="shared" ca="1" si="162"/>
        <v>-200580766212.88934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-200580766212.88934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-835753192.55370557</v>
      </c>
      <c r="L3316" s="444">
        <f t="shared" ca="1" si="162"/>
        <v>-201416519405.44305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-201416519405.44305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-839235497.52267933</v>
      </c>
      <c r="L3317" s="444">
        <f t="shared" ca="1" si="162"/>
        <v>-202255754902.96573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-202255754902.96573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-842732312.09569049</v>
      </c>
      <c r="L3318" s="444">
        <f t="shared" ca="1" si="162"/>
        <v>-203098487215.06143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-203098487215.06143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-846243696.72942257</v>
      </c>
      <c r="L3319" s="444">
        <f t="shared" ca="1" si="162"/>
        <v>-203944730911.79086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-203944730911.79086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-849769712.13246191</v>
      </c>
      <c r="L3320" s="444">
        <f t="shared" ca="1" si="162"/>
        <v>-204794500623.92334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-204794500623.92334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-853310419.26634729</v>
      </c>
      <c r="L3321" s="444">
        <f t="shared" ca="1" si="162"/>
        <v>-205647811043.1897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-205647811043.1897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-856865879.34662378</v>
      </c>
      <c r="L3322" s="444">
        <f t="shared" ca="1" si="162"/>
        <v>-206504676922.53632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-206504676922.53632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-860436153.84390128</v>
      </c>
      <c r="L3323" s="444">
        <f t="shared" ref="L3323:L3577" ca="1" si="167">I3323-J3323+K3323</f>
        <v>-207365113076.38022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-207365113076.38022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-864021304.48491752</v>
      </c>
      <c r="L3324" s="444">
        <f t="shared" ca="1" si="167"/>
        <v>-208229134380.86514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-208229134380.86514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-867621393.25360477</v>
      </c>
      <c r="L3325" s="444">
        <f t="shared" ca="1" si="167"/>
        <v>-209096755774.11874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-209096755774.11874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-871236482.39216137</v>
      </c>
      <c r="L3326" s="444">
        <f t="shared" ca="1" si="167"/>
        <v>-209967992256.51089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-209967992256.51089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-874866634.4021287</v>
      </c>
      <c r="L3327" s="444">
        <f t="shared" ca="1" si="167"/>
        <v>-210842858890.91302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-210842858890.91302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-878511912.04547095</v>
      </c>
      <c r="L3328" s="444">
        <f t="shared" ca="1" si="167"/>
        <v>-211721370802.9585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-211721370802.9585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-882172378.34566033</v>
      </c>
      <c r="L3329" s="444">
        <f t="shared" ca="1" si="167"/>
        <v>-212603543181.30417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-212603543181.30417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-885848096.58876741</v>
      </c>
      <c r="L3330" s="444">
        <f t="shared" ca="1" si="167"/>
        <v>-213489391277.89294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-213489391277.89294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-889539130.32455397</v>
      </c>
      <c r="L3331" s="444">
        <f t="shared" ca="1" si="167"/>
        <v>-214378930408.2175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-214378930408.2175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-893245543.36757302</v>
      </c>
      <c r="L3332" s="444">
        <f t="shared" ca="1" si="167"/>
        <v>-215272175951.58508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-215272175951.58508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-896967399.79827106</v>
      </c>
      <c r="L3333" s="444">
        <f t="shared" ca="1" si="167"/>
        <v>-216169143351.38336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-216169143351.38336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-900704763.96409738</v>
      </c>
      <c r="L3334" s="444">
        <f t="shared" ca="1" si="167"/>
        <v>-217069848115.34747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-217069848115.34747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-904457700.48061454</v>
      </c>
      <c r="L3335" s="444">
        <f t="shared" ca="1" si="167"/>
        <v>-217974305815.82809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-217974305815.82809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-908226274.23261702</v>
      </c>
      <c r="L3336" s="444">
        <f t="shared" ca="1" si="167"/>
        <v>-218882532090.0607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-218882532090.0607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-912010550.37525284</v>
      </c>
      <c r="L3337" s="444">
        <f t="shared" ca="1" si="167"/>
        <v>-219794542640.43594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-219794542640.43594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-915810594.33514977</v>
      </c>
      <c r="L3338" s="444">
        <f t="shared" ca="1" si="167"/>
        <v>-220710353234.77109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-220710353234.77109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-919626471.81154621</v>
      </c>
      <c r="L3339" s="444">
        <f t="shared" ca="1" si="167"/>
        <v>-221629979706.58264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-221629979706.58264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-923458248.77742755</v>
      </c>
      <c r="L3340" s="444">
        <f t="shared" ca="1" si="167"/>
        <v>-222553437955.36008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-222553437955.36008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-927305991.48066688</v>
      </c>
      <c r="L3341" s="444">
        <f t="shared" ca="1" si="167"/>
        <v>-223480743946.84073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-223480743946.84073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-931169766.44516969</v>
      </c>
      <c r="L3342" s="444">
        <f t="shared" ca="1" si="167"/>
        <v>-224411913713.28589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-224411913713.28589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-935049640.47202456</v>
      </c>
      <c r="L3343" s="444">
        <f t="shared" ca="1" si="167"/>
        <v>-225346963353.7579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-225346963353.7579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-938945680.64065802</v>
      </c>
      <c r="L3344" s="444">
        <f t="shared" ca="1" si="167"/>
        <v>-226285909034.39856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-226285909034.39856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-942857954.30999398</v>
      </c>
      <c r="L3345" s="444">
        <f t="shared" ca="1" si="167"/>
        <v>-227228766988.70856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-227228766988.70856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-946786529.11961901</v>
      </c>
      <c r="L3346" s="444">
        <f t="shared" ca="1" si="167"/>
        <v>-228175553517.82819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-228175553517.82819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-950731472.9909507</v>
      </c>
      <c r="L3347" s="444">
        <f t="shared" ca="1" si="167"/>
        <v>-229126284990.81912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-229126284990.81912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-954692854.12841296</v>
      </c>
      <c r="L3348" s="444">
        <f t="shared" ca="1" si="167"/>
        <v>-230080977844.94754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-230080977844.94754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-958670741.02061486</v>
      </c>
      <c r="L3349" s="444">
        <f t="shared" ca="1" si="167"/>
        <v>-231039648585.96817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-231039648585.96817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-962665202.44153416</v>
      </c>
      <c r="L3350" s="444">
        <f t="shared" ca="1" si="167"/>
        <v>-232002313788.4097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-232002313788.4097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-966676307.45170701</v>
      </c>
      <c r="L3351" s="444">
        <f t="shared" ca="1" si="167"/>
        <v>-232968990095.86142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-232968990095.86142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-970704125.39942265</v>
      </c>
      <c r="L3352" s="444">
        <f t="shared" ca="1" si="167"/>
        <v>-233939694221.26083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-233939694221.26083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-974748725.92192018</v>
      </c>
      <c r="L3353" s="444">
        <f t="shared" ca="1" si="167"/>
        <v>-234914442947.18274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-234914442947.18274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-978810178.94659483</v>
      </c>
      <c r="L3354" s="444">
        <f t="shared" ca="1" si="167"/>
        <v>-235893253126.12933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-235893253126.12933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-982888554.69220555</v>
      </c>
      <c r="L3355" s="444">
        <f t="shared" ca="1" si="167"/>
        <v>-236876141680.82153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-236876141680.82153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-986983923.67008972</v>
      </c>
      <c r="L3356" s="444">
        <f t="shared" ca="1" si="167"/>
        <v>-237863125604.49164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-237863125604.49164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-991096356.68538177</v>
      </c>
      <c r="L3357" s="444">
        <f t="shared" ca="1" si="167"/>
        <v>-238854221961.17703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-238854221961.17703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-995225924.83823764</v>
      </c>
      <c r="L3358" s="444">
        <f t="shared" ca="1" si="167"/>
        <v>-239849447886.01526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-239849447886.01526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-999372699.52506351</v>
      </c>
      <c r="L3359" s="444">
        <f t="shared" ca="1" si="167"/>
        <v>-240848820585.54031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-240848820585.54031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-1003536752.4397514</v>
      </c>
      <c r="L3360" s="444">
        <f t="shared" ca="1" si="167"/>
        <v>-241852357337.98007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-241852357337.98007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-1007718155.5749168</v>
      </c>
      <c r="L3361" s="444">
        <f t="shared" ca="1" si="167"/>
        <v>-242860075493.55499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-242860075493.55499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-1011916981.2231458</v>
      </c>
      <c r="L3362" s="444">
        <f t="shared" ca="1" si="167"/>
        <v>-243871992474.77814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-243871992474.77814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-1016133301.9782423</v>
      </c>
      <c r="L3363" s="444">
        <f t="shared" ca="1" si="167"/>
        <v>-244888125776.75638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-244888125776.75638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-1020367190.7364849</v>
      </c>
      <c r="L3364" s="444">
        <f t="shared" ca="1" si="167"/>
        <v>-245908492967.49286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-245908492967.49286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-1024618720.6978869</v>
      </c>
      <c r="L3365" s="444">
        <f t="shared" ca="1" si="167"/>
        <v>-246933111688.19073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-246933111688.19073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-1028887965.3674613</v>
      </c>
      <c r="L3366" s="444">
        <f t="shared" ca="1" si="167"/>
        <v>-247961999653.5582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-247961999653.5582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-1033174998.5564924</v>
      </c>
      <c r="L3367" s="444">
        <f t="shared" ca="1" si="167"/>
        <v>-248995174652.11469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-248995174652.11469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-1037479894.383811</v>
      </c>
      <c r="L3368" s="444">
        <f t="shared" ca="1" si="167"/>
        <v>-250032654546.4985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-250032654546.4985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-1041802727.277077</v>
      </c>
      <c r="L3369" s="444">
        <f t="shared" ca="1" si="167"/>
        <v>-251074457273.77557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-251074457273.77557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-1046143571.9740648</v>
      </c>
      <c r="L3370" s="444">
        <f t="shared" ca="1" si="167"/>
        <v>-252120600845.74963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-252120600845.74963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-1050502503.5239568</v>
      </c>
      <c r="L3371" s="444">
        <f t="shared" ca="1" si="167"/>
        <v>-253171103349.27359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-253171103349.27359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-1054879597.2886398</v>
      </c>
      <c r="L3372" s="444">
        <f t="shared" ca="1" si="167"/>
        <v>-254225982946.56223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-254225982946.56223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-1059274928.9440094</v>
      </c>
      <c r="L3373" s="444">
        <f t="shared" ca="1" si="167"/>
        <v>-255285257875.50623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-255285257875.50623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-1063688574.4812758</v>
      </c>
      <c r="L3374" s="444">
        <f t="shared" ca="1" si="167"/>
        <v>-256348946449.98749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-256348946449.98749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-1068120610.2082812</v>
      </c>
      <c r="L3375" s="444">
        <f t="shared" ca="1" si="167"/>
        <v>-257417067060.19577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-257417067060.19577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-1072571112.7508155</v>
      </c>
      <c r="L3376" s="444">
        <f t="shared" ca="1" si="167"/>
        <v>-258489638172.94659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-258489638172.94659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-1077040159.0539441</v>
      </c>
      <c r="L3377" s="444">
        <f t="shared" ca="1" si="167"/>
        <v>-259566678332.00055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-259566678332.00055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-1081527826.3833356</v>
      </c>
      <c r="L3378" s="444">
        <f t="shared" ca="1" si="167"/>
        <v>-260648206158.38388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-260648206158.38388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-1086034192.3265994</v>
      </c>
      <c r="L3379" s="444">
        <f t="shared" ca="1" si="167"/>
        <v>-261734240350.71048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-261734240350.71048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-1090559334.7946272</v>
      </c>
      <c r="L3380" s="444">
        <f t="shared" ca="1" si="167"/>
        <v>-262824799685.5051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-262824799685.5051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-1095103332.0229378</v>
      </c>
      <c r="L3381" s="444">
        <f t="shared" ca="1" si="167"/>
        <v>-263919903017.52805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-263919903017.52805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-1099666262.5730336</v>
      </c>
      <c r="L3382" s="444">
        <f t="shared" ca="1" si="167"/>
        <v>-265019569280.10107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-265019569280.10107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-1104248205.3337545</v>
      </c>
      <c r="L3383" s="444">
        <f t="shared" ca="1" si="167"/>
        <v>-266123817485.43481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-266123817485.43481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-1108849239.522645</v>
      </c>
      <c r="L3384" s="444">
        <f t="shared" ca="1" si="167"/>
        <v>-267232666724.95746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-267232666724.95746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-1113469444.6873226</v>
      </c>
      <c r="L3385" s="444">
        <f t="shared" ca="1" si="167"/>
        <v>-268346136169.64478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-268346136169.64478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-1118108900.7068532</v>
      </c>
      <c r="L3386" s="444">
        <f t="shared" ca="1" si="167"/>
        <v>-269464245070.35162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-269464245070.35162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-1122767687.7931318</v>
      </c>
      <c r="L3387" s="444">
        <f t="shared" ca="1" si="167"/>
        <v>-270587012758.14474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-270587012758.14474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-1127445886.4922698</v>
      </c>
      <c r="L3388" s="444">
        <f t="shared" ca="1" si="167"/>
        <v>-271714458644.63702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-271714458644.63702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-1132143577.6859875</v>
      </c>
      <c r="L3389" s="444">
        <f t="shared" ca="1" si="167"/>
        <v>-272846602222.323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-272846602222.323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-1136860842.5930126</v>
      </c>
      <c r="L3390" s="444">
        <f t="shared" ca="1" si="167"/>
        <v>-273983463064.91602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-273983463064.91602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-1141597762.7704835</v>
      </c>
      <c r="L3391" s="444">
        <f t="shared" ca="1" si="167"/>
        <v>-275125060827.68652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-275125060827.68652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-1146354420.1153605</v>
      </c>
      <c r="L3392" s="444">
        <f t="shared" ca="1" si="167"/>
        <v>-276271415247.80188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-276271415247.80188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-1151130896.8658412</v>
      </c>
      <c r="L3393" s="444">
        <f t="shared" ca="1" si="167"/>
        <v>-277422546144.66772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-277422546144.66772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-1155927275.6027822</v>
      </c>
      <c r="L3394" s="444">
        <f t="shared" ca="1" si="167"/>
        <v>-278578473420.27051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-278578473420.27051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-1160743639.251127</v>
      </c>
      <c r="L3395" s="444">
        <f t="shared" ca="1" si="167"/>
        <v>-279739217059.52161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-279739217059.52161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-1165580071.0813401</v>
      </c>
      <c r="L3396" s="444">
        <f t="shared" ca="1" si="167"/>
        <v>-280904797130.60297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-280904797130.60297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-1170436654.7108457</v>
      </c>
      <c r="L3397" s="444">
        <f t="shared" ca="1" si="167"/>
        <v>-282075233785.31378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-282075233785.31378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-1175313474.105474</v>
      </c>
      <c r="L3398" s="444">
        <f t="shared" ca="1" si="167"/>
        <v>-283250547259.41925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-283250547259.41925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-1180210613.5809135</v>
      </c>
      <c r="L3399" s="444">
        <f t="shared" ca="1" si="167"/>
        <v>-284430757873.00018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-284430757873.00018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-1185128157.8041675</v>
      </c>
      <c r="L3400" s="444">
        <f t="shared" ca="1" si="167"/>
        <v>-285615886030.80432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-285615886030.80432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-1190066191.795018</v>
      </c>
      <c r="L3401" s="444">
        <f t="shared" ca="1" si="167"/>
        <v>-286805952222.59937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-286805952222.59937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-1195024800.9274974</v>
      </c>
      <c r="L3402" s="444">
        <f t="shared" ca="1" si="167"/>
        <v>-288000977023.52686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-288000977023.52686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-1200004070.9313619</v>
      </c>
      <c r="L3403" s="444">
        <f t="shared" ca="1" si="167"/>
        <v>-289200981094.45819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-289200981094.45819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-1205004087.8935757</v>
      </c>
      <c r="L3404" s="444">
        <f t="shared" ca="1" si="167"/>
        <v>-290405985182.35175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-290405985182.35175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-1210024938.259799</v>
      </c>
      <c r="L3405" s="444">
        <f t="shared" ca="1" si="167"/>
        <v>-291616010120.61157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-291616010120.61157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-1215066708.8358815</v>
      </c>
      <c r="L3406" s="444">
        <f t="shared" ca="1" si="167"/>
        <v>-292831076829.44745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-292831076829.44745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-1220129486.7893643</v>
      </c>
      <c r="L3407" s="444">
        <f t="shared" ca="1" si="167"/>
        <v>-294051206316.23682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-294051206316.23682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-1225213359.6509867</v>
      </c>
      <c r="L3408" s="444">
        <f t="shared" ca="1" si="167"/>
        <v>-295276419675.88782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-295276419675.88782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-1230318415.3161993</v>
      </c>
      <c r="L3409" s="444">
        <f t="shared" ca="1" si="167"/>
        <v>-296506738091.20404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-296506738091.20404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-1235444742.0466835</v>
      </c>
      <c r="L3410" s="444">
        <f t="shared" ca="1" si="167"/>
        <v>-297742182833.25073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-297742182833.25073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-1240592428.4718781</v>
      </c>
      <c r="L3411" s="444">
        <f t="shared" ca="1" si="167"/>
        <v>-298982775261.7226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-298982775261.7226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-1245761563.5905108</v>
      </c>
      <c r="L3412" s="444">
        <f t="shared" ca="1" si="167"/>
        <v>-300228536825.31311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-300228536825.31311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-1250952236.7721379</v>
      </c>
      <c r="L3413" s="444">
        <f t="shared" ca="1" si="167"/>
        <v>-301479489062.08527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-301479489062.08527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-1256164537.7586887</v>
      </c>
      <c r="L3414" s="444">
        <f t="shared" ca="1" si="167"/>
        <v>-302735653599.84393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-302735653599.84393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-1261398556.6660163</v>
      </c>
      <c r="L3415" s="444">
        <f t="shared" ca="1" si="167"/>
        <v>-303997052156.50995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-303997052156.50995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-1266654383.9854581</v>
      </c>
      <c r="L3416" s="444">
        <f t="shared" ca="1" si="167"/>
        <v>-305263706540.49542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-305263706540.49542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-1271932110.5853975</v>
      </c>
      <c r="L3417" s="444">
        <f t="shared" ca="1" si="167"/>
        <v>-306535638651.08081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-306535638651.08081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-1277231827.7128367</v>
      </c>
      <c r="L3418" s="444">
        <f t="shared" ca="1" si="167"/>
        <v>-307812870478.79364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-307812870478.79364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-1282553626.9949734</v>
      </c>
      <c r="L3419" s="444">
        <f t="shared" ca="1" si="167"/>
        <v>-309095424105.78864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-309095424105.78864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-1287897600.4407859</v>
      </c>
      <c r="L3420" s="444">
        <f t="shared" ca="1" si="167"/>
        <v>-310383321706.22943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-310383321706.22943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-1293263840.4426227</v>
      </c>
      <c r="L3421" s="444">
        <f t="shared" ca="1" si="167"/>
        <v>-311676585546.67206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-311676585546.67206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-1298652439.7778003</v>
      </c>
      <c r="L3422" s="444">
        <f t="shared" ca="1" si="167"/>
        <v>-312975237986.44983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-312975237986.44983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-1304063491.6102076</v>
      </c>
      <c r="L3423" s="444">
        <f t="shared" ca="1" si="167"/>
        <v>-314279301478.06006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-314279301478.06006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-1309497089.4919169</v>
      </c>
      <c r="L3424" s="444">
        <f t="shared" ca="1" si="167"/>
        <v>-315588798567.552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-315588798567.552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-1314953327.3648</v>
      </c>
      <c r="L3425" s="444">
        <f t="shared" ca="1" si="167"/>
        <v>-316903751894.91681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-316903751894.91681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-1320432299.5621533</v>
      </c>
      <c r="L3426" s="444">
        <f t="shared" ca="1" si="167"/>
        <v>-318224184194.47894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-318224184194.47894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-1325934100.810329</v>
      </c>
      <c r="L3427" s="444">
        <f t="shared" ca="1" si="167"/>
        <v>-319550118295.28925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-319550118295.28925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-1331458826.230372</v>
      </c>
      <c r="L3428" s="444">
        <f t="shared" ca="1" si="167"/>
        <v>-320881577121.51959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-320881577121.51959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-1337006571.3396649</v>
      </c>
      <c r="L3429" s="444">
        <f t="shared" ca="1" si="167"/>
        <v>-322218583692.85925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-322218583692.85925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-1342577432.0535803</v>
      </c>
      <c r="L3430" s="444">
        <f t="shared" ca="1" si="167"/>
        <v>-323561161124.91284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-323561161124.91284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-1348171504.6871369</v>
      </c>
      <c r="L3431" s="444">
        <f t="shared" ca="1" si="167"/>
        <v>-324909332629.59998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-324909332629.59998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-1353788885.9566665</v>
      </c>
      <c r="L3432" s="444">
        <f t="shared" ca="1" si="167"/>
        <v>-326263121515.55664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-326263121515.55664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-1359429672.9814861</v>
      </c>
      <c r="L3433" s="444">
        <f t="shared" ca="1" si="167"/>
        <v>-327622551188.53815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-327622551188.53815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-1365093963.2855756</v>
      </c>
      <c r="L3434" s="444">
        <f t="shared" ca="1" si="167"/>
        <v>-328987645151.82373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-328987645151.82373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-1370781854.7992656</v>
      </c>
      <c r="L3435" s="444">
        <f t="shared" ca="1" si="167"/>
        <v>-330358427006.62299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-330358427006.62299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-1376493445.860929</v>
      </c>
      <c r="L3436" s="444">
        <f t="shared" ca="1" si="167"/>
        <v>-331734920452.48389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-331734920452.48389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-1382228835.2186828</v>
      </c>
      <c r="L3437" s="444">
        <f t="shared" ca="1" si="167"/>
        <v>-333117149287.70258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-333117149287.70258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-1387988122.032094</v>
      </c>
      <c r="L3438" s="444">
        <f t="shared" ca="1" si="167"/>
        <v>-334505137409.73468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-334505137409.73468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-1393771405.8738945</v>
      </c>
      <c r="L3439" s="444">
        <f t="shared" ca="1" si="167"/>
        <v>-335898908815.60858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-335898908815.60858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-1399578786.7317023</v>
      </c>
      <c r="L3440" s="444">
        <f t="shared" ca="1" si="167"/>
        <v>-337298487602.34027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-337298487602.34027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-1405410365.0097511</v>
      </c>
      <c r="L3441" s="444">
        <f t="shared" ca="1" si="167"/>
        <v>-338703897967.35004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-338703897967.35004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-1411266241.5306251</v>
      </c>
      <c r="L3442" s="444">
        <f t="shared" ca="1" si="167"/>
        <v>-340115164208.88068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-340115164208.88068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-1417146517.5370028</v>
      </c>
      <c r="L3443" s="444">
        <f t="shared" ca="1" si="167"/>
        <v>-341532310726.41766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-341532310726.41766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-1423051294.6934068</v>
      </c>
      <c r="L3444" s="444">
        <f t="shared" ca="1" si="167"/>
        <v>-342955362021.11108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-342955362021.11108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-1428980675.0879629</v>
      </c>
      <c r="L3445" s="444">
        <f t="shared" ca="1" si="167"/>
        <v>-344384342696.19904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-344384342696.19904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-1434934761.2341626</v>
      </c>
      <c r="L3446" s="444">
        <f t="shared" ca="1" si="167"/>
        <v>-345819277457.43323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-345819277457.43323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-1440913656.0726385</v>
      </c>
      <c r="L3447" s="444">
        <f t="shared" ca="1" si="167"/>
        <v>-347260191113.50586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-347260191113.50586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-1446917462.9729412</v>
      </c>
      <c r="L3448" s="444">
        <f t="shared" ca="1" si="167"/>
        <v>-348707108576.47882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-348707108576.47882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-1452946285.7353284</v>
      </c>
      <c r="L3449" s="444">
        <f t="shared" ca="1" si="167"/>
        <v>-350160054862.21417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-350160054862.21417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-1459000228.5925591</v>
      </c>
      <c r="L3450" s="444">
        <f t="shared" ca="1" si="167"/>
        <v>-351619055090.8067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-351619055090.8067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-1465079396.2116945</v>
      </c>
      <c r="L3451" s="444">
        <f t="shared" ca="1" si="167"/>
        <v>-353084134487.01837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-353084134487.01837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-1471183893.69591</v>
      </c>
      <c r="L3452" s="444">
        <f t="shared" ca="1" si="167"/>
        <v>-354555318380.71429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-354555318380.71429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-1477313826.5863094</v>
      </c>
      <c r="L3453" s="444">
        <f t="shared" ca="1" si="167"/>
        <v>-356032632207.3006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-356032632207.3006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-1483469300.8637524</v>
      </c>
      <c r="L3454" s="444">
        <f t="shared" ca="1" si="167"/>
        <v>-357516101508.16437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-357516101508.16437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-1489650422.9506848</v>
      </c>
      <c r="L3455" s="444">
        <f t="shared" ca="1" si="167"/>
        <v>-359005751931.11505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-359005751931.11505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-1495857299.7129793</v>
      </c>
      <c r="L3456" s="444">
        <f t="shared" ca="1" si="167"/>
        <v>-360501609230.828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-360501609230.828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-1502090038.4617834</v>
      </c>
      <c r="L3457" s="444">
        <f t="shared" ca="1" si="167"/>
        <v>-362003699269.28979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-362003699269.28979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-1508348746.9553742</v>
      </c>
      <c r="L3458" s="444">
        <f t="shared" ca="1" si="167"/>
        <v>-363512048016.24518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-363512048016.24518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-1514633533.4010215</v>
      </c>
      <c r="L3459" s="444">
        <f t="shared" ca="1" si="167"/>
        <v>-365026681549.64618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-365026681549.64618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-1520944506.4568591</v>
      </c>
      <c r="L3460" s="444">
        <f t="shared" ca="1" si="167"/>
        <v>-366547626056.10303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-366547626056.10303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-1527281775.2337625</v>
      </c>
      <c r="L3461" s="444">
        <f t="shared" ca="1" si="167"/>
        <v>-368074907831.33679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-368074907831.33679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-1533645449.2972367</v>
      </c>
      <c r="L3462" s="444">
        <f t="shared" ca="1" si="167"/>
        <v>-369608553280.63403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-369608553280.63403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-1540035638.6693084</v>
      </c>
      <c r="L3463" s="444">
        <f t="shared" ca="1" si="167"/>
        <v>-371148588919.30334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-371148588919.30334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-1546452453.8304305</v>
      </c>
      <c r="L3464" s="444">
        <f t="shared" ca="1" si="167"/>
        <v>-372695041373.13379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-372695041373.13379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-1552896005.7213907</v>
      </c>
      <c r="L3465" s="444">
        <f t="shared" ca="1" si="167"/>
        <v>-374247937378.85516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-374247937378.85516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-1559366405.7452297</v>
      </c>
      <c r="L3466" s="444">
        <f t="shared" ca="1" si="167"/>
        <v>-375807303784.6004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-375807303784.6004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-1565863765.7691684</v>
      </c>
      <c r="L3467" s="444">
        <f t="shared" ca="1" si="167"/>
        <v>-377373167550.36957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-377373167550.36957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-1572388198.1265399</v>
      </c>
      <c r="L3468" s="444">
        <f t="shared" ca="1" si="167"/>
        <v>-378945555748.49609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-378945555748.49609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-1578939815.6187336</v>
      </c>
      <c r="L3469" s="444">
        <f t="shared" ca="1" si="167"/>
        <v>-380524495564.11481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-380524495564.11481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-1585518731.5171449</v>
      </c>
      <c r="L3470" s="444">
        <f t="shared" ca="1" si="167"/>
        <v>-382110014295.63196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-382110014295.63196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-1592125059.5651331</v>
      </c>
      <c r="L3471" s="444">
        <f t="shared" ca="1" si="167"/>
        <v>-383702139355.19708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-383702139355.19708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-1598758913.9799879</v>
      </c>
      <c r="L3472" s="444">
        <f t="shared" ca="1" si="167"/>
        <v>-385300898269.17706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-385300898269.17706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-1605420409.4549043</v>
      </c>
      <c r="L3473" s="444">
        <f t="shared" ca="1" si="167"/>
        <v>-386906318678.63196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-386906318678.63196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-1612109661.1609664</v>
      </c>
      <c r="L3474" s="444">
        <f t="shared" ca="1" si="167"/>
        <v>-388518428339.79291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-388518428339.79291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-1618826784.7491372</v>
      </c>
      <c r="L3475" s="444">
        <f t="shared" ca="1" si="167"/>
        <v>-390137255124.54205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-390137255124.54205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-1625571896.3522584</v>
      </c>
      <c r="L3476" s="444">
        <f t="shared" ca="1" si="167"/>
        <v>-391762827020.89429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-391762827020.89429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-1632345112.5870595</v>
      </c>
      <c r="L3477" s="444">
        <f t="shared" ca="1" si="167"/>
        <v>-393395172133.48132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-393395172133.48132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-1639146550.5561721</v>
      </c>
      <c r="L3478" s="444">
        <f t="shared" ca="1" si="167"/>
        <v>-395034318684.03748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-395034318684.03748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-1645976327.8501561</v>
      </c>
      <c r="L3479" s="444">
        <f t="shared" ca="1" si="167"/>
        <v>-396680295011.88763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-396680295011.88763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-1652834562.5495317</v>
      </c>
      <c r="L3480" s="444">
        <f t="shared" ca="1" si="167"/>
        <v>-398333129574.43719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-398333129574.43719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-1659721373.2268217</v>
      </c>
      <c r="L3481" s="444">
        <f t="shared" ca="1" si="167"/>
        <v>-399992850947.664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-399992850947.664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-1666636878.9486001</v>
      </c>
      <c r="L3482" s="444">
        <f t="shared" ca="1" si="167"/>
        <v>-401659487826.61261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-401659487826.61261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-1673581199.2775526</v>
      </c>
      <c r="L3483" s="444">
        <f t="shared" ca="1" si="167"/>
        <v>-403333069025.89014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-403333069025.89014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-1680554454.2745423</v>
      </c>
      <c r="L3484" s="444">
        <f t="shared" ca="1" si="167"/>
        <v>-405013623480.16467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-405013623480.16467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-1687556764.5006862</v>
      </c>
      <c r="L3485" s="444">
        <f t="shared" ca="1" si="167"/>
        <v>-406701180244.66534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-406701180244.66534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-1694588251.019439</v>
      </c>
      <c r="L3486" s="444">
        <f t="shared" ca="1" si="167"/>
        <v>-408395768495.68475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-408395768495.68475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-1701649035.3986864</v>
      </c>
      <c r="L3487" s="444">
        <f t="shared" ca="1" si="167"/>
        <v>-410097417531.08344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-410097417531.08344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-1708739239.7128477</v>
      </c>
      <c r="L3488" s="444">
        <f t="shared" ca="1" si="167"/>
        <v>-411806156770.79626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-411806156770.79626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-1715858986.5449843</v>
      </c>
      <c r="L3489" s="444">
        <f t="shared" ca="1" si="167"/>
        <v>-413522015757.34125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-413522015757.34125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-1723008398.9889219</v>
      </c>
      <c r="L3490" s="444">
        <f t="shared" ca="1" si="167"/>
        <v>-415245024156.33014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-415245024156.33014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-1730187600.6513755</v>
      </c>
      <c r="L3491" s="444">
        <f t="shared" ca="1" si="167"/>
        <v>-416975211756.98151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-416975211756.98151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-1737396715.6540897</v>
      </c>
      <c r="L3492" s="444">
        <f t="shared" ca="1" si="167"/>
        <v>-418712608472.63562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-418712608472.63562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-1744635868.6359818</v>
      </c>
      <c r="L3493" s="444">
        <f t="shared" ca="1" si="167"/>
        <v>-420457244341.27161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-420457244341.27161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-1751905184.7552984</v>
      </c>
      <c r="L3494" s="444">
        <f t="shared" ca="1" si="167"/>
        <v>-422209149526.02692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-422209149526.02692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-1759204789.6917789</v>
      </c>
      <c r="L3495" s="444">
        <f t="shared" ca="1" si="167"/>
        <v>-423968354315.71869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-423968354315.71869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-1766534809.6488278</v>
      </c>
      <c r="L3496" s="444">
        <f t="shared" ca="1" si="167"/>
        <v>-425734889125.36749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-425734889125.36749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-1773895371.3556979</v>
      </c>
      <c r="L3497" s="444">
        <f t="shared" ca="1" si="167"/>
        <v>-427508784496.72321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-427508784496.72321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-1781286602.06968</v>
      </c>
      <c r="L3498" s="444">
        <f t="shared" ca="1" si="167"/>
        <v>-429290071098.79291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-429290071098.79291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-1788708629.5783041</v>
      </c>
      <c r="L3499" s="444">
        <f t="shared" ca="1" si="167"/>
        <v>-431078779728.37122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-431078779728.37122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-1796161582.2015467</v>
      </c>
      <c r="L3500" s="444">
        <f t="shared" ca="1" si="167"/>
        <v>-432874941310.57275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-432874941310.57275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-1803645588.7940533</v>
      </c>
      <c r="L3501" s="444">
        <f t="shared" ca="1" si="167"/>
        <v>-434678586899.36682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-434678586899.36682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-1811160778.7473617</v>
      </c>
      <c r="L3502" s="444">
        <f t="shared" ca="1" si="167"/>
        <v>-436489747678.1142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-436489747678.1142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-1818707281.9921422</v>
      </c>
      <c r="L3503" s="444">
        <f t="shared" ca="1" si="167"/>
        <v>-438308454960.10632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-438308454960.10632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-1826285229.000443</v>
      </c>
      <c r="L3504" s="444">
        <f t="shared" ca="1" si="167"/>
        <v>-440134740189.10675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-440134740189.10675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-1833894750.7879448</v>
      </c>
      <c r="L3505" s="444">
        <f t="shared" ca="1" si="167"/>
        <v>-441968634939.89471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-441968634939.89471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-1841535978.9162281</v>
      </c>
      <c r="L3506" s="444">
        <f t="shared" ca="1" si="167"/>
        <v>-443810170918.81091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-443810170918.81091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-1849209045.4950454</v>
      </c>
      <c r="L3507" s="444">
        <f t="shared" ca="1" si="167"/>
        <v>-445659379964.30597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-445659379964.30597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-1856914083.1846082</v>
      </c>
      <c r="L3508" s="444">
        <f t="shared" ca="1" si="167"/>
        <v>-447516294047.4906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-447516294047.4906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-1864651225.1978774</v>
      </c>
      <c r="L3509" s="444">
        <f t="shared" ca="1" si="167"/>
        <v>-449380945272.68848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-449380945272.68848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-1872420605.3028686</v>
      </c>
      <c r="L3510" s="444">
        <f t="shared" ca="1" si="167"/>
        <v>-451253365877.99133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-451253365877.99133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-1880222357.8249638</v>
      </c>
      <c r="L3511" s="444">
        <f t="shared" ca="1" si="167"/>
        <v>-453133588235.81628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-453133588235.81628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-1888056617.6492345</v>
      </c>
      <c r="L3512" s="444">
        <f t="shared" ca="1" si="167"/>
        <v>-455021644853.46552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-455021644853.46552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-1895923520.2227728</v>
      </c>
      <c r="L3513" s="444">
        <f t="shared" ca="1" si="167"/>
        <v>-456917568373.68829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-456917568373.68829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-1903823201.5570343</v>
      </c>
      <c r="L3514" s="444">
        <f t="shared" ca="1" si="167"/>
        <v>-458821391575.2453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-458821391575.2453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-1911755798.2301884</v>
      </c>
      <c r="L3515" s="444">
        <f t="shared" ca="1" si="167"/>
        <v>-460733147373.47546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-460733147373.47546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-1919721447.3894811</v>
      </c>
      <c r="L3516" s="444">
        <f t="shared" ca="1" si="167"/>
        <v>-462652868820.86493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-462652868820.86493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-1927720286.7536039</v>
      </c>
      <c r="L3517" s="444">
        <f t="shared" ca="1" si="167"/>
        <v>-464580589107.61853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-464580589107.61853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-1935752454.6150773</v>
      </c>
      <c r="L3518" s="444">
        <f t="shared" ca="1" si="167"/>
        <v>-466516341562.23358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-466516341562.23358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-1943818089.8426399</v>
      </c>
      <c r="L3519" s="444">
        <f t="shared" ca="1" si="167"/>
        <v>-468460159652.07623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-468460159652.07623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-1951917331.8836508</v>
      </c>
      <c r="L3520" s="444">
        <f t="shared" ca="1" si="167"/>
        <v>-470412076983.9599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-470412076983.9599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-1960050320.7664995</v>
      </c>
      <c r="L3521" s="444">
        <f t="shared" ca="1" si="167"/>
        <v>-472372127304.72638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-472372127304.72638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-1968217197.1030266</v>
      </c>
      <c r="L3522" s="444">
        <f t="shared" ca="1" si="167"/>
        <v>-474340344501.82941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-474340344501.82941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-1976418102.0909557</v>
      </c>
      <c r="L3523" s="444">
        <f t="shared" ca="1" si="167"/>
        <v>-476316762603.92035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-476316762603.92035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-1984653177.5163348</v>
      </c>
      <c r="L3524" s="444">
        <f t="shared" ca="1" si="167"/>
        <v>-478301415781.43671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-478301415781.43671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-1992922565.7559862</v>
      </c>
      <c r="L3525" s="444">
        <f t="shared" ca="1" si="167"/>
        <v>-480294338347.19269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-480294338347.19269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-2001226409.7799695</v>
      </c>
      <c r="L3526" s="444">
        <f t="shared" ca="1" si="167"/>
        <v>-482295564756.97266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-482295564756.97266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-2009564853.1540527</v>
      </c>
      <c r="L3527" s="444">
        <f t="shared" ca="1" si="167"/>
        <v>-484305129610.12671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-484305129610.12671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-2017938040.0421944</v>
      </c>
      <c r="L3528" s="444">
        <f t="shared" ca="1" si="167"/>
        <v>-486323067650.16888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-486323067650.16888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-2026346115.2090371</v>
      </c>
      <c r="L3529" s="444">
        <f t="shared" ca="1" si="167"/>
        <v>-488349413765.37793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-488349413765.37793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-2034789224.022408</v>
      </c>
      <c r="L3530" s="444">
        <f t="shared" ca="1" si="167"/>
        <v>-490384202989.40033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-490384202989.40033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-2043267512.4558346</v>
      </c>
      <c r="L3531" s="444">
        <f t="shared" ca="1" si="167"/>
        <v>-492427470501.85614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-492427470501.85614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-2051781127.0910671</v>
      </c>
      <c r="L3532" s="444">
        <f t="shared" ca="1" si="167"/>
        <v>-494479251628.9472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-494479251628.9472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-2060330215.1206133</v>
      </c>
      <c r="L3533" s="444">
        <f t="shared" ca="1" si="167"/>
        <v>-496539581844.06781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-496539581844.06781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-2068914924.3502824</v>
      </c>
      <c r="L3534" s="444">
        <f t="shared" ca="1" si="167"/>
        <v>-498608496768.41809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-498608496768.41809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-2077535403.2017417</v>
      </c>
      <c r="L3535" s="444">
        <f t="shared" ca="1" si="167"/>
        <v>-500686032171.61981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-500686032171.61981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-2086191800.7150824</v>
      </c>
      <c r="L3536" s="444">
        <f t="shared" ca="1" si="167"/>
        <v>-502772223972.3349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-502772223972.3349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-2094884266.5513952</v>
      </c>
      <c r="L3537" s="444">
        <f t="shared" ca="1" si="167"/>
        <v>-504867108238.88629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-504867108238.88629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-2103612950.9953592</v>
      </c>
      <c r="L3538" s="444">
        <f t="shared" ca="1" si="167"/>
        <v>-506970721189.88165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-506970721189.88165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-2112378004.95784</v>
      </c>
      <c r="L3539" s="444">
        <f t="shared" ca="1" si="167"/>
        <v>-509083099194.83948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-509083099194.83948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-2121179579.9784975</v>
      </c>
      <c r="L3540" s="444">
        <f t="shared" ca="1" si="167"/>
        <v>-511204278774.81799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-511204278774.81799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-2130017828.2284081</v>
      </c>
      <c r="L3541" s="444">
        <f t="shared" ca="1" si="167"/>
        <v>-513334296603.04639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-513334296603.04639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-2138892902.5126932</v>
      </c>
      <c r="L3542" s="444">
        <f t="shared" ca="1" si="167"/>
        <v>-515473189505.55908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-515473189505.55908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-2147804956.2731628</v>
      </c>
      <c r="L3543" s="444">
        <f t="shared" ca="1" si="167"/>
        <v>-517620994461.83228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-517620994461.83228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-2156754143.5909677</v>
      </c>
      <c r="L3544" s="444">
        <f t="shared" ca="1" si="167"/>
        <v>-519777748605.42322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-519777748605.42322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-2165740619.1892638</v>
      </c>
      <c r="L3545" s="444">
        <f t="shared" ca="1" si="167"/>
        <v>-521943489224.61249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-521943489224.61249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-2174764538.4358854</v>
      </c>
      <c r="L3546" s="444">
        <f t="shared" ca="1" si="167"/>
        <v>-524118253763.0484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-524118253763.0484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-2183826057.3460345</v>
      </c>
      <c r="L3547" s="444">
        <f t="shared" ca="1" si="167"/>
        <v>-526302079820.39441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-526302079820.39441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-2192925332.5849767</v>
      </c>
      <c r="L3548" s="444">
        <f t="shared" ca="1" si="167"/>
        <v>-528495005152.97937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-528495005152.97937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-2202062521.4707475</v>
      </c>
      <c r="L3549" s="444">
        <f t="shared" ca="1" si="167"/>
        <v>-530697067674.45013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-530697067674.45013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-2211237781.9768753</v>
      </c>
      <c r="L3550" s="444">
        <f t="shared" ca="1" si="167"/>
        <v>-532908305456.427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-532908305456.427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-2220451272.7351127</v>
      </c>
      <c r="L3551" s="444">
        <f t="shared" ca="1" si="167"/>
        <v>-535128756729.16211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-535128756729.16211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-2229703153.0381751</v>
      </c>
      <c r="L3552" s="444">
        <f t="shared" ca="1" si="167"/>
        <v>-537358459882.20026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-537358459882.20026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-2238993582.8425012</v>
      </c>
      <c r="L3553" s="444">
        <f t="shared" ca="1" si="167"/>
        <v>-539597453465.04279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-539597453465.04279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-2248322722.7710114</v>
      </c>
      <c r="L3554" s="444">
        <f t="shared" ca="1" si="167"/>
        <v>-541845776187.81378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-541845776187.81378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-2257690734.1158905</v>
      </c>
      <c r="L3555" s="444">
        <f t="shared" ca="1" si="167"/>
        <v>-544103466921.92969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-544103466921.92969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-2267097778.8413734</v>
      </c>
      <c r="L3556" s="444">
        <f t="shared" ca="1" si="167"/>
        <v>-546370564700.77106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-546370564700.77106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-2276544019.5865459</v>
      </c>
      <c r="L3557" s="444">
        <f t="shared" ca="1" si="167"/>
        <v>-548647108720.3576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-548647108720.3576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-2286029619.6681566</v>
      </c>
      <c r="L3558" s="444">
        <f t="shared" ca="1" si="167"/>
        <v>-550933138340.02576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-550933138340.02576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-2295554743.0834408</v>
      </c>
      <c r="L3559" s="444">
        <f t="shared" ca="1" si="167"/>
        <v>-553228693083.10925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-553228693083.10925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-2305119554.5129552</v>
      </c>
      <c r="L3560" s="444">
        <f t="shared" ca="1" si="167"/>
        <v>-555533812637.62219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-555533812637.62219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-2314724219.3234258</v>
      </c>
      <c r="L3561" s="444">
        <f t="shared" ca="1" si="167"/>
        <v>-557848536856.94568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-557848536856.94568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-2324368903.5706072</v>
      </c>
      <c r="L3562" s="444">
        <f t="shared" ca="1" si="167"/>
        <v>-560172905760.51624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-560172905760.51624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-2334053774.002151</v>
      </c>
      <c r="L3563" s="444">
        <f t="shared" ca="1" si="167"/>
        <v>-562506959534.51843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-562506959534.51843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-2343778998.0604935</v>
      </c>
      <c r="L3564" s="444">
        <f t="shared" ca="1" si="167"/>
        <v>-564850738532.57898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-564850738532.57898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-2353544743.8857455</v>
      </c>
      <c r="L3565" s="444">
        <f t="shared" ca="1" si="167"/>
        <v>-567204283276.46472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-567204283276.46472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-2363351180.318603</v>
      </c>
      <c r="L3566" s="444">
        <f t="shared" ca="1" si="167"/>
        <v>-569567634456.78333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-569567634456.78333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-2373198476.903264</v>
      </c>
      <c r="L3567" s="444">
        <f t="shared" ca="1" si="167"/>
        <v>-571940832933.68665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-571940832933.68665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-2383086803.8903608</v>
      </c>
      <c r="L3568" s="444">
        <f t="shared" ca="1" si="167"/>
        <v>-574323919737.57703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-574323919737.57703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-2393016332.2399044</v>
      </c>
      <c r="L3569" s="444">
        <f t="shared" ca="1" si="167"/>
        <v>-576716936069.81689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-576716936069.81689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-2402987233.6242371</v>
      </c>
      <c r="L3570" s="444">
        <f t="shared" ca="1" si="167"/>
        <v>-579119923303.44116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-579119923303.44116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-2412999680.431005</v>
      </c>
      <c r="L3571" s="444">
        <f t="shared" ca="1" si="167"/>
        <v>-581532922983.87219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-581532922983.87219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-2423053845.7661343</v>
      </c>
      <c r="L3572" s="444">
        <f t="shared" ca="1" si="167"/>
        <v>-583955976829.63831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-583955976829.63831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-2433149903.4568262</v>
      </c>
      <c r="L3573" s="444">
        <f t="shared" ca="1" si="167"/>
        <v>-586389126733.09509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-586389126733.09509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-2443288028.054563</v>
      </c>
      <c r="L3574" s="444">
        <f t="shared" ca="1" si="167"/>
        <v>-588832414761.14966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-588832414761.14966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-2453468394.8381233</v>
      </c>
      <c r="L3575" s="444">
        <f t="shared" ca="1" si="167"/>
        <v>-591285883155.98779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-591285883155.98779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-2463691179.8166156</v>
      </c>
      <c r="L3576" s="444">
        <f t="shared" ca="1" si="167"/>
        <v>-593749574335.80444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-593749574335.80444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-2473956559.7325187</v>
      </c>
      <c r="L3577" s="444">
        <f t="shared" ca="1" si="167"/>
        <v>-596223530895.53699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-596223530895.53699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-2484264712.0647373</v>
      </c>
      <c r="L3578" s="444">
        <f t="shared" ref="L3578:L3832" ca="1" si="172">I3578-J3578+K3578</f>
        <v>-598707795607.60168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-598707795607.60168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-2494615815.0316734</v>
      </c>
      <c r="L3579" s="444">
        <f t="shared" ca="1" si="172"/>
        <v>-601202411422.6333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-601202411422.6333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-2505010047.5943055</v>
      </c>
      <c r="L3580" s="444">
        <f t="shared" ca="1" si="172"/>
        <v>-603707421470.22766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-603707421470.22766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-2515447589.4592819</v>
      </c>
      <c r="L3581" s="444">
        <f t="shared" ca="1" si="172"/>
        <v>-606222869059.68689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-606222869059.68689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-2525928621.0820289</v>
      </c>
      <c r="L3582" s="444">
        <f t="shared" ca="1" si="172"/>
        <v>-608748797680.76892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-608748797680.76892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-2536453323.6698704</v>
      </c>
      <c r="L3583" s="444">
        <f t="shared" ca="1" si="172"/>
        <v>-611285251004.43884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-611285251004.43884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-2547021879.1851616</v>
      </c>
      <c r="L3584" s="444">
        <f t="shared" ca="1" si="172"/>
        <v>-613832272883.62402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-613832272883.62402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-2557634470.3484335</v>
      </c>
      <c r="L3585" s="444">
        <f t="shared" ca="1" si="172"/>
        <v>-616389907353.97241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-616389907353.97241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-2568291280.6415515</v>
      </c>
      <c r="L3586" s="444">
        <f t="shared" ca="1" si="172"/>
        <v>-618958198634.61401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-618958198634.61401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-2578992494.3108916</v>
      </c>
      <c r="L3587" s="444">
        <f t="shared" ca="1" si="172"/>
        <v>-621537191128.92493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-621537191128.92493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-2589738296.3705206</v>
      </c>
      <c r="L3588" s="444">
        <f t="shared" ca="1" si="172"/>
        <v>-624126929425.29541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-624126929425.29541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-2600528872.6053977</v>
      </c>
      <c r="L3589" s="444">
        <f t="shared" ca="1" si="172"/>
        <v>-626727458297.90076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-626727458297.90076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-2611364409.5745864</v>
      </c>
      <c r="L3590" s="444">
        <f t="shared" ca="1" si="172"/>
        <v>-629338822707.47534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-629338822707.47534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-2622245094.6144805</v>
      </c>
      <c r="L3591" s="444">
        <f t="shared" ca="1" si="172"/>
        <v>-631961067802.08984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-631961067802.08984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-2633171115.842041</v>
      </c>
      <c r="L3592" s="444">
        <f t="shared" ca="1" si="172"/>
        <v>-634594238917.93188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-634594238917.93188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-2644142662.1580496</v>
      </c>
      <c r="L3593" s="444">
        <f t="shared" ca="1" si="172"/>
        <v>-637238381580.08997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-637238381580.08997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-2655159923.2503748</v>
      </c>
      <c r="L3594" s="444">
        <f t="shared" ca="1" si="172"/>
        <v>-639893541503.34033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-639893541503.34033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-2666223089.5972514</v>
      </c>
      <c r="L3595" s="444">
        <f t="shared" ca="1" si="172"/>
        <v>-642559764592.93762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-642559764592.93762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-2677332352.4705734</v>
      </c>
      <c r="L3596" s="444">
        <f t="shared" ca="1" si="172"/>
        <v>-645237096945.4082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-645237096945.4082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-2688487903.9392009</v>
      </c>
      <c r="L3597" s="444">
        <f t="shared" ca="1" si="172"/>
        <v>-647925584849.34741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-647925584849.34741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-2699689936.8722811</v>
      </c>
      <c r="L3598" s="444">
        <f t="shared" ca="1" si="172"/>
        <v>-650625274786.21973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-650625274786.21973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-2710938644.9425821</v>
      </c>
      <c r="L3599" s="444">
        <f t="shared" ca="1" si="172"/>
        <v>-653336213431.16235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-653336213431.16235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-2722234222.6298432</v>
      </c>
      <c r="L3600" s="444">
        <f t="shared" ca="1" si="172"/>
        <v>-656058447653.79224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-656058447653.79224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-2733576865.2241344</v>
      </c>
      <c r="L3601" s="444">
        <f t="shared" ca="1" si="172"/>
        <v>-658792024519.01636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-658792024519.01636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-2744966768.8292346</v>
      </c>
      <c r="L3602" s="444">
        <f t="shared" ca="1" si="172"/>
        <v>-661536991287.84558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-661536991287.84558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-2756404130.3660231</v>
      </c>
      <c r="L3603" s="444">
        <f t="shared" ca="1" si="172"/>
        <v>-664293395418.21155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-664293395418.21155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-2767889147.5758815</v>
      </c>
      <c r="L3604" s="444">
        <f t="shared" ca="1" si="172"/>
        <v>-667061284565.78748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-667061284565.78748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-2779422019.0241146</v>
      </c>
      <c r="L3605" s="444">
        <f t="shared" ca="1" si="172"/>
        <v>-669840706584.81165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-669840706584.81165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-2791002944.1033816</v>
      </c>
      <c r="L3606" s="444">
        <f t="shared" ca="1" si="172"/>
        <v>-672631709528.91504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-672631709528.91504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-2802632123.0371461</v>
      </c>
      <c r="L3607" s="444">
        <f t="shared" ca="1" si="172"/>
        <v>-675434341651.95215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-675434341651.95215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-2814309756.8831339</v>
      </c>
      <c r="L3608" s="444">
        <f t="shared" ca="1" si="172"/>
        <v>-678248651408.83533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-678248651408.83533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-2826036047.5368137</v>
      </c>
      <c r="L3609" s="444">
        <f t="shared" ca="1" si="172"/>
        <v>-681074687456.37219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-681074687456.37219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-2837811197.7348843</v>
      </c>
      <c r="L3610" s="444">
        <f t="shared" ca="1" si="172"/>
        <v>-683912498654.10706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-683912498654.10706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-2849635411.0587792</v>
      </c>
      <c r="L3611" s="444">
        <f t="shared" ca="1" si="172"/>
        <v>-686762134065.16589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-686762134065.16589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-2861508891.9381914</v>
      </c>
      <c r="L3612" s="444">
        <f t="shared" ca="1" si="172"/>
        <v>-689623642957.10413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-689623642957.10413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-2873431845.6546006</v>
      </c>
      <c r="L3613" s="444">
        <f t="shared" ca="1" si="172"/>
        <v>-692497074802.75867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-692497074802.75867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-2885404478.3448277</v>
      </c>
      <c r="L3614" s="444">
        <f t="shared" ca="1" si="172"/>
        <v>-695382479281.10352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-695382479281.10352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-2897426997.0045981</v>
      </c>
      <c r="L3615" s="444">
        <f t="shared" ca="1" si="172"/>
        <v>-698279906278.10815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-698279906278.10815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-2909499609.4921174</v>
      </c>
      <c r="L3616" s="444">
        <f t="shared" ca="1" si="172"/>
        <v>-701189405887.60022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-701189405887.60022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-2921622524.5316677</v>
      </c>
      <c r="L3617" s="444">
        <f t="shared" ca="1" si="172"/>
        <v>-704111028412.13184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-704111028412.13184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-2933795951.717216</v>
      </c>
      <c r="L3618" s="444">
        <f t="shared" ca="1" si="172"/>
        <v>-707044824363.849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-707044824363.849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-2946020101.5160375</v>
      </c>
      <c r="L3619" s="444">
        <f t="shared" ca="1" si="172"/>
        <v>-709990844465.36499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-709990844465.36499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-2958295185.2723541</v>
      </c>
      <c r="L3620" s="444">
        <f t="shared" ca="1" si="172"/>
        <v>-712949139650.63733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-712949139650.63733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-2970621415.210989</v>
      </c>
      <c r="L3621" s="444">
        <f t="shared" ca="1" si="172"/>
        <v>-715919761065.84827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-715919761065.84827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-2982999004.4410343</v>
      </c>
      <c r="L3622" s="444">
        <f t="shared" ca="1" si="172"/>
        <v>-718902760070.28931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-718902760070.28931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-2995428166.9595389</v>
      </c>
      <c r="L3623" s="444">
        <f t="shared" ca="1" si="172"/>
        <v>-721898188237.2489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-721898188237.2489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-3007909117.6552038</v>
      </c>
      <c r="L3624" s="444">
        <f t="shared" ca="1" si="172"/>
        <v>-724906097354.90405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-724906097354.90405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-3020442072.3121004</v>
      </c>
      <c r="L3625" s="444">
        <f t="shared" ca="1" si="172"/>
        <v>-727926539427.21619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-727926539427.21619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-3033027247.6134009</v>
      </c>
      <c r="L3626" s="444">
        <f t="shared" ca="1" si="172"/>
        <v>-730959566674.82959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-730959566674.82959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-3045664861.1451235</v>
      </c>
      <c r="L3627" s="444">
        <f t="shared" ca="1" si="172"/>
        <v>-734005231535.97473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-734005231535.97473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-3058355131.3998947</v>
      </c>
      <c r="L3628" s="444">
        <f t="shared" ca="1" si="172"/>
        <v>-737063586667.37463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-737063586667.37463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-3071098277.7807274</v>
      </c>
      <c r="L3629" s="444">
        <f t="shared" ca="1" si="172"/>
        <v>-740134684945.1554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-740134684945.1554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-3083894520.6048141</v>
      </c>
      <c r="L3630" s="444">
        <f t="shared" ca="1" si="172"/>
        <v>-743218579465.76025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-743218579465.76025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-3096744081.1073341</v>
      </c>
      <c r="L3631" s="444">
        <f t="shared" ca="1" si="172"/>
        <v>-746315323546.86755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-746315323546.86755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-3109647181.4452815</v>
      </c>
      <c r="L3632" s="444">
        <f t="shared" ca="1" si="172"/>
        <v>-749424970728.31287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-749424970728.31287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-3122604044.7013035</v>
      </c>
      <c r="L3633" s="444">
        <f t="shared" ca="1" si="172"/>
        <v>-752547574773.01416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-752547574773.01416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-3135614894.8875589</v>
      </c>
      <c r="L3634" s="444">
        <f t="shared" ca="1" si="172"/>
        <v>-755683189667.90173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-755683189667.90173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-3148679956.9495907</v>
      </c>
      <c r="L3635" s="444">
        <f t="shared" ca="1" si="172"/>
        <v>-758831869624.85132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-758831869624.85132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-3161799456.7702136</v>
      </c>
      <c r="L3636" s="444">
        <f t="shared" ca="1" si="172"/>
        <v>-761993669081.62158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-761993669081.62158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-3174973621.1734233</v>
      </c>
      <c r="L3637" s="444">
        <f t="shared" ca="1" si="172"/>
        <v>-765168642702.79504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-765168642702.79504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-3188202677.9283128</v>
      </c>
      <c r="L3638" s="444">
        <f t="shared" ca="1" si="172"/>
        <v>-768356845380.72339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-768356845380.72339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-3201486855.7530141</v>
      </c>
      <c r="L3639" s="444">
        <f t="shared" ca="1" si="172"/>
        <v>-771558332236.47644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-771558332236.47644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-3214826384.3186517</v>
      </c>
      <c r="L3640" s="444">
        <f t="shared" ca="1" si="172"/>
        <v>-774773158620.79504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-774773158620.79504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-3228221494.2533126</v>
      </c>
      <c r="L3641" s="444">
        <f t="shared" ca="1" si="172"/>
        <v>-778001380115.04834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-778001380115.04834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-3241672417.1460347</v>
      </c>
      <c r="L3642" s="444">
        <f t="shared" ca="1" si="172"/>
        <v>-781243052532.19434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-781243052532.19434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-3255179385.5508099</v>
      </c>
      <c r="L3643" s="444">
        <f t="shared" ca="1" si="172"/>
        <v>-784498231917.74512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-784498231917.74512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-3268742632.9906044</v>
      </c>
      <c r="L3644" s="444">
        <f t="shared" ca="1" si="172"/>
        <v>-787766974550.73572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-787766974550.73572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-3282362393.9613986</v>
      </c>
      <c r="L3645" s="444">
        <f t="shared" ca="1" si="172"/>
        <v>-791049336944.69714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-791049336944.69714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-3296038903.9362383</v>
      </c>
      <c r="L3646" s="444">
        <f t="shared" ca="1" si="172"/>
        <v>-794345375848.63342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-794345375848.63342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-3309772399.3693061</v>
      </c>
      <c r="L3647" s="444">
        <f t="shared" ca="1" si="172"/>
        <v>-797655148248.00269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-797655148248.00269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-3323563117.7000113</v>
      </c>
      <c r="L3648" s="444">
        <f t="shared" ca="1" si="172"/>
        <v>-800978711365.70264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-800978711365.70264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-3337411297.3570943</v>
      </c>
      <c r="L3649" s="444">
        <f t="shared" ca="1" si="172"/>
        <v>-804316122663.05969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-804316122663.05969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-3351317177.7627487</v>
      </c>
      <c r="L3650" s="444">
        <f t="shared" ca="1" si="172"/>
        <v>-807667439840.82239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-807667439840.82239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-3365280999.33676</v>
      </c>
      <c r="L3651" s="444">
        <f t="shared" ca="1" si="172"/>
        <v>-811032720840.15918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-811032720840.15918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-3379303003.5006633</v>
      </c>
      <c r="L3652" s="444">
        <f t="shared" ca="1" si="172"/>
        <v>-814412023843.65979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-814412023843.65979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-3393383432.6819158</v>
      </c>
      <c r="L3653" s="444">
        <f t="shared" ca="1" si="172"/>
        <v>-817805407276.34167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-817805407276.34167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-3407522530.3180904</v>
      </c>
      <c r="L3654" s="444">
        <f t="shared" ca="1" si="172"/>
        <v>-821212929806.65979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-821212929806.65979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-3421720540.8610826</v>
      </c>
      <c r="L3655" s="444">
        <f t="shared" ca="1" si="172"/>
        <v>-824634650347.52087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-824634650347.52087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-3435977709.7813368</v>
      </c>
      <c r="L3656" s="444">
        <f t="shared" ca="1" si="172"/>
        <v>-828070628057.30225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-828070628057.30225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-3450294283.5720925</v>
      </c>
      <c r="L3657" s="444">
        <f t="shared" ca="1" si="172"/>
        <v>-831520922340.87439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-831520922340.87439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-3464670509.753643</v>
      </c>
      <c r="L3658" s="444">
        <f t="shared" ca="1" si="172"/>
        <v>-834985592850.62805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-834985592850.62805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-3479106636.8776169</v>
      </c>
      <c r="L3659" s="444">
        <f t="shared" ca="1" si="172"/>
        <v>-838464699487.50562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-838464699487.50562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-3493602914.5312734</v>
      </c>
      <c r="L3660" s="444">
        <f t="shared" ca="1" si="172"/>
        <v>-841958302402.03687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-841958302402.03687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-3508159593.3418202</v>
      </c>
      <c r="L3661" s="444">
        <f t="shared" ca="1" si="172"/>
        <v>-845466461995.37866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-845466461995.37866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-3522776924.9807444</v>
      </c>
      <c r="L3662" s="444">
        <f t="shared" ca="1" si="172"/>
        <v>-848989238920.35938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-848989238920.35938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-3537455162.1681638</v>
      </c>
      <c r="L3663" s="444">
        <f t="shared" ca="1" si="172"/>
        <v>-852526694082.52759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-852526694082.52759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-3552194558.6771984</v>
      </c>
      <c r="L3664" s="444">
        <f t="shared" ca="1" si="172"/>
        <v>-856078888641.20483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-856078888641.20483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-3566995369.3383536</v>
      </c>
      <c r="L3665" s="444">
        <f t="shared" ca="1" si="172"/>
        <v>-859645884010.54321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-859645884010.54321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-3581857850.0439296</v>
      </c>
      <c r="L3666" s="444">
        <f t="shared" ca="1" si="172"/>
        <v>-863227741860.58716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-863227741860.58716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-3596782257.7524467</v>
      </c>
      <c r="L3667" s="444">
        <f t="shared" ca="1" si="172"/>
        <v>-866824524118.3396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-866824524118.3396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-3611768850.4930816</v>
      </c>
      <c r="L3668" s="444">
        <f t="shared" ca="1" si="172"/>
        <v>-870436292968.83264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-870436292968.83264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-3626817887.3701358</v>
      </c>
      <c r="L3669" s="444">
        <f t="shared" ca="1" si="172"/>
        <v>-874063110856.20276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-874063110856.20276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-3641929628.567512</v>
      </c>
      <c r="L3670" s="444">
        <f t="shared" ca="1" si="172"/>
        <v>-877705040484.77026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-877705040484.77026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-3657104335.353209</v>
      </c>
      <c r="L3671" s="444">
        <f t="shared" ca="1" si="172"/>
        <v>-881362144820.12341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-881362144820.12341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-3672342270.0838475</v>
      </c>
      <c r="L3672" s="444">
        <f t="shared" ca="1" si="172"/>
        <v>-885034487090.20728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-885034487090.20728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-3687643696.209197</v>
      </c>
      <c r="L3673" s="444">
        <f t="shared" ca="1" si="172"/>
        <v>-888722130786.4165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-888722130786.4165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-3703008878.2767358</v>
      </c>
      <c r="L3674" s="444">
        <f t="shared" ca="1" si="172"/>
        <v>-892425139664.69324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-892425139664.69324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-3718438081.9362216</v>
      </c>
      <c r="L3675" s="444">
        <f t="shared" ca="1" si="172"/>
        <v>-896143577746.62952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-896143577746.62952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-3733931573.9442902</v>
      </c>
      <c r="L3676" s="444">
        <f t="shared" ca="1" si="172"/>
        <v>-899877509320.57385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-899877509320.57385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-3749489622.1690578</v>
      </c>
      <c r="L3677" s="444">
        <f t="shared" ca="1" si="172"/>
        <v>-903626998942.74292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-903626998942.74292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-3765112495.5947623</v>
      </c>
      <c r="L3678" s="444">
        <f t="shared" ca="1" si="172"/>
        <v>-907392111438.33765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-907392111438.33765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-3780800464.3264074</v>
      </c>
      <c r="L3679" s="444">
        <f t="shared" ca="1" si="172"/>
        <v>-911172911902.66406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-911172911902.66406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-3796553799.5944328</v>
      </c>
      <c r="L3680" s="444">
        <f t="shared" ca="1" si="172"/>
        <v>-914969465702.25854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-914969465702.25854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-3812372773.7594104</v>
      </c>
      <c r="L3681" s="444">
        <f t="shared" ca="1" si="172"/>
        <v>-918781838476.01794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-918781838476.01794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-3828257660.3167415</v>
      </c>
      <c r="L3682" s="444">
        <f t="shared" ca="1" si="172"/>
        <v>-922610096136.33472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-922610096136.33472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-3844208733.9013944</v>
      </c>
      <c r="L3683" s="444">
        <f t="shared" ca="1" si="172"/>
        <v>-926454304870.23608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-926454304870.23608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-3860226270.2926507</v>
      </c>
      <c r="L3684" s="444">
        <f t="shared" ca="1" si="172"/>
        <v>-930314531140.52869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-930314531140.52869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-3876310546.4188695</v>
      </c>
      <c r="L3685" s="444">
        <f t="shared" ca="1" si="172"/>
        <v>-934190841686.94751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-934190841686.94751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-3892461840.3622808</v>
      </c>
      <c r="L3686" s="444">
        <f t="shared" ca="1" si="172"/>
        <v>-938083303527.30981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-938083303527.30981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-3908680431.3637915</v>
      </c>
      <c r="L3687" s="444">
        <f t="shared" ca="1" si="172"/>
        <v>-941991983958.67358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-941991983958.67358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-3924966599.8278065</v>
      </c>
      <c r="L3688" s="444">
        <f t="shared" ca="1" si="172"/>
        <v>-945916950558.50134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-945916950558.50134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-3941320627.3270884</v>
      </c>
      <c r="L3689" s="444">
        <f t="shared" ca="1" si="172"/>
        <v>-949858271185.82849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-949858271185.82849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-3957742796.6076193</v>
      </c>
      <c r="L3690" s="444">
        <f t="shared" ca="1" si="172"/>
        <v>-953816013982.43616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-953816013982.43616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-3974233391.5934839</v>
      </c>
      <c r="L3691" s="444">
        <f t="shared" ca="1" si="172"/>
        <v>-957790247374.02966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-957790247374.02966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-3990792697.3917904</v>
      </c>
      <c r="L3692" s="444">
        <f t="shared" ca="1" si="172"/>
        <v>-961781040071.42151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-961781040071.42151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-4007421000.2975898</v>
      </c>
      <c r="L3693" s="444">
        <f t="shared" ca="1" si="172"/>
        <v>-965788461071.71912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-965788461071.71912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-4024118587.7988296</v>
      </c>
      <c r="L3694" s="444">
        <f t="shared" ca="1" si="172"/>
        <v>-969812579659.51794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-969812579659.51794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-4040885748.5813251</v>
      </c>
      <c r="L3695" s="444">
        <f t="shared" ca="1" si="172"/>
        <v>-973853465408.09924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-973853465408.09924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-4057722772.5337467</v>
      </c>
      <c r="L3696" s="444">
        <f t="shared" ca="1" si="172"/>
        <v>-977911188180.63293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-977911188180.63293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-4074629950.7526374</v>
      </c>
      <c r="L3697" s="444">
        <f t="shared" ca="1" si="172"/>
        <v>-981985818131.38562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-981985818131.38562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-4091607575.5474401</v>
      </c>
      <c r="L3698" s="444">
        <f t="shared" ca="1" si="172"/>
        <v>-986077425706.93311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-986077425706.93311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-4108655940.4455547</v>
      </c>
      <c r="L3699" s="444">
        <f t="shared" ca="1" si="172"/>
        <v>-990186081647.37866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-990186081647.37866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-4125775340.1974111</v>
      </c>
      <c r="L3700" s="444">
        <f t="shared" ca="1" si="172"/>
        <v>-994311856987.57605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-994311856987.57605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-4142966070.7815666</v>
      </c>
      <c r="L3701" s="444">
        <f t="shared" ca="1" si="172"/>
        <v>-998454823058.35767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-998454823058.35767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-4160228429.4098234</v>
      </c>
      <c r="L3702" s="444">
        <f t="shared" ca="1" si="172"/>
        <v>-1002615051487.7675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-1002615051487.7675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-4177562714.5323639</v>
      </c>
      <c r="L3703" s="444">
        <f t="shared" ca="1" si="172"/>
        <v>-1006792614202.2998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-1006792614202.2998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-4194969225.842916</v>
      </c>
      <c r="L3704" s="444">
        <f t="shared" ca="1" si="172"/>
        <v>-1010987583428.1427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-1010987583428.1427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-4212448264.2839274</v>
      </c>
      <c r="L3705" s="444">
        <f t="shared" ca="1" si="172"/>
        <v>-1015200031692.4266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-1015200031692.4266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-4230000132.0517774</v>
      </c>
      <c r="L3706" s="444">
        <f t="shared" ca="1" si="172"/>
        <v>-1019430031824.4784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-1019430031824.4784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-4247625132.6019931</v>
      </c>
      <c r="L3707" s="444">
        <f t="shared" ca="1" si="172"/>
        <v>-1023677656957.0804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-1023677656957.0804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-4265323570.6545019</v>
      </c>
      <c r="L3708" s="444">
        <f t="shared" ca="1" si="172"/>
        <v>-1027942980527.735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-1027942980527.735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-4283095752.1988959</v>
      </c>
      <c r="L3709" s="444">
        <f t="shared" ca="1" si="172"/>
        <v>-1032226076279.9338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-1032226076279.9338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-4300941984.4997244</v>
      </c>
      <c r="L3710" s="444">
        <f t="shared" ca="1" si="172"/>
        <v>-1036527018264.4336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-1036527018264.4336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-4318862576.1018057</v>
      </c>
      <c r="L3711" s="444">
        <f t="shared" ca="1" si="172"/>
        <v>-1040845880840.5354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-1040845880840.5354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-4336857836.8355637</v>
      </c>
      <c r="L3712" s="444">
        <f t="shared" ca="1" si="172"/>
        <v>-1045182738677.371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-1045182738677.371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-4354928077.8223791</v>
      </c>
      <c r="L3713" s="444">
        <f t="shared" ca="1" si="172"/>
        <v>-1049537666755.1934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-1049537666755.1934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-4373073611.4799719</v>
      </c>
      <c r="L3714" s="444">
        <f t="shared" ca="1" si="172"/>
        <v>-1053910740366.6733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-1053910740366.6733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-4391294751.5278053</v>
      </c>
      <c r="L3715" s="444">
        <f t="shared" ca="1" si="172"/>
        <v>-1058302035118.2012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-1058302035118.2012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-4409591812.9925041</v>
      </c>
      <c r="L3716" s="444">
        <f t="shared" ca="1" si="172"/>
        <v>-1062711626931.1937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-1062711626931.1937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-4427965112.2133074</v>
      </c>
      <c r="L3717" s="444">
        <f t="shared" ca="1" si="172"/>
        <v>-1067139592043.407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-1067139592043.407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-4446414966.8475294</v>
      </c>
      <c r="L3718" s="444">
        <f t="shared" ca="1" si="172"/>
        <v>-1071586007010.2545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-1071586007010.2545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-4464941695.8760605</v>
      </c>
      <c r="L3719" s="444">
        <f t="shared" ca="1" si="172"/>
        <v>-1076050948706.1306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-1076050948706.1306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-4483545619.6088772</v>
      </c>
      <c r="L3720" s="444">
        <f t="shared" ca="1" si="172"/>
        <v>-1080534494325.7395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-1080534494325.7395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-4502227059.6905813</v>
      </c>
      <c r="L3721" s="444">
        <f t="shared" ca="1" si="172"/>
        <v>-1085036721385.4301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-1085036721385.4301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-4520986339.1059589</v>
      </c>
      <c r="L3722" s="444">
        <f t="shared" ca="1" si="172"/>
        <v>-1089557707724.536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-1089557707724.536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-4539823782.1855669</v>
      </c>
      <c r="L3723" s="444">
        <f t="shared" ca="1" si="172"/>
        <v>-1094097531506.7216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-1094097531506.7216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-4558739714.6113396</v>
      </c>
      <c r="L3724" s="444">
        <f t="shared" ca="1" si="172"/>
        <v>-1098656271221.3329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-1098656271221.3329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-4577734463.4222202</v>
      </c>
      <c r="L3725" s="444">
        <f t="shared" ca="1" si="172"/>
        <v>-1103234005684.7551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-1103234005684.7551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-4596808357.0198126</v>
      </c>
      <c r="L3726" s="444">
        <f t="shared" ca="1" si="172"/>
        <v>-1107830814041.7749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-1107830814041.7749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-4615961725.1740618</v>
      </c>
      <c r="L3727" s="444">
        <f t="shared" ca="1" si="172"/>
        <v>-1112446775766.949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-1112446775766.949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-4635194899.0289536</v>
      </c>
      <c r="L3728" s="444">
        <f t="shared" ca="1" si="172"/>
        <v>-1117081970665.978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-1117081970665.978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-4654508211.108242</v>
      </c>
      <c r="L3729" s="444">
        <f t="shared" ca="1" si="172"/>
        <v>-1121736478877.0862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-1121736478877.0862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-4673901995.3211927</v>
      </c>
      <c r="L3730" s="444">
        <f t="shared" ca="1" si="172"/>
        <v>-1126410380872.4075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-1126410380872.4075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-4693376586.9683647</v>
      </c>
      <c r="L3731" s="444">
        <f t="shared" ca="1" si="172"/>
        <v>-1131103757459.3757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-1131103757459.3757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-4712932322.7473984</v>
      </c>
      <c r="L3732" s="444">
        <f t="shared" ca="1" si="172"/>
        <v>-1135816689782.123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-1135816689782.123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-4732569540.7588463</v>
      </c>
      <c r="L3733" s="444">
        <f t="shared" ca="1" si="172"/>
        <v>-1140549259322.8818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-1140549259322.8818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-4752288580.5120077</v>
      </c>
      <c r="L3734" s="444">
        <f t="shared" ca="1" si="172"/>
        <v>-1145301547903.3938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-1145301547903.3938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-4772089782.9308071</v>
      </c>
      <c r="L3735" s="444">
        <f t="shared" ca="1" si="172"/>
        <v>-1150073637686.3247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-1150073637686.3247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-4791973490.3596859</v>
      </c>
      <c r="L3736" s="444">
        <f t="shared" ca="1" si="172"/>
        <v>-1154865611176.6843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-1154865611176.6843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-4811940046.5695181</v>
      </c>
      <c r="L3737" s="444">
        <f t="shared" ca="1" si="172"/>
        <v>-1159677551223.2539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-1159677551223.2539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-4831989796.7635574</v>
      </c>
      <c r="L3738" s="444">
        <f t="shared" ca="1" si="172"/>
        <v>-1164509541020.0176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-1164509541020.0176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-4852123087.5834064</v>
      </c>
      <c r="L3739" s="444">
        <f t="shared" ca="1" si="172"/>
        <v>-1169361664107.6011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-1169361664107.6011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-4872340267.1150045</v>
      </c>
      <c r="L3740" s="444">
        <f t="shared" ca="1" si="172"/>
        <v>-1174234004374.7161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-1174234004374.7161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-4892641684.8946505</v>
      </c>
      <c r="L3741" s="444">
        <f t="shared" ca="1" si="172"/>
        <v>-1179126646059.6106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-1179126646059.6106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-4913027691.9150438</v>
      </c>
      <c r="L3742" s="444">
        <f t="shared" ca="1" si="172"/>
        <v>-1184039673751.5256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-1184039673751.5256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-4933498640.6313572</v>
      </c>
      <c r="L3743" s="444">
        <f t="shared" ca="1" si="172"/>
        <v>-1188973172392.157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-1188973172392.157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-4954054884.9673204</v>
      </c>
      <c r="L3744" s="444">
        <f t="shared" ca="1" si="172"/>
        <v>-1193927227277.1243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-1193927227277.1243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-4974696780.3213511</v>
      </c>
      <c r="L3745" s="444">
        <f t="shared" ca="1" si="172"/>
        <v>-1198901924057.4456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-1198901924057.4456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-4995424683.57269</v>
      </c>
      <c r="L3746" s="444">
        <f t="shared" ca="1" si="172"/>
        <v>-1203897348741.0183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-1203897348741.0183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-5016238953.0875759</v>
      </c>
      <c r="L3747" s="444">
        <f t="shared" ca="1" si="172"/>
        <v>-1208913587694.106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-1208913587694.106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-5037139948.725441</v>
      </c>
      <c r="L3748" s="444">
        <f t="shared" ca="1" si="172"/>
        <v>-1213950727642.8313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-1213950727642.8313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-5058128031.84513</v>
      </c>
      <c r="L3749" s="444">
        <f t="shared" ca="1" si="172"/>
        <v>-1219008855674.6765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-1219008855674.6765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-5079203565.3111525</v>
      </c>
      <c r="L3750" s="444">
        <f t="shared" ca="1" si="172"/>
        <v>-1224088059239.9875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-1224088059239.9875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-5100366913.4999485</v>
      </c>
      <c r="L3751" s="444">
        <f t="shared" ca="1" si="172"/>
        <v>-1229188426153.4875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-1229188426153.4875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-5121618442.3061981</v>
      </c>
      <c r="L3752" s="444">
        <f t="shared" ca="1" si="172"/>
        <v>-1234310044595.7937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-1234310044595.7937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-5142958519.1491404</v>
      </c>
      <c r="L3753" s="444">
        <f t="shared" ca="1" si="172"/>
        <v>-1239453003114.9429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-1239453003114.9429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-5164387512.9789286</v>
      </c>
      <c r="L3754" s="444">
        <f t="shared" ca="1" si="172"/>
        <v>-1244617390627.9219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-1244617390627.9219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-5185905794.2830076</v>
      </c>
      <c r="L3755" s="444">
        <f t="shared" ca="1" si="172"/>
        <v>-1249803296422.2048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-1249803296422.2048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-5207513735.0925198</v>
      </c>
      <c r="L3756" s="444">
        <f t="shared" ca="1" si="172"/>
        <v>-1255010810157.2974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-1255010810157.2974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-5229211708.988739</v>
      </c>
      <c r="L3757" s="444">
        <f t="shared" ca="1" si="172"/>
        <v>-1260240021866.2861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-1260240021866.2861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-5251000091.1095257</v>
      </c>
      <c r="L3758" s="444">
        <f t="shared" ca="1" si="172"/>
        <v>-1265491021957.3958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-1265491021957.3958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-5272879258.1558151</v>
      </c>
      <c r="L3759" s="444">
        <f t="shared" ca="1" si="172"/>
        <v>-1270763901215.5515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-1270763901215.5515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-5294849588.3981314</v>
      </c>
      <c r="L3760" s="444">
        <f t="shared" ca="1" si="172"/>
        <v>-1276058750803.9497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-1276058750803.9497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-5316911461.6831236</v>
      </c>
      <c r="L3761" s="444">
        <f t="shared" ca="1" si="172"/>
        <v>-1281375662265.6328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-1281375662265.6328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-5339065259.4401369</v>
      </c>
      <c r="L3762" s="444">
        <f t="shared" ca="1" si="172"/>
        <v>-1286714727525.073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-1286714727525.073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-5361311364.6878042</v>
      </c>
      <c r="L3763" s="444">
        <f t="shared" ca="1" si="172"/>
        <v>-1292076038889.7607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-1292076038889.7607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-5383650162.0406694</v>
      </c>
      <c r="L3764" s="444">
        <f t="shared" ca="1" si="172"/>
        <v>-1297459689051.8015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-1297459689051.8015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-5406082037.7158394</v>
      </c>
      <c r="L3765" s="444">
        <f t="shared" ca="1" si="172"/>
        <v>-1302865771089.5173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-1302865771089.5173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-5428607379.5396557</v>
      </c>
      <c r="L3766" s="444">
        <f t="shared" ca="1" si="172"/>
        <v>-1308294378469.0569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-1308294378469.0569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-5451226576.9544039</v>
      </c>
      <c r="L3767" s="444">
        <f t="shared" ca="1" si="172"/>
        <v>-1313745605046.0112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-1313745605046.0112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-5473940021.0250463</v>
      </c>
      <c r="L3768" s="444">
        <f t="shared" ca="1" si="172"/>
        <v>-1319219545067.0364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-1319219545067.0364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-5496748104.4459848</v>
      </c>
      <c r="L3769" s="444">
        <f t="shared" ca="1" si="172"/>
        <v>-1324716293171.4824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-1324716293171.4824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-5519651221.547843</v>
      </c>
      <c r="L3770" s="444">
        <f t="shared" ca="1" si="172"/>
        <v>-1330235944393.0303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-1330235944393.0303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-5542649768.3042927</v>
      </c>
      <c r="L3771" s="444">
        <f t="shared" ca="1" si="172"/>
        <v>-1335778594161.3345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-1335778594161.3345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-5565744142.3388939</v>
      </c>
      <c r="L3772" s="444">
        <f t="shared" ca="1" si="172"/>
        <v>-1341344338303.6733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-1341344338303.6733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-5588934742.9319725</v>
      </c>
      <c r="L3773" s="444">
        <f t="shared" ca="1" si="172"/>
        <v>-1346933273046.6052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-1346933273046.6052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-5612221971.0275221</v>
      </c>
      <c r="L3774" s="444">
        <f t="shared" ca="1" si="172"/>
        <v>-1352545495017.6328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-1352545495017.6328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-5635606229.2401371</v>
      </c>
      <c r="L3775" s="444">
        <f t="shared" ca="1" si="172"/>
        <v>-1358181101246.873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-1358181101246.873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-5659087921.8619709</v>
      </c>
      <c r="L3776" s="444">
        <f t="shared" ca="1" si="172"/>
        <v>-1363840189168.7351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-1363840189168.7351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-5682667454.86973</v>
      </c>
      <c r="L3777" s="444">
        <f t="shared" ca="1" si="172"/>
        <v>-1369522856623.6047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-1369522856623.6047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-5706345235.9316864</v>
      </c>
      <c r="L3778" s="444">
        <f t="shared" ca="1" si="172"/>
        <v>-1375229201859.5364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-1375229201859.5364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-5730121674.4147348</v>
      </c>
      <c r="L3779" s="444">
        <f t="shared" ca="1" si="172"/>
        <v>-1380959323533.9512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-1380959323533.9512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-5753997181.3914633</v>
      </c>
      <c r="L3780" s="444">
        <f t="shared" ca="1" si="172"/>
        <v>-1386713320715.3425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-1386713320715.3425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-5777972169.6472607</v>
      </c>
      <c r="L3781" s="444">
        <f t="shared" ca="1" si="172"/>
        <v>-1392491292884.9897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-1392491292884.9897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-5802047053.6874571</v>
      </c>
      <c r="L3782" s="444">
        <f t="shared" ca="1" si="172"/>
        <v>-1398293339938.6772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-1398293339938.6772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-5826222249.7444887</v>
      </c>
      <c r="L3783" s="444">
        <f t="shared" ca="1" si="172"/>
        <v>-1404119562188.4216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-1404119562188.4216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-5850498175.7850904</v>
      </c>
      <c r="L3784" s="444">
        <f t="shared" ca="1" si="172"/>
        <v>-1409970060364.2068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-1409970060364.2068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-5874875251.5175285</v>
      </c>
      <c r="L3785" s="444">
        <f t="shared" ca="1" si="172"/>
        <v>-1415844935615.7244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-1415844935615.7244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-5899353898.3988514</v>
      </c>
      <c r="L3786" s="444">
        <f t="shared" ca="1" si="172"/>
        <v>-1421744289514.1233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-1421744289514.1233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-5923934539.6421804</v>
      </c>
      <c r="L3787" s="444">
        <f t="shared" ca="1" si="172"/>
        <v>-1427668224053.7654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-1427668224053.7654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-5948617600.2240219</v>
      </c>
      <c r="L3788" s="444">
        <f t="shared" ca="1" si="172"/>
        <v>-1433616841653.9895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-1433616841653.9895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-5973403506.8916225</v>
      </c>
      <c r="L3789" s="444">
        <f t="shared" ca="1" si="172"/>
        <v>-1439590245160.8811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-1439590245160.8811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-5998292688.1703377</v>
      </c>
      <c r="L3790" s="444">
        <f t="shared" ca="1" si="172"/>
        <v>-1445588537849.0515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-1445588537849.0515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-6023285574.371048</v>
      </c>
      <c r="L3791" s="444">
        <f t="shared" ca="1" si="172"/>
        <v>-1451611823423.4226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-1451611823423.4226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-6048382597.5975943</v>
      </c>
      <c r="L3792" s="444">
        <f t="shared" ca="1" si="172"/>
        <v>-1457660206021.0203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-1457660206021.0203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-6073584191.7542515</v>
      </c>
      <c r="L3793" s="444">
        <f t="shared" ca="1" si="172"/>
        <v>-1463733790212.7744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-1463733790212.7744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-6098890792.5532265</v>
      </c>
      <c r="L3794" s="444">
        <f t="shared" ca="1" si="172"/>
        <v>-1469832681005.3276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-1469832681005.3276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-6124302837.5221987</v>
      </c>
      <c r="L3795" s="444">
        <f t="shared" ca="1" si="172"/>
        <v>-1475956983842.8499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-1475956983842.8499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-6149820766.0118742</v>
      </c>
      <c r="L3796" s="444">
        <f t="shared" ca="1" si="172"/>
        <v>-1482106804608.8618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-1482106804608.8618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-6175445019.2035904</v>
      </c>
      <c r="L3797" s="444">
        <f t="shared" ca="1" si="172"/>
        <v>-1488282249628.0654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-1488282249628.0654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-6201176040.1169395</v>
      </c>
      <c r="L3798" s="444">
        <f t="shared" ca="1" si="172"/>
        <v>-1494483425668.1824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-1494483425668.1824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-6227014273.6174269</v>
      </c>
      <c r="L3799" s="444">
        <f t="shared" ca="1" si="172"/>
        <v>-1500710439941.7998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-1500710439941.7998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-6252960166.4241657</v>
      </c>
      <c r="L3800" s="444">
        <f t="shared" ca="1" si="172"/>
        <v>-1506963400108.2239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-1506963400108.2239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-6279014167.1175995</v>
      </c>
      <c r="L3801" s="444">
        <f t="shared" ca="1" si="172"/>
        <v>-1513242414275.3416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-1513242414275.3416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-6305176726.1472569</v>
      </c>
      <c r="L3802" s="444">
        <f t="shared" ca="1" si="172"/>
        <v>-1519547591001.4888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-1519547591001.4888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-6331448295.8395367</v>
      </c>
      <c r="L3803" s="444">
        <f t="shared" ca="1" si="172"/>
        <v>-1525879039297.3284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-1525879039297.3284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-6357829330.4055347</v>
      </c>
      <c r="L3804" s="444">
        <f t="shared" ca="1" si="172"/>
        <v>-1532236868627.7339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-1532236868627.7339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-6384320285.9488907</v>
      </c>
      <c r="L3805" s="444">
        <f t="shared" ca="1" si="172"/>
        <v>-1538621188913.6829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-1538621188913.6829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-6410921620.4736786</v>
      </c>
      <c r="L3806" s="444">
        <f t="shared" ca="1" si="172"/>
        <v>-1545032110534.1565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-1545032110534.1565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-6437633793.8923187</v>
      </c>
      <c r="L3807" s="444">
        <f t="shared" ca="1" si="172"/>
        <v>-1551469744328.0488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-1551469744328.0488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-6464457268.0335369</v>
      </c>
      <c r="L3808" s="444">
        <f t="shared" ca="1" si="172"/>
        <v>-1557934201596.0823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-1557934201596.0823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-6491392506.6503429</v>
      </c>
      <c r="L3809" s="444">
        <f t="shared" ca="1" si="172"/>
        <v>-1564425594102.7327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-1564425594102.7327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-6518439975.4280529</v>
      </c>
      <c r="L3810" s="444">
        <f t="shared" ca="1" si="172"/>
        <v>-1570944034078.1606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-1570944034078.1606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-6545600141.9923363</v>
      </c>
      <c r="L3811" s="444">
        <f t="shared" ca="1" si="172"/>
        <v>-1577489634220.1531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-1577489634220.1531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-6572873475.917304</v>
      </c>
      <c r="L3812" s="444">
        <f t="shared" ca="1" si="172"/>
        <v>-1584062507696.0703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-1584062507696.0703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-6600260448.7336264</v>
      </c>
      <c r="L3813" s="444">
        <f t="shared" ca="1" si="172"/>
        <v>-1590662768144.804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-1590662768144.804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-6627761533.9366827</v>
      </c>
      <c r="L3814" s="444">
        <f t="shared" ca="1" si="172"/>
        <v>-1597290529678.7407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-1597290529678.7407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-6655377206.9947529</v>
      </c>
      <c r="L3815" s="444">
        <f t="shared" ca="1" si="172"/>
        <v>-1603945906885.7356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-1603945906885.7356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-6683107945.3572311</v>
      </c>
      <c r="L3816" s="444">
        <f t="shared" ca="1" si="172"/>
        <v>-1610629014831.0928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-1610629014831.0928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-6710954228.4628868</v>
      </c>
      <c r="L3817" s="444">
        <f t="shared" ca="1" si="172"/>
        <v>-1617339969059.5557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-1617339969059.5557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-6738916537.7481489</v>
      </c>
      <c r="L3818" s="444">
        <f t="shared" ca="1" si="172"/>
        <v>-1624078885597.3037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-1624078885597.3037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-6766995356.6554317</v>
      </c>
      <c r="L3819" s="444">
        <f t="shared" ca="1" si="172"/>
        <v>-1630845880953.9592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-1630845880953.9592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-6795191170.6414967</v>
      </c>
      <c r="L3820" s="444">
        <f t="shared" ca="1" si="172"/>
        <v>-1637641072124.6008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-1637641072124.6008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-6823504467.1858368</v>
      </c>
      <c r="L3821" s="444">
        <f t="shared" ca="1" si="172"/>
        <v>-1644464576591.7866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-1644464576591.7866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-6851935735.7991104</v>
      </c>
      <c r="L3822" s="444">
        <f t="shared" ca="1" si="172"/>
        <v>-1651316512327.5857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-1651316512327.5857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-6880485468.0316067</v>
      </c>
      <c r="L3823" s="444">
        <f t="shared" ca="1" si="172"/>
        <v>-1658196997795.6172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-1658196997795.6172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-6909154157.4817381</v>
      </c>
      <c r="L3824" s="444">
        <f t="shared" ca="1" si="172"/>
        <v>-1665106151953.0989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-1665106151953.0989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-6937942299.8045788</v>
      </c>
      <c r="L3825" s="444">
        <f t="shared" ca="1" si="172"/>
        <v>-1672044094252.9036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-1672044094252.9036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-6966850392.7204313</v>
      </c>
      <c r="L3826" s="444">
        <f t="shared" ca="1" si="172"/>
        <v>-1679010944645.624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-1679010944645.624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-6995878936.0234337</v>
      </c>
      <c r="L3827" s="444">
        <f t="shared" ca="1" si="172"/>
        <v>-1686006823581.6475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-1686006823581.6475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-7025028431.5901976</v>
      </c>
      <c r="L3828" s="444">
        <f t="shared" ca="1" si="172"/>
        <v>-1693031852013.2375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-1693031852013.2375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-7054299383.3884897</v>
      </c>
      <c r="L3829" s="444">
        <f t="shared" ca="1" si="172"/>
        <v>-1700086151396.626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-1700086151396.626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-7083692297.4859419</v>
      </c>
      <c r="L3830" s="444">
        <f t="shared" ca="1" si="172"/>
        <v>-1707169843694.1118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-1707169843694.1118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-7113207682.0587988</v>
      </c>
      <c r="L3831" s="444">
        <f t="shared" ca="1" si="172"/>
        <v>-1714283051376.1707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-1714283051376.1707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-7142846047.4007101</v>
      </c>
      <c r="L3832" s="444">
        <f t="shared" ca="1" si="172"/>
        <v>-1721425897423.5713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-1721425897423.5713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-7172607905.9315462</v>
      </c>
      <c r="L3833" s="444">
        <f t="shared" ref="L3833:L4087" ca="1" si="177">I3833-J3833+K3833</f>
        <v>-1728598505329.5029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-1728598505329.5029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-7202493772.2062616</v>
      </c>
      <c r="L3834" s="444">
        <f t="shared" ca="1" si="177"/>
        <v>-1735800999101.7092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-1735800999101.7092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-7232504162.923789</v>
      </c>
      <c r="L3835" s="444">
        <f t="shared" ca="1" si="177"/>
        <v>-1743033503264.6331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-1743033503264.6331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-7262639596.9359713</v>
      </c>
      <c r="L3836" s="444">
        <f t="shared" ca="1" si="177"/>
        <v>-1750296142861.5691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-1750296142861.5691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-7292900595.2565374</v>
      </c>
      <c r="L3837" s="444">
        <f t="shared" ca="1" si="177"/>
        <v>-1757589043456.8257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-1757589043456.8257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-7323287681.0701056</v>
      </c>
      <c r="L3838" s="444">
        <f t="shared" ca="1" si="177"/>
        <v>-1764912331137.8958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-1764912331137.8958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-7353801379.7412319</v>
      </c>
      <c r="L3839" s="444">
        <f t="shared" ca="1" si="177"/>
        <v>-1772266132517.637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-1772266132517.637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-7384442218.8234873</v>
      </c>
      <c r="L3840" s="444">
        <f t="shared" ca="1" si="177"/>
        <v>-1779650574736.4604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-1779650574736.4604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-7415210728.0685854</v>
      </c>
      <c r="L3841" s="444">
        <f t="shared" ca="1" si="177"/>
        <v>-1787065785464.5291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-1787065785464.5291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-7446107439.4355364</v>
      </c>
      <c r="L3842" s="444">
        <f t="shared" ca="1" si="177"/>
        <v>-1794511892903.9646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-1794511892903.9646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-7477132887.0998526</v>
      </c>
      <c r="L3843" s="444">
        <f t="shared" ca="1" si="177"/>
        <v>-1801989025791.0645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-1801989025791.0645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-7508287607.4627686</v>
      </c>
      <c r="L3844" s="444">
        <f t="shared" ca="1" si="177"/>
        <v>-1809497313398.5273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-1809497313398.5273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-7539572139.1605301</v>
      </c>
      <c r="L3845" s="444">
        <f t="shared" ca="1" si="177"/>
        <v>-1817036885537.688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-1817036885537.688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-7570987023.0737</v>
      </c>
      <c r="L3846" s="444">
        <f t="shared" ca="1" si="177"/>
        <v>-1824607872560.7617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-1824607872560.7617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-7602532802.3365068</v>
      </c>
      <c r="L3847" s="444">
        <f t="shared" ca="1" si="177"/>
        <v>-1832210405363.0981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-1832210405363.0981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-7634210022.346242</v>
      </c>
      <c r="L3848" s="444">
        <f t="shared" ca="1" si="177"/>
        <v>-1839844615385.4443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-1839844615385.4443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-7666019230.772686</v>
      </c>
      <c r="L3849" s="444">
        <f t="shared" ca="1" si="177"/>
        <v>-1847510634616.217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-1847510634616.217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-7697960977.5675716</v>
      </c>
      <c r="L3850" s="444">
        <f t="shared" ca="1" si="177"/>
        <v>-1855208595593.7847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-1855208595593.7847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-7730035814.974103</v>
      </c>
      <c r="L3851" s="444">
        <f t="shared" ca="1" si="177"/>
        <v>-1862938631408.7588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-1862938631408.7588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-7762244297.5364952</v>
      </c>
      <c r="L3852" s="444">
        <f t="shared" ca="1" si="177"/>
        <v>-1870700875706.2952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-1870700875706.2952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-7794586982.1095619</v>
      </c>
      <c r="L3853" s="444">
        <f t="shared" ca="1" si="177"/>
        <v>-1878495462688.4048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-1878495462688.4048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-7827064427.8683529</v>
      </c>
      <c r="L3854" s="444">
        <f t="shared" ca="1" si="177"/>
        <v>-1886322527116.2732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-1886322527116.2732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-7859677196.3178053</v>
      </c>
      <c r="L3855" s="444">
        <f t="shared" ca="1" si="177"/>
        <v>-1894182204312.5911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-1894182204312.5911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-7892425851.3024635</v>
      </c>
      <c r="L3856" s="444">
        <f t="shared" ca="1" si="177"/>
        <v>-1902074630163.8936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-1902074630163.8936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-7925310959.016223</v>
      </c>
      <c r="L3857" s="444">
        <f t="shared" ca="1" si="177"/>
        <v>-1909999941122.9097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-1909999941122.9097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-7958333088.0121222</v>
      </c>
      <c r="L3858" s="444">
        <f t="shared" ca="1" si="177"/>
        <v>-1917958274210.9219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-1917958274210.9219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-7991492809.2121744</v>
      </c>
      <c r="L3859" s="444">
        <f t="shared" ca="1" si="177"/>
        <v>-1925949767020.134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-1925949767020.134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-8024790695.9172258</v>
      </c>
      <c r="L3860" s="444">
        <f t="shared" ca="1" si="177"/>
        <v>-1933974557716.0513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-1933974557716.0513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-8058227323.8168812</v>
      </c>
      <c r="L3861" s="444">
        <f t="shared" ca="1" si="177"/>
        <v>-1942032785039.8682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-1942032785039.8682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-8091803270.9994507</v>
      </c>
      <c r="L3862" s="444">
        <f t="shared" ca="1" si="177"/>
        <v>-1950124588310.8677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-1950124588310.8677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-8125519117.9619474</v>
      </c>
      <c r="L3863" s="444">
        <f t="shared" ca="1" si="177"/>
        <v>-1958250107428.8296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-1958250107428.8296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-8159375447.6201239</v>
      </c>
      <c r="L3864" s="444">
        <f t="shared" ca="1" si="177"/>
        <v>-1966409482876.4497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-1966409482876.4497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-8193372845.3185415</v>
      </c>
      <c r="L3865" s="444">
        <f t="shared" ca="1" si="177"/>
        <v>-1974602855721.7683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-1974602855721.7683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-8227511898.8407021</v>
      </c>
      <c r="L3866" s="444">
        <f t="shared" ca="1" si="177"/>
        <v>-1982830367620.6091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-1982830367620.6091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-8261793198.4192047</v>
      </c>
      <c r="L3867" s="444">
        <f t="shared" ca="1" si="177"/>
        <v>-1991092160819.0283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-1991092160819.0283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-8296217336.7459517</v>
      </c>
      <c r="L3868" s="444">
        <f t="shared" ca="1" si="177"/>
        <v>-1999388378155.7742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-1999388378155.7742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-8330784908.9823923</v>
      </c>
      <c r="L3869" s="444">
        <f t="shared" ca="1" si="177"/>
        <v>-2007719163064.7566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-2007719163064.7566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-8365496512.7698193</v>
      </c>
      <c r="L3870" s="444">
        <f t="shared" ca="1" si="177"/>
        <v>-2016084659577.5264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-2016084659577.5264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-8400352748.2396927</v>
      </c>
      <c r="L3871" s="444">
        <f t="shared" ca="1" si="177"/>
        <v>-2024485012325.7661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-2024485012325.7661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-8435354218.024025</v>
      </c>
      <c r="L3872" s="444">
        <f t="shared" ca="1" si="177"/>
        <v>-2032920366543.79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-2032920366543.79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-8470501527.2657919</v>
      </c>
      <c r="L3873" s="444">
        <f t="shared" ca="1" si="177"/>
        <v>-2041390868071.0559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-2041390868071.0559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-8505795283.6294003</v>
      </c>
      <c r="L3874" s="444">
        <f t="shared" ca="1" si="177"/>
        <v>-2049896663354.6853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-2049896663354.6853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-8541236097.3111887</v>
      </c>
      <c r="L3875" s="444">
        <f t="shared" ca="1" si="177"/>
        <v>-2058437899451.9966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-2058437899451.9966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-8576824581.0499868</v>
      </c>
      <c r="L3876" s="444">
        <f t="shared" ca="1" si="177"/>
        <v>-2067014724033.0466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-2067014724033.0466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-8612561350.1376934</v>
      </c>
      <c r="L3877" s="444">
        <f t="shared" ca="1" si="177"/>
        <v>-2075627285383.1843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-2075627285383.1843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-8648447022.4299355</v>
      </c>
      <c r="L3878" s="444">
        <f t="shared" ca="1" si="177"/>
        <v>-2084275732405.6143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-2084275732405.6143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-8684482218.3567257</v>
      </c>
      <c r="L3879" s="444">
        <f t="shared" ca="1" si="177"/>
        <v>-2092960214623.9709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-2092960214623.9709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-8720667560.9332123</v>
      </c>
      <c r="L3880" s="444">
        <f t="shared" ca="1" si="177"/>
        <v>-2101680882184.9041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-2101680882184.9041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-8757003675.7704334</v>
      </c>
      <c r="L3881" s="444">
        <f t="shared" ca="1" si="177"/>
        <v>-2110437885860.6746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-2110437885860.6746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-8793491191.0861435</v>
      </c>
      <c r="L3882" s="444">
        <f t="shared" ca="1" si="177"/>
        <v>-2119231377051.7607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-2119231377051.7607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-8830130737.7156715</v>
      </c>
      <c r="L3883" s="444">
        <f t="shared" ca="1" si="177"/>
        <v>-2128061507789.4763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-2128061507789.4763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-8866922949.122818</v>
      </c>
      <c r="L3884" s="444">
        <f t="shared" ca="1" si="177"/>
        <v>-2136928430738.5991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-2136928430738.5991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-8903868461.4108295</v>
      </c>
      <c r="L3885" s="444">
        <f t="shared" ca="1" si="177"/>
        <v>-2145832299200.01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-2145832299200.01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-8940967913.333374</v>
      </c>
      <c r="L3886" s="444">
        <f t="shared" ca="1" si="177"/>
        <v>-2154773267113.3433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-2154773267113.3433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-8978221946.3055973</v>
      </c>
      <c r="L3887" s="444">
        <f t="shared" ca="1" si="177"/>
        <v>-2163751489059.6489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-2163751489059.6489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-9015631204.4152031</v>
      </c>
      <c r="L3888" s="444">
        <f t="shared" ca="1" si="177"/>
        <v>-2172767120264.0642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-2172767120264.0642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-9053196334.4335995</v>
      </c>
      <c r="L3889" s="444">
        <f t="shared" ca="1" si="177"/>
        <v>-2181820316598.4978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-2181820316598.4978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-9090917985.8270721</v>
      </c>
      <c r="L3890" s="444">
        <f t="shared" ca="1" si="177"/>
        <v>-2190911234584.325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-2190911234584.325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-9128796810.7680187</v>
      </c>
      <c r="L3891" s="444">
        <f t="shared" ca="1" si="177"/>
        <v>-2200040031395.0928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-2200040031395.0928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-9166833464.1462193</v>
      </c>
      <c r="L3892" s="444">
        <f t="shared" ca="1" si="177"/>
        <v>-2209206864859.2388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-2209206864859.2388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-9205028603.580162</v>
      </c>
      <c r="L3893" s="444">
        <f t="shared" ca="1" si="177"/>
        <v>-2218411893462.8188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-2218411893462.8188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-9243382889.4284115</v>
      </c>
      <c r="L3894" s="444">
        <f t="shared" ca="1" si="177"/>
        <v>-2227655276352.2471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-2227655276352.2471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-9281896984.8010292</v>
      </c>
      <c r="L3895" s="444">
        <f t="shared" ca="1" si="177"/>
        <v>-2236937173337.0483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-2236937173337.0483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-9320571555.5710354</v>
      </c>
      <c r="L3896" s="444">
        <f t="shared" ca="1" si="177"/>
        <v>-2246257744892.6191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-2246257744892.6191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-9359407270.3859138</v>
      </c>
      <c r="L3897" s="444">
        <f t="shared" ca="1" si="177"/>
        <v>-2255617152163.0049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-2255617152163.0049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-9398404800.6791878</v>
      </c>
      <c r="L3898" s="444">
        <f t="shared" ca="1" si="177"/>
        <v>-2265015556963.6841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-2265015556963.6841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-9437564820.6820164</v>
      </c>
      <c r="L3899" s="444">
        <f t="shared" ca="1" si="177"/>
        <v>-2274453121784.3662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-2274453121784.3662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-9476888007.4348583</v>
      </c>
      <c r="L3900" s="444">
        <f t="shared" ca="1" si="177"/>
        <v>-2283930009791.8013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-2283930009791.8013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-9516375040.7991714</v>
      </c>
      <c r="L3901" s="444">
        <f t="shared" ca="1" si="177"/>
        <v>-2293446384832.6006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-2293446384832.6006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-9556026603.4691696</v>
      </c>
      <c r="L3902" s="444">
        <f t="shared" ca="1" si="177"/>
        <v>-2303002411436.0698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-2303002411436.0698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-9595843380.9836235</v>
      </c>
      <c r="L3903" s="444">
        <f t="shared" ca="1" si="177"/>
        <v>-2312598254817.0532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-2312598254817.0532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-9635826061.7377224</v>
      </c>
      <c r="L3904" s="444">
        <f t="shared" ca="1" si="177"/>
        <v>-2322234080878.791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-2322234080878.791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-9675975336.9949627</v>
      </c>
      <c r="L3905" s="444">
        <f t="shared" ca="1" si="177"/>
        <v>-2331910056215.7861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-2331910056215.7861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-9716291900.8991089</v>
      </c>
      <c r="L3906" s="444">
        <f t="shared" ca="1" si="177"/>
        <v>-2341626348116.6851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-2341626348116.6851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-9756776450.486187</v>
      </c>
      <c r="L3907" s="444">
        <f t="shared" ca="1" si="177"/>
        <v>-2351383124567.1714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-2351383124567.1714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-9797429685.6965466</v>
      </c>
      <c r="L3908" s="444">
        <f t="shared" ca="1" si="177"/>
        <v>-2361180554252.8682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-2361180554252.8682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-9838252309.3869514</v>
      </c>
      <c r="L3909" s="444">
        <f t="shared" ca="1" si="177"/>
        <v>-2371018806562.2549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-2371018806562.2549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-9879245027.3427277</v>
      </c>
      <c r="L3910" s="444">
        <f t="shared" ca="1" si="177"/>
        <v>-2380898051589.5977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-2380898051589.5977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-9920408548.2899895</v>
      </c>
      <c r="L3911" s="444">
        <f t="shared" ca="1" si="177"/>
        <v>-2390818460137.8877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-2390818460137.8877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-9961743583.9078655</v>
      </c>
      <c r="L3912" s="444">
        <f t="shared" ca="1" si="177"/>
        <v>-2400780203721.7954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-2400780203721.7954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-10003250848.840815</v>
      </c>
      <c r="L3913" s="444">
        <f t="shared" ca="1" si="177"/>
        <v>-2410783454570.6362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-2410783454570.6362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-10044931060.710983</v>
      </c>
      <c r="L3914" s="444">
        <f t="shared" ca="1" si="177"/>
        <v>-2420828385631.3472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-2420828385631.3472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-10086784940.130613</v>
      </c>
      <c r="L3915" s="444">
        <f t="shared" ca="1" si="177"/>
        <v>-2430915170571.4775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-2430915170571.4775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-10128813210.714489</v>
      </c>
      <c r="L3916" s="444">
        <f t="shared" ca="1" si="177"/>
        <v>-2441043983782.1919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-2441043983782.1919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-10171016599.092466</v>
      </c>
      <c r="L3917" s="444">
        <f t="shared" ca="1" si="177"/>
        <v>-2451215000381.2842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-2451215000381.2842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-10213395834.922018</v>
      </c>
      <c r="L3918" s="444">
        <f t="shared" ca="1" si="177"/>
        <v>-2461428396216.2061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-2461428396216.2061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-10255951650.900858</v>
      </c>
      <c r="L3919" s="444">
        <f t="shared" ca="1" si="177"/>
        <v>-2471684347867.1069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-2471684347867.1069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-10298684782.779612</v>
      </c>
      <c r="L3920" s="444">
        <f t="shared" ca="1" si="177"/>
        <v>-2481983032649.8867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-2481983032649.8867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-10341595969.374527</v>
      </c>
      <c r="L3921" s="444">
        <f t="shared" ca="1" si="177"/>
        <v>-2492324628619.2612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-2492324628619.2612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-10384685952.580256</v>
      </c>
      <c r="L3922" s="444">
        <f t="shared" ca="1" si="177"/>
        <v>-2502709314571.8413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-2502709314571.8413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-10427955477.382671</v>
      </c>
      <c r="L3923" s="444">
        <f t="shared" ca="1" si="177"/>
        <v>-2513137270049.2241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-2513137270049.2241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-10471405291.871767</v>
      </c>
      <c r="L3924" s="444">
        <f t="shared" ca="1" si="177"/>
        <v>-2523608675341.0957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-2523608675341.0957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-10515036147.254566</v>
      </c>
      <c r="L3925" s="444">
        <f t="shared" ca="1" si="177"/>
        <v>-2534123711488.3501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-2534123711488.3501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-10558848797.868126</v>
      </c>
      <c r="L3926" s="444">
        <f t="shared" ca="1" si="177"/>
        <v>-2544682560286.2183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-2544682560286.2183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-10602844001.192575</v>
      </c>
      <c r="L3927" s="444">
        <f t="shared" ca="1" si="177"/>
        <v>-2555285404287.4106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-2555285404287.4106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-10647022517.86421</v>
      </c>
      <c r="L3928" s="444">
        <f t="shared" ca="1" si="177"/>
        <v>-2565932426805.2749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-2565932426805.2749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-10691385111.688644</v>
      </c>
      <c r="L3929" s="444">
        <f t="shared" ca="1" si="177"/>
        <v>-2576623811916.9634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-2576623811916.9634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-10735932549.654015</v>
      </c>
      <c r="L3930" s="444">
        <f t="shared" ca="1" si="177"/>
        <v>-2587359744466.6172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-2587359744466.6172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-10780665601.944239</v>
      </c>
      <c r="L3931" s="444">
        <f t="shared" ca="1" si="177"/>
        <v>-2598140410068.5615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-2598140410068.5615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-10825585041.952339</v>
      </c>
      <c r="L3932" s="444">
        <f t="shared" ca="1" si="177"/>
        <v>-2608965995110.5137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-2608965995110.5137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-10870691646.293806</v>
      </c>
      <c r="L3933" s="444">
        <f t="shared" ca="1" si="177"/>
        <v>-2619836686756.8076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-2619836686756.8076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-10915986194.820032</v>
      </c>
      <c r="L3934" s="444">
        <f t="shared" ca="1" si="177"/>
        <v>-2630752672951.6274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-2630752672951.6274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-10961469470.631781</v>
      </c>
      <c r="L3935" s="444">
        <f t="shared" ca="1" si="177"/>
        <v>-2641714142422.2593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-2641714142422.2593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-11007142260.092747</v>
      </c>
      <c r="L3936" s="444">
        <f t="shared" ca="1" si="177"/>
        <v>-2652721284682.3521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-2652721284682.3521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-11053005352.843134</v>
      </c>
      <c r="L3937" s="444">
        <f t="shared" ca="1" si="177"/>
        <v>-2663774290035.1953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-2663774290035.1953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-11099059541.813314</v>
      </c>
      <c r="L3938" s="444">
        <f t="shared" ca="1" si="177"/>
        <v>-2674873349577.0088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-2674873349577.0088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-11145305623.237537</v>
      </c>
      <c r="L3939" s="444">
        <f t="shared" ca="1" si="177"/>
        <v>-2686018655200.2461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-2686018655200.2461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-11191744396.667692</v>
      </c>
      <c r="L3940" s="444">
        <f t="shared" ca="1" si="177"/>
        <v>-2697210399596.9136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-2697210399596.9136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-11238376664.987141</v>
      </c>
      <c r="L3941" s="444">
        <f t="shared" ca="1" si="177"/>
        <v>-2708448776261.9009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-2708448776261.9009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-11285203234.424587</v>
      </c>
      <c r="L3942" s="444">
        <f t="shared" ca="1" si="177"/>
        <v>-2719733979496.3257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-2719733979496.3257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-11332224914.568024</v>
      </c>
      <c r="L3943" s="444">
        <f t="shared" ca="1" si="177"/>
        <v>-2731066204410.8936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-2731066204410.8936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-11379442518.378723</v>
      </c>
      <c r="L3944" s="444">
        <f t="shared" ca="1" si="177"/>
        <v>-2742445646929.2725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-2742445646929.2725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-11426856862.205301</v>
      </c>
      <c r="L3945" s="444">
        <f t="shared" ca="1" si="177"/>
        <v>-2753872503791.4775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-2753872503791.4775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-11474468765.797823</v>
      </c>
      <c r="L3946" s="444">
        <f t="shared" ca="1" si="177"/>
        <v>-2765346972557.2754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-2765346972557.2754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-11522279052.321981</v>
      </c>
      <c r="L3947" s="444">
        <f t="shared" ca="1" si="177"/>
        <v>-2776869251609.5972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-2776869251609.5972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-11570288548.373322</v>
      </c>
      <c r="L3948" s="444">
        <f t="shared" ca="1" si="177"/>
        <v>-2788439540157.9707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-2788439540157.9707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-11618498083.991545</v>
      </c>
      <c r="L3949" s="444">
        <f t="shared" ca="1" si="177"/>
        <v>-2800058038241.9624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-2800058038241.9624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-11666908492.674843</v>
      </c>
      <c r="L3950" s="444">
        <f t="shared" ca="1" si="177"/>
        <v>-2811724946734.6372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-2811724946734.6372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-11715520611.394321</v>
      </c>
      <c r="L3951" s="444">
        <f t="shared" ca="1" si="177"/>
        <v>-2823440467346.0317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-2823440467346.0317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-11764335280.608465</v>
      </c>
      <c r="L3952" s="444">
        <f t="shared" ca="1" si="177"/>
        <v>-2835204802626.6401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-2835204802626.6401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-11813353344.277668</v>
      </c>
      <c r="L3953" s="444">
        <f t="shared" ca="1" si="177"/>
        <v>-2847018155970.918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-2847018155970.918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-11862575649.878824</v>
      </c>
      <c r="L3954" s="444">
        <f t="shared" ca="1" si="177"/>
        <v>-2858880731620.7969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-2858880731620.7969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-11912003048.419987</v>
      </c>
      <c r="L3955" s="444">
        <f t="shared" ca="1" si="177"/>
        <v>-2870792734669.2168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-2870792734669.2168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-11961636394.45507</v>
      </c>
      <c r="L3956" s="444">
        <f t="shared" ca="1" si="177"/>
        <v>-2882754371063.6719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-2882754371063.6719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-12011476546.098633</v>
      </c>
      <c r="L3957" s="444">
        <f t="shared" ca="1" si="177"/>
        <v>-2894765847609.7705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-2894765847609.7705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-12061524365.04071</v>
      </c>
      <c r="L3958" s="444">
        <f t="shared" ca="1" si="177"/>
        <v>-2906827371974.811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-2906827371974.811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-12111780716.561712</v>
      </c>
      <c r="L3959" s="444">
        <f t="shared" ca="1" si="177"/>
        <v>-2918939152691.3726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-2918939152691.3726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-12162246469.547386</v>
      </c>
      <c r="L3960" s="444">
        <f t="shared" ca="1" si="177"/>
        <v>-2931101399160.9199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-2931101399160.9199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-12212922496.503834</v>
      </c>
      <c r="L3961" s="444">
        <f t="shared" ca="1" si="177"/>
        <v>-2943314321657.4238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-2943314321657.4238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-12263809673.572599</v>
      </c>
      <c r="L3962" s="444">
        <f t="shared" ca="1" si="177"/>
        <v>-2955578131330.9966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-2955578131330.9966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-12314908880.545818</v>
      </c>
      <c r="L3963" s="444">
        <f t="shared" ca="1" si="177"/>
        <v>-2967893040211.5425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-2967893040211.5425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-12366221000.881428</v>
      </c>
      <c r="L3964" s="444">
        <f t="shared" ca="1" si="177"/>
        <v>-2980259261212.4238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-2980259261212.4238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-12417746921.718433</v>
      </c>
      <c r="L3965" s="444">
        <f t="shared" ca="1" si="177"/>
        <v>-2992677008134.1421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-2992677008134.1421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-12469487533.892258</v>
      </c>
      <c r="L3966" s="444">
        <f t="shared" ca="1" si="177"/>
        <v>-3005146495668.0342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-3005146495668.0342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-12521443731.950142</v>
      </c>
      <c r="L3967" s="444">
        <f t="shared" ca="1" si="177"/>
        <v>-3017667939399.9844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-3017667939399.9844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-12573616414.166601</v>
      </c>
      <c r="L3968" s="444">
        <f t="shared" ca="1" si="177"/>
        <v>-3030241555814.1509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-3030241555814.1509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-12626006482.558962</v>
      </c>
      <c r="L3969" s="444">
        <f t="shared" ca="1" si="177"/>
        <v>-3042867562296.71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-3042867562296.71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-12678614842.902958</v>
      </c>
      <c r="L3970" s="444">
        <f t="shared" ca="1" si="177"/>
        <v>-3055546177139.6128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-3055546177139.6128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-12731442404.748386</v>
      </c>
      <c r="L3971" s="444">
        <f t="shared" ca="1" si="177"/>
        <v>-3068277619544.3613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-3068277619544.3613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-12784490081.434839</v>
      </c>
      <c r="L3972" s="444">
        <f t="shared" ca="1" si="177"/>
        <v>-3081062109625.7964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-3081062109625.7964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-12837758790.107485</v>
      </c>
      <c r="L3973" s="444">
        <f t="shared" ca="1" si="177"/>
        <v>-3093899868415.9038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-3093899868415.9038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-12891249451.732933</v>
      </c>
      <c r="L3974" s="444">
        <f t="shared" ca="1" si="177"/>
        <v>-3106791117867.6367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-3106791117867.6367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-12944962991.115152</v>
      </c>
      <c r="L3975" s="444">
        <f t="shared" ca="1" si="177"/>
        <v>-3119736080858.752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-3119736080858.752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-12998900336.911467</v>
      </c>
      <c r="L3976" s="444">
        <f t="shared" ca="1" si="177"/>
        <v>-3132734981195.6636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-3132734981195.6636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-13053062421.648598</v>
      </c>
      <c r="L3977" s="444">
        <f t="shared" ca="1" si="177"/>
        <v>-3145788043617.312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-3145788043617.312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-13107450181.7388</v>
      </c>
      <c r="L3978" s="444">
        <f t="shared" ca="1" si="177"/>
        <v>-3158895493799.0508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-3158895493799.0508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-13162064557.496044</v>
      </c>
      <c r="L3979" s="444">
        <f t="shared" ca="1" si="177"/>
        <v>-3172057558356.5469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-3172057558356.5469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-13216906493.152279</v>
      </c>
      <c r="L3980" s="444">
        <f t="shared" ca="1" si="177"/>
        <v>-3185274464849.6992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-3185274464849.6992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-13271976936.873747</v>
      </c>
      <c r="L3981" s="444">
        <f t="shared" ca="1" si="177"/>
        <v>-3198546441786.5728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-3198546441786.5728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-13327276840.777386</v>
      </c>
      <c r="L3982" s="444">
        <f t="shared" ca="1" si="177"/>
        <v>-3211873718627.3501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-3211873718627.3501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-13382807160.947292</v>
      </c>
      <c r="L3983" s="444">
        <f t="shared" ca="1" si="177"/>
        <v>-3225256525788.2974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-3225256525788.2974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-13438568857.451239</v>
      </c>
      <c r="L3984" s="444">
        <f t="shared" ca="1" si="177"/>
        <v>-3238695094645.7485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-3238695094645.7485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-13494562894.357285</v>
      </c>
      <c r="L3985" s="444">
        <f t="shared" ca="1" si="177"/>
        <v>-3252189657540.106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-3252189657540.106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-13550790239.750441</v>
      </c>
      <c r="L3986" s="444">
        <f t="shared" ca="1" si="177"/>
        <v>-3265740447779.8564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-3265740447779.8564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-13607251865.749401</v>
      </c>
      <c r="L3987" s="444">
        <f t="shared" ca="1" si="177"/>
        <v>-3279347699645.606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-3279347699645.606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-13663948748.523357</v>
      </c>
      <c r="L3988" s="444">
        <f t="shared" ca="1" si="177"/>
        <v>-3293011648394.1294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-3293011648394.1294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-13720881868.308872</v>
      </c>
      <c r="L3989" s="444">
        <f t="shared" ca="1" si="177"/>
        <v>-3306732530262.4385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-3306732530262.4385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-13778052209.426826</v>
      </c>
      <c r="L3990" s="444">
        <f t="shared" ca="1" si="177"/>
        <v>-3320510582471.8652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-3320510582471.8652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-13835460760.299438</v>
      </c>
      <c r="L3991" s="444">
        <f t="shared" ca="1" si="177"/>
        <v>-3334346043232.1646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-3334346043232.1646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-13893108513.467352</v>
      </c>
      <c r="L3992" s="444">
        <f t="shared" ca="1" si="177"/>
        <v>-3348239151745.6318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-3348239151745.6318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-13950996465.606798</v>
      </c>
      <c r="L3993" s="444">
        <f t="shared" ca="1" si="177"/>
        <v>-3362190148211.2388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-3362190148211.2388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-14009125617.546827</v>
      </c>
      <c r="L3994" s="444">
        <f t="shared" ca="1" si="177"/>
        <v>-3376199273828.7856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-3376199273828.7856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-14067496974.286606</v>
      </c>
      <c r="L3995" s="444">
        <f t="shared" ca="1" si="177"/>
        <v>-3390266770803.0723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-3390266770803.0723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-14126111545.0128</v>
      </c>
      <c r="L3996" s="444">
        <f t="shared" ca="1" si="177"/>
        <v>-3404392882348.085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-3404392882348.085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-14184970343.11702</v>
      </c>
      <c r="L3997" s="444">
        <f t="shared" ca="1" si="177"/>
        <v>-3418577852691.2021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-3418577852691.2021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-14244074386.213343</v>
      </c>
      <c r="L3998" s="444">
        <f t="shared" ca="1" si="177"/>
        <v>-3432821927077.4155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-3432821927077.4155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-14303424696.155897</v>
      </c>
      <c r="L3999" s="444">
        <f t="shared" ca="1" si="177"/>
        <v>-3447125351773.5713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-3447125351773.5713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-14363022299.056547</v>
      </c>
      <c r="L4000" s="444">
        <f t="shared" ca="1" si="177"/>
        <v>-3461488374072.6279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-3461488374072.6279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-14422868225.302618</v>
      </c>
      <c r="L4001" s="444">
        <f t="shared" ca="1" si="177"/>
        <v>-3475911242297.9307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-3475911242297.9307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-14482963509.574711</v>
      </c>
      <c r="L4002" s="444">
        <f t="shared" ca="1" si="177"/>
        <v>-3490394205807.5054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-3490394205807.5054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-14543309190.864603</v>
      </c>
      <c r="L4003" s="444">
        <f t="shared" ca="1" si="177"/>
        <v>-3504937514998.3701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-3504937514998.3701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-14603906312.493208</v>
      </c>
      <c r="L4004" s="444">
        <f t="shared" ca="1" si="177"/>
        <v>-3519541421310.8633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-3519541421310.8633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-14664755922.128597</v>
      </c>
      <c r="L4005" s="444">
        <f t="shared" ca="1" si="177"/>
        <v>-3534206177232.9917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-3534206177232.9917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-14725859071.804134</v>
      </c>
      <c r="L4006" s="444">
        <f t="shared" ca="1" si="177"/>
        <v>-3548932036304.7959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-3548932036304.7959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-14787216817.936649</v>
      </c>
      <c r="L4007" s="444">
        <f t="shared" ca="1" si="177"/>
        <v>-3563719253122.7324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-3563719253122.7324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-14848830221.344719</v>
      </c>
      <c r="L4008" s="444">
        <f t="shared" ca="1" si="177"/>
        <v>-3578568083344.0771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-3578568083344.0771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-14910700347.266985</v>
      </c>
      <c r="L4009" s="444">
        <f t="shared" ca="1" si="177"/>
        <v>-3593478783691.3442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-3593478783691.3442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-14972828265.380598</v>
      </c>
      <c r="L4010" s="444">
        <f t="shared" ca="1" si="177"/>
        <v>-3608451611956.7246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-3608451611956.7246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-15035215049.819683</v>
      </c>
      <c r="L4011" s="444">
        <f t="shared" ca="1" si="177"/>
        <v>-3623486827006.5444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-3623486827006.5444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-15097861779.193935</v>
      </c>
      <c r="L4012" s="444">
        <f t="shared" ca="1" si="177"/>
        <v>-3638584688785.7383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-3638584688785.7383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-15160769536.607243</v>
      </c>
      <c r="L4013" s="444">
        <f t="shared" ca="1" si="177"/>
        <v>-3653745458322.3457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-3653745458322.3457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-15223939409.676439</v>
      </c>
      <c r="L4014" s="444">
        <f t="shared" ca="1" si="177"/>
        <v>-3668969397732.022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-3668969397732.022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-15287372490.550093</v>
      </c>
      <c r="L4015" s="444">
        <f t="shared" ca="1" si="177"/>
        <v>-3684256770222.5723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-3684256770222.5723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-15351069875.927383</v>
      </c>
      <c r="L4016" s="444">
        <f t="shared" ca="1" si="177"/>
        <v>-3699607840098.4995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-3699607840098.4995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-15415032667.077084</v>
      </c>
      <c r="L4017" s="444">
        <f t="shared" ca="1" si="177"/>
        <v>-3715022872765.5767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-3715022872765.5767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-15479261969.856571</v>
      </c>
      <c r="L4018" s="444">
        <f t="shared" ca="1" si="177"/>
        <v>-3730502134735.4331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-3730502134735.4331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-15543758894.730972</v>
      </c>
      <c r="L4019" s="444">
        <f t="shared" ca="1" si="177"/>
        <v>-3746045893630.1641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-3746045893630.1641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-15608524556.792349</v>
      </c>
      <c r="L4020" s="444">
        <f t="shared" ca="1" si="177"/>
        <v>-3761654418186.9565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-3761654418186.9565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-15673560075.778986</v>
      </c>
      <c r="L4021" s="444">
        <f t="shared" ca="1" si="177"/>
        <v>-3777327978262.7354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-3777327978262.7354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-15738866576.09473</v>
      </c>
      <c r="L4022" s="444">
        <f t="shared" ca="1" si="177"/>
        <v>-3793066844838.8301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-3793066844838.8301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-15804445186.828461</v>
      </c>
      <c r="L4023" s="444">
        <f t="shared" ca="1" si="177"/>
        <v>-3808871290025.6587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-3808871290025.6587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-15870297041.773575</v>
      </c>
      <c r="L4024" s="444">
        <f t="shared" ca="1" si="177"/>
        <v>-3824741587067.4321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-3824741587067.4321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-15936423279.447632</v>
      </c>
      <c r="L4025" s="444">
        <f t="shared" ca="1" si="177"/>
        <v>-3840678010346.8799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-3840678010346.8799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-16002825043.112001</v>
      </c>
      <c r="L4026" s="444">
        <f t="shared" ca="1" si="177"/>
        <v>-3856680835389.9917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-3856680835389.9917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-16069503480.791632</v>
      </c>
      <c r="L4027" s="444">
        <f t="shared" ca="1" si="177"/>
        <v>-3872750338870.7832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-3872750338870.7832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-16136459745.29493</v>
      </c>
      <c r="L4028" s="444">
        <f t="shared" ca="1" si="177"/>
        <v>-3888886798616.0781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-3888886798616.0781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-16203694994.233658</v>
      </c>
      <c r="L4029" s="444">
        <f t="shared" ca="1" si="177"/>
        <v>-3905090493610.312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-3905090493610.312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-16271210390.042965</v>
      </c>
      <c r="L4030" s="444">
        <f t="shared" ca="1" si="177"/>
        <v>-3921361704000.355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-3921361704000.355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-16339007100.001478</v>
      </c>
      <c r="L4031" s="444">
        <f t="shared" ca="1" si="177"/>
        <v>-3937700711100.3564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-3937700711100.3564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-16407086296.251486</v>
      </c>
      <c r="L4032" s="444">
        <f t="shared" ca="1" si="177"/>
        <v>-3954107797396.6079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-3954107797396.6079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-16475449155.819201</v>
      </c>
      <c r="L4033" s="444">
        <f t="shared" ca="1" si="177"/>
        <v>-3970583246552.4272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-3970583246552.4272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-16544096860.635113</v>
      </c>
      <c r="L4034" s="444">
        <f t="shared" ca="1" si="177"/>
        <v>-3987127343413.0625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-3987127343413.0625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-16613030597.554426</v>
      </c>
      <c r="L4035" s="444">
        <f t="shared" ca="1" si="177"/>
        <v>-4003740374010.6167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-4003740374010.6167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-16682251558.377569</v>
      </c>
      <c r="L4036" s="444">
        <f t="shared" ca="1" si="177"/>
        <v>-4020422625568.9941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-4020422625568.9941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-16751760939.87081</v>
      </c>
      <c r="L4037" s="444">
        <f t="shared" ca="1" si="177"/>
        <v>-4037174386508.8647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-4037174386508.8647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-16821559943.786934</v>
      </c>
      <c r="L4038" s="444">
        <f t="shared" ca="1" si="177"/>
        <v>-4053995946452.6519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-4053995946452.6519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-16891649776.886049</v>
      </c>
      <c r="L4039" s="444">
        <f t="shared" ca="1" si="177"/>
        <v>-4070887596229.5381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-4070887596229.5381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-16962031650.956408</v>
      </c>
      <c r="L4040" s="444">
        <f t="shared" ca="1" si="177"/>
        <v>-4087849627880.4946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-4087849627880.4946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-17032706782.835392</v>
      </c>
      <c r="L4041" s="444">
        <f t="shared" ca="1" si="177"/>
        <v>-4104882334663.3301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-4104882334663.3301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-17103676394.430542</v>
      </c>
      <c r="L4042" s="444">
        <f t="shared" ca="1" si="177"/>
        <v>-4121986011057.7607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-4121986011057.7607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-17174941712.740667</v>
      </c>
      <c r="L4043" s="444">
        <f t="shared" ca="1" si="177"/>
        <v>-4139160952770.5015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-4139160952770.5015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-17246503969.87709</v>
      </c>
      <c r="L4044" s="444">
        <f t="shared" ca="1" si="177"/>
        <v>-4156407456740.3784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-4156407456740.3784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-17318364403.084911</v>
      </c>
      <c r="L4045" s="444">
        <f t="shared" ca="1" si="177"/>
        <v>-4173725821143.4634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-4173725821143.4634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-17390524254.764431</v>
      </c>
      <c r="L4046" s="444">
        <f t="shared" ca="1" si="177"/>
        <v>-4191116345398.228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-4191116345398.228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-17462984772.492615</v>
      </c>
      <c r="L4047" s="444">
        <f t="shared" ca="1" si="177"/>
        <v>-4208579330170.7207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-4208579330170.7207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-17535747209.04467</v>
      </c>
      <c r="L4048" s="444">
        <f t="shared" ca="1" si="177"/>
        <v>-4226115077379.7651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-4226115077379.7651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-17608812822.415691</v>
      </c>
      <c r="L4049" s="444">
        <f t="shared" ca="1" si="177"/>
        <v>-4243723890202.1807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-4243723890202.1807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-17682182875.842419</v>
      </c>
      <c r="L4050" s="444">
        <f t="shared" ca="1" si="177"/>
        <v>-4261406073078.0229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-4261406073078.0229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-17755858637.825096</v>
      </c>
      <c r="L4051" s="444">
        <f t="shared" ca="1" si="177"/>
        <v>-4279161931715.8481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-4279161931715.8481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-17829841382.149368</v>
      </c>
      <c r="L4052" s="444">
        <f t="shared" ca="1" si="177"/>
        <v>-4296991773097.9976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-4296991773097.9976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-17904132387.908321</v>
      </c>
      <c r="L4053" s="444">
        <f t="shared" ca="1" si="177"/>
        <v>-4314895905485.9058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-4314895905485.9058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-17978732939.524609</v>
      </c>
      <c r="L4054" s="444">
        <f t="shared" ca="1" si="177"/>
        <v>-4332874638425.4302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-4332874638425.4302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-18053644326.772625</v>
      </c>
      <c r="L4055" s="444">
        <f t="shared" ca="1" si="177"/>
        <v>-4350928282752.2026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-4350928282752.2026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-18128867844.800842</v>
      </c>
      <c r="L4056" s="444">
        <f t="shared" ca="1" si="177"/>
        <v>-4369057150597.0034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-4369057150597.0034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-18204404794.154182</v>
      </c>
      <c r="L4057" s="444">
        <f t="shared" ca="1" si="177"/>
        <v>-4387261555391.1577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-4387261555391.1577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-18280256480.79649</v>
      </c>
      <c r="L4058" s="444">
        <f t="shared" ca="1" si="177"/>
        <v>-4405541811871.9541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-4405541811871.9541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-18356424216.133141</v>
      </c>
      <c r="L4059" s="444">
        <f t="shared" ca="1" si="177"/>
        <v>-4423898236088.0869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-4423898236088.0869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-18432909317.033695</v>
      </c>
      <c r="L4060" s="444">
        <f t="shared" ca="1" si="177"/>
        <v>-4442331145405.1211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-4442331145405.1211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-18509713105.854671</v>
      </c>
      <c r="L4061" s="444">
        <f t="shared" ca="1" si="177"/>
        <v>-4460840858510.9756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-4460840858510.9756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-18586836910.462399</v>
      </c>
      <c r="L4062" s="444">
        <f t="shared" ca="1" si="177"/>
        <v>-4479427695421.4375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-4479427695421.4375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-18664282064.255989</v>
      </c>
      <c r="L4063" s="444">
        <f t="shared" ca="1" si="177"/>
        <v>-4498091977485.6934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-4498091977485.6934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-18742049906.190388</v>
      </c>
      <c r="L4064" s="444">
        <f t="shared" ca="1" si="177"/>
        <v>-4516834027391.8838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-4516834027391.8838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-18820141780.799515</v>
      </c>
      <c r="L4065" s="444">
        <f t="shared" ca="1" si="177"/>
        <v>-4535654169172.6836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-4535654169172.6836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-18898559038.219513</v>
      </c>
      <c r="L4066" s="444">
        <f t="shared" ca="1" si="177"/>
        <v>-4554552728210.9033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-4554552728210.9033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-18977303034.212097</v>
      </c>
      <c r="L4067" s="444">
        <f t="shared" ca="1" si="177"/>
        <v>-4573530031245.1152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-4573530031245.1152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-19056375130.187981</v>
      </c>
      <c r="L4068" s="444">
        <f t="shared" ca="1" si="177"/>
        <v>-4592586406375.3027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-4592586406375.3027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-19135776693.230427</v>
      </c>
      <c r="L4069" s="444">
        <f t="shared" ca="1" si="177"/>
        <v>-4611722183068.5332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-4611722183068.5332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-19215509096.118889</v>
      </c>
      <c r="L4070" s="444">
        <f t="shared" ca="1" si="177"/>
        <v>-4630937692164.6523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-4630937692164.6523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-19295573717.352718</v>
      </c>
      <c r="L4071" s="444">
        <f t="shared" ca="1" si="177"/>
        <v>-4650233265882.0049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-4650233265882.0049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-19375971941.175018</v>
      </c>
      <c r="L4072" s="444">
        <f t="shared" ca="1" si="177"/>
        <v>-4669609237823.1797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-4669609237823.1797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-19456705157.596581</v>
      </c>
      <c r="L4073" s="444">
        <f t="shared" ca="1" si="177"/>
        <v>-4689065942980.7764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-4689065942980.7764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-19537774762.419903</v>
      </c>
      <c r="L4074" s="444">
        <f t="shared" ca="1" si="177"/>
        <v>-4708603717743.1963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-4708603717743.1963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-19619182157.263317</v>
      </c>
      <c r="L4075" s="444">
        <f t="shared" ca="1" si="177"/>
        <v>-4728222899900.46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-4728222899900.46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-19700928749.585251</v>
      </c>
      <c r="L4076" s="444">
        <f t="shared" ca="1" si="177"/>
        <v>-4747923828650.0449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-4747923828650.0449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-19783015952.708519</v>
      </c>
      <c r="L4077" s="444">
        <f t="shared" ca="1" si="177"/>
        <v>-4767706844602.7539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-4767706844602.7539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-19865445185.844807</v>
      </c>
      <c r="L4078" s="444">
        <f t="shared" ca="1" si="177"/>
        <v>-4787572289788.5986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-4787572289788.5986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-19948217874.11916</v>
      </c>
      <c r="L4079" s="444">
        <f t="shared" ca="1" si="177"/>
        <v>-4807520507662.7178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-4807520507662.7178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-20031335448.594658</v>
      </c>
      <c r="L4080" s="444">
        <f t="shared" ca="1" si="177"/>
        <v>-4827551843111.3125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-4827551843111.3125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-20114799346.297134</v>
      </c>
      <c r="L4081" s="444">
        <f t="shared" ca="1" si="177"/>
        <v>-4847666642457.6094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-4847666642457.6094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-20198611010.24004</v>
      </c>
      <c r="L4082" s="444">
        <f t="shared" ca="1" si="177"/>
        <v>-4867865253467.8496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-4867865253467.8496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-20282771889.449371</v>
      </c>
      <c r="L4083" s="444">
        <f t="shared" ca="1" si="177"/>
        <v>-4888148025357.2988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-4888148025357.2988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-20367283438.988747</v>
      </c>
      <c r="L4084" s="444">
        <f t="shared" ca="1" si="177"/>
        <v>-4908515308796.2871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-4908515308796.2871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-20452147119.984528</v>
      </c>
      <c r="L4085" s="444">
        <f t="shared" ca="1" si="177"/>
        <v>-4928967455916.2715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-4928967455916.2715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-20537364399.651131</v>
      </c>
      <c r="L4086" s="444">
        <f t="shared" ca="1" si="177"/>
        <v>-4949504820315.9229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-4949504820315.9229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-20622936751.316345</v>
      </c>
      <c r="L4087" s="444">
        <f t="shared" ca="1" si="177"/>
        <v>-4970127757067.2393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-4970127757067.2393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-20708865654.446831</v>
      </c>
      <c r="L4088" s="444">
        <f t="shared" ref="L4088:L4342" ca="1" si="182">I4088-J4088+K4088</f>
        <v>-4990836622721.6865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-4990836622721.6865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-20795152594.673695</v>
      </c>
      <c r="L4089" s="444">
        <f t="shared" ca="1" si="182"/>
        <v>-5011631775316.3604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-5011631775316.3604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-20881799063.818169</v>
      </c>
      <c r="L4090" s="444">
        <f t="shared" ca="1" si="182"/>
        <v>-5032513574380.1787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-5032513574380.1787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-20968806559.917412</v>
      </c>
      <c r="L4091" s="444">
        <f t="shared" ca="1" si="182"/>
        <v>-5053482380940.0957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-5053482380940.0957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-21056176587.250397</v>
      </c>
      <c r="L4092" s="444">
        <f t="shared" ca="1" si="182"/>
        <v>-5074538557527.3457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-5074538557527.3457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-21143910656.363941</v>
      </c>
      <c r="L4093" s="444">
        <f t="shared" ca="1" si="182"/>
        <v>-5095682468183.71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-5095682468183.71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-21232010284.098793</v>
      </c>
      <c r="L4094" s="444">
        <f t="shared" ca="1" si="182"/>
        <v>-5116914478467.8086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-5116914478467.8086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-21320476993.615868</v>
      </c>
      <c r="L4095" s="444">
        <f t="shared" ca="1" si="182"/>
        <v>-5138234955461.4248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-5138234955461.4248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-21409312314.422604</v>
      </c>
      <c r="L4096" s="444">
        <f t="shared" ca="1" si="182"/>
        <v>-5159644267775.8477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-5159644267775.8477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-21498517782.399364</v>
      </c>
      <c r="L4097" s="444">
        <f t="shared" ca="1" si="182"/>
        <v>-5181142785558.2471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-5181142785558.2471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-21588094939.826031</v>
      </c>
      <c r="L4098" s="444">
        <f t="shared" ca="1" si="182"/>
        <v>-5202730880498.0732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-5202730880498.0732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-21678045335.408638</v>
      </c>
      <c r="L4099" s="444">
        <f t="shared" ca="1" si="182"/>
        <v>-5224408925833.4814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-5224408925833.4814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-21768370524.306171</v>
      </c>
      <c r="L4100" s="444">
        <f t="shared" ca="1" si="182"/>
        <v>-5246177296357.7881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-5246177296357.7881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-21859072068.157452</v>
      </c>
      <c r="L4101" s="444">
        <f t="shared" ca="1" si="182"/>
        <v>-5268036368425.9453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-5268036368425.9453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-21950151535.108105</v>
      </c>
      <c r="L4102" s="444">
        <f t="shared" ca="1" si="182"/>
        <v>-5289986519961.0537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-5289986519961.0537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-22041610499.837723</v>
      </c>
      <c r="L4103" s="444">
        <f t="shared" ca="1" si="182"/>
        <v>-5312028130460.8916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-5312028130460.8916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-22133450543.587048</v>
      </c>
      <c r="L4104" s="444">
        <f t="shared" ca="1" si="182"/>
        <v>-5334161581004.4785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-5334161581004.4785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-22225673254.185326</v>
      </c>
      <c r="L4105" s="444">
        <f t="shared" ca="1" si="182"/>
        <v>-5356387254258.6641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-5356387254258.6641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-22318280226.077766</v>
      </c>
      <c r="L4106" s="444">
        <f t="shared" ca="1" si="182"/>
        <v>-5378705534484.7422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-5378705534484.7422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-22411273060.353092</v>
      </c>
      <c r="L4107" s="444">
        <f t="shared" ca="1" si="182"/>
        <v>-5401116807545.0957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-5401116807545.0957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-22504653364.771233</v>
      </c>
      <c r="L4108" s="444">
        <f t="shared" ca="1" si="182"/>
        <v>-5423621460909.8672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-5423621460909.8672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-22598422753.791115</v>
      </c>
      <c r="L4109" s="444">
        <f t="shared" ca="1" si="182"/>
        <v>-5446219883663.6582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-5446219883663.6582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-22692582848.598576</v>
      </c>
      <c r="L4110" s="444">
        <f t="shared" ca="1" si="182"/>
        <v>-5468912466512.2568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-5468912466512.2568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-22787135277.134403</v>
      </c>
      <c r="L4111" s="444">
        <f t="shared" ca="1" si="182"/>
        <v>-5491699601789.3916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-5491699601789.3916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-22882081674.122463</v>
      </c>
      <c r="L4112" s="444">
        <f t="shared" ca="1" si="182"/>
        <v>-5514581683463.5137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-5514581683463.5137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-22977423681.097973</v>
      </c>
      <c r="L4113" s="444">
        <f t="shared" ca="1" si="182"/>
        <v>-5537559107144.6113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-5537559107144.6113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-23073162946.435879</v>
      </c>
      <c r="L4114" s="444">
        <f t="shared" ca="1" si="182"/>
        <v>-5560632270091.0469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-5560632270091.0469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-23169301125.37936</v>
      </c>
      <c r="L4115" s="444">
        <f t="shared" ca="1" si="182"/>
        <v>-5583801571216.4258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-5583801571216.4258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-23265839880.068439</v>
      </c>
      <c r="L4116" s="444">
        <f t="shared" ca="1" si="182"/>
        <v>-5607067411096.4941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-5607067411096.4941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-23362780879.568726</v>
      </c>
      <c r="L4117" s="444">
        <f t="shared" ca="1" si="182"/>
        <v>-5630430191976.0625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-5630430191976.0625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-23460125799.900261</v>
      </c>
      <c r="L4118" s="444">
        <f t="shared" ca="1" si="182"/>
        <v>-5653890317775.9629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-5653890317775.9629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-23557876324.066513</v>
      </c>
      <c r="L4119" s="444">
        <f t="shared" ca="1" si="182"/>
        <v>-5677448194100.0293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-5677448194100.0293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-23656034142.083454</v>
      </c>
      <c r="L4120" s="444">
        <f t="shared" ca="1" si="182"/>
        <v>-5701104228242.1123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-5701104228242.1123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-23754600951.008801</v>
      </c>
      <c r="L4121" s="444">
        <f t="shared" ca="1" si="182"/>
        <v>-5724858829193.1211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-5724858829193.1211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-23853578454.971336</v>
      </c>
      <c r="L4122" s="444">
        <f t="shared" ca="1" si="182"/>
        <v>-5748712407648.0928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-5748712407648.0928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-23952968365.200386</v>
      </c>
      <c r="L4123" s="444">
        <f t="shared" ca="1" si="182"/>
        <v>-5772665376013.293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-5772665376013.293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-24052772400.055386</v>
      </c>
      <c r="L4124" s="444">
        <f t="shared" ca="1" si="182"/>
        <v>-5796718148413.3486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-5796718148413.3486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-24152992285.055618</v>
      </c>
      <c r="L4125" s="444">
        <f t="shared" ca="1" si="182"/>
        <v>-5820871140698.4043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-5820871140698.4043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-24253629752.910019</v>
      </c>
      <c r="L4126" s="444">
        <f t="shared" ca="1" si="182"/>
        <v>-5845124770451.3145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-5845124770451.3145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-24354686543.547142</v>
      </c>
      <c r="L4127" s="444">
        <f t="shared" ca="1" si="182"/>
        <v>-5869479456994.8613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-5869479456994.8613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-24456164404.145256</v>
      </c>
      <c r="L4128" s="444">
        <f t="shared" ca="1" si="182"/>
        <v>-5893935621399.0068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-5893935621399.0068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-24558065089.162529</v>
      </c>
      <c r="L4129" s="444">
        <f t="shared" ca="1" si="182"/>
        <v>-5918493686488.1689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-5918493686488.1689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-24660390360.367371</v>
      </c>
      <c r="L4130" s="444">
        <f t="shared" ca="1" si="182"/>
        <v>-5943154076848.5361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-5943154076848.5361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-24763141986.8689</v>
      </c>
      <c r="L4131" s="444">
        <f t="shared" ca="1" si="182"/>
        <v>-5967917218835.4053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-5967917218835.4053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-24866321745.147522</v>
      </c>
      <c r="L4132" s="444">
        <f t="shared" ca="1" si="182"/>
        <v>-5992783540580.5527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-5992783540580.5527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-24969931419.085636</v>
      </c>
      <c r="L4133" s="444">
        <f t="shared" ca="1" si="182"/>
        <v>-6017753471999.6387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-6017753471999.6387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-25073972799.998493</v>
      </c>
      <c r="L4134" s="444">
        <f t="shared" ca="1" si="182"/>
        <v>-6042827444799.6367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-6042827444799.6367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-25178447686.665154</v>
      </c>
      <c r="L4135" s="444">
        <f t="shared" ca="1" si="182"/>
        <v>-6068005892486.3018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-6068005892486.3018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-25283357885.359589</v>
      </c>
      <c r="L4136" s="444">
        <f t="shared" ca="1" si="182"/>
        <v>-6093289250371.6611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-6093289250371.6611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-25388705209.88192</v>
      </c>
      <c r="L4137" s="444">
        <f t="shared" ca="1" si="182"/>
        <v>-6118677955581.543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-6118677955581.543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-25494491481.589764</v>
      </c>
      <c r="L4138" s="444">
        <f t="shared" ca="1" si="182"/>
        <v>-6144172447063.1328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-6144172447063.1328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-25600718529.429718</v>
      </c>
      <c r="L4139" s="444">
        <f t="shared" ca="1" si="182"/>
        <v>-6169773165592.5625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-6169773165592.5625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-25707388189.969009</v>
      </c>
      <c r="L4140" s="444">
        <f t="shared" ca="1" si="182"/>
        <v>-6195480553782.5313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-6195480553782.5313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-25814502307.427212</v>
      </c>
      <c r="L4141" s="444">
        <f t="shared" ca="1" si="182"/>
        <v>-6221295056089.958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-6221295056089.958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-25922062733.708157</v>
      </c>
      <c r="L4142" s="444">
        <f t="shared" ca="1" si="182"/>
        <v>-6247217118823.666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-6247217118823.666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-26030071328.431942</v>
      </c>
      <c r="L4143" s="444">
        <f t="shared" ca="1" si="182"/>
        <v>-6273247190152.0977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-6273247190152.0977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-26138529958.967072</v>
      </c>
      <c r="L4144" s="444">
        <f t="shared" ca="1" si="182"/>
        <v>-6299385720111.0645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-6299385720111.0645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-26247440500.462769</v>
      </c>
      <c r="L4145" s="444">
        <f t="shared" ca="1" si="182"/>
        <v>-6325633160611.5273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-6325633160611.5273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-26356804835.881363</v>
      </c>
      <c r="L4146" s="444">
        <f t="shared" ca="1" si="182"/>
        <v>-6351989965447.4092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-6351989965447.4092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-26466624856.030872</v>
      </c>
      <c r="L4147" s="444">
        <f t="shared" ca="1" si="182"/>
        <v>-6378456590303.4404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-6378456590303.4404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-26576902459.597668</v>
      </c>
      <c r="L4148" s="444">
        <f t="shared" ca="1" si="182"/>
        <v>-6405033492763.0381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-6405033492763.0381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-26687639553.179325</v>
      </c>
      <c r="L4149" s="444">
        <f t="shared" ca="1" si="182"/>
        <v>-6431721132316.2178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-6431721132316.2178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-26798838051.317574</v>
      </c>
      <c r="L4150" s="444">
        <f t="shared" ca="1" si="182"/>
        <v>-6458519970367.5352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-6458519970367.5352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-26910499876.531395</v>
      </c>
      <c r="L4151" s="444">
        <f t="shared" ca="1" si="182"/>
        <v>-6485430470244.0664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-6485430470244.0664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-27022626959.350277</v>
      </c>
      <c r="L4152" s="444">
        <f t="shared" ca="1" si="182"/>
        <v>-6512453097203.417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-6512453097203.417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-27135221238.347572</v>
      </c>
      <c r="L4153" s="444">
        <f t="shared" ca="1" si="182"/>
        <v>-6539588318441.7646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-6539588318441.7646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-27248284660.174019</v>
      </c>
      <c r="L4154" s="444">
        <f t="shared" ca="1" si="182"/>
        <v>-6566836603101.9385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-6566836603101.9385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-27361819179.591412</v>
      </c>
      <c r="L4155" s="444">
        <f t="shared" ca="1" si="182"/>
        <v>-6594198422281.5303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-6594198422281.5303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-27475826759.506374</v>
      </c>
      <c r="L4156" s="444">
        <f t="shared" ca="1" si="182"/>
        <v>-6621674249041.0371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-6621674249041.0371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-27590309371.004322</v>
      </c>
      <c r="L4157" s="444">
        <f t="shared" ca="1" si="182"/>
        <v>-6649264558412.041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-6649264558412.041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-27705268993.383503</v>
      </c>
      <c r="L4158" s="444">
        <f t="shared" ca="1" si="182"/>
        <v>-6676969827405.4248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-6676969827405.4248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-27820707614.18927</v>
      </c>
      <c r="L4159" s="444">
        <f t="shared" ca="1" si="182"/>
        <v>-6704790535019.6143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-6704790535019.6143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-27936627229.248394</v>
      </c>
      <c r="L4160" s="444">
        <f t="shared" ca="1" si="182"/>
        <v>-6732727162248.8623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-6732727162248.8623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-28053029842.703594</v>
      </c>
      <c r="L4161" s="444">
        <f t="shared" ca="1" si="182"/>
        <v>-6760780192091.5654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-6760780192091.5654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-28169917467.048187</v>
      </c>
      <c r="L4162" s="444">
        <f t="shared" ca="1" si="182"/>
        <v>-6788950109558.6133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-6788950109558.6133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-28287292123.160889</v>
      </c>
      <c r="L4163" s="444">
        <f t="shared" ca="1" si="182"/>
        <v>-6817237401681.7744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-6817237401681.7744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-28405155840.340725</v>
      </c>
      <c r="L4164" s="444">
        <f t="shared" ca="1" si="182"/>
        <v>-6845642557522.1152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-6845642557522.1152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-28523510656.342148</v>
      </c>
      <c r="L4165" s="444">
        <f t="shared" ca="1" si="182"/>
        <v>-6874166068178.457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-6874166068178.457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-28642358617.410236</v>
      </c>
      <c r="L4166" s="444">
        <f t="shared" ca="1" si="182"/>
        <v>-6902808426795.8672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-6902808426795.8672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-28761701778.316116</v>
      </c>
      <c r="L4167" s="444">
        <f t="shared" ca="1" si="182"/>
        <v>-6931570128574.1836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-6931570128574.1836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-28881542202.392426</v>
      </c>
      <c r="L4168" s="444">
        <f t="shared" ca="1" si="182"/>
        <v>-6960451670776.5762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-6960451670776.5762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-29001881961.569065</v>
      </c>
      <c r="L4169" s="444">
        <f t="shared" ca="1" si="182"/>
        <v>-6989453552738.1455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-6989453552738.1455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-29122723136.408939</v>
      </c>
      <c r="L4170" s="444">
        <f t="shared" ca="1" si="182"/>
        <v>-7018576275874.5547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-7018576275874.5547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-29244067816.143982</v>
      </c>
      <c r="L4171" s="444">
        <f t="shared" ca="1" si="182"/>
        <v>-7047820343690.6982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-7047820343690.6982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-29365918098.711243</v>
      </c>
      <c r="L4172" s="444">
        <f t="shared" ca="1" si="182"/>
        <v>-7077186261789.4092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-7077186261789.4092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-29488276090.7892</v>
      </c>
      <c r="L4173" s="444">
        <f t="shared" ca="1" si="182"/>
        <v>-7106674537880.1982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-7106674537880.1982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-29611143907.834164</v>
      </c>
      <c r="L4174" s="444">
        <f t="shared" ca="1" si="182"/>
        <v>-7136285681788.0322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-7136285681788.0322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-29734523674.116802</v>
      </c>
      <c r="L4175" s="444">
        <f t="shared" ca="1" si="182"/>
        <v>-7166020205462.1494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-7166020205462.1494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-29858417522.758957</v>
      </c>
      <c r="L4176" s="444">
        <f t="shared" ca="1" si="182"/>
        <v>-7195878622984.9082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-7195878622984.9082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-29982827595.770447</v>
      </c>
      <c r="L4177" s="444">
        <f t="shared" ca="1" si="182"/>
        <v>-7225861450580.6787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-7225861450580.6787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-30107756044.086163</v>
      </c>
      <c r="L4178" s="444">
        <f t="shared" ca="1" si="182"/>
        <v>-7255969206624.7646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-7255969206624.7646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-30233205027.603184</v>
      </c>
      <c r="L4179" s="444">
        <f t="shared" ca="1" si="182"/>
        <v>-7286202411652.3682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-7286202411652.3682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-30359176715.218201</v>
      </c>
      <c r="L4180" s="444">
        <f t="shared" ca="1" si="182"/>
        <v>-7316561588367.5859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-7316561588367.5859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-30485673284.864944</v>
      </c>
      <c r="L4181" s="444">
        <f t="shared" ca="1" si="182"/>
        <v>-7347047261652.4512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-7347047261652.4512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-30612696923.55188</v>
      </c>
      <c r="L4182" s="444">
        <f t="shared" ca="1" si="182"/>
        <v>-7377659958576.0029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-7377659958576.0029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-30740249827.400013</v>
      </c>
      <c r="L4183" s="444">
        <f t="shared" ca="1" si="182"/>
        <v>-7408400208403.4033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-7408400208403.4033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-30868334201.680847</v>
      </c>
      <c r="L4184" s="444">
        <f t="shared" ca="1" si="182"/>
        <v>-7439268542605.084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-7439268542605.084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-30996952260.854515</v>
      </c>
      <c r="L4185" s="444">
        <f t="shared" ca="1" si="182"/>
        <v>-7470265494865.9385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-7470265494865.9385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-31126106228.608082</v>
      </c>
      <c r="L4186" s="444">
        <f t="shared" ca="1" si="182"/>
        <v>-7501391601094.5469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-7501391601094.5469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-31255798337.893944</v>
      </c>
      <c r="L4187" s="444">
        <f t="shared" ca="1" si="182"/>
        <v>-7532647399432.4404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-7532647399432.4404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-31386030830.968502</v>
      </c>
      <c r="L4188" s="444">
        <f t="shared" ca="1" si="182"/>
        <v>-7564033430263.4092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-7564033430263.4092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-31516805959.43087</v>
      </c>
      <c r="L4189" s="444">
        <f t="shared" ca="1" si="182"/>
        <v>-7595550236222.8398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-7595550236222.8398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-31648125984.261833</v>
      </c>
      <c r="L4190" s="444">
        <f t="shared" ca="1" si="182"/>
        <v>-7627198362207.1016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-7627198362207.1016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-31779993175.862919</v>
      </c>
      <c r="L4191" s="444">
        <f t="shared" ca="1" si="182"/>
        <v>-7658978355382.9648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-7658978355382.9648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-31912409814.095688</v>
      </c>
      <c r="L4192" s="444">
        <f t="shared" ca="1" si="182"/>
        <v>-7690890765197.0605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-7690890765197.0605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-32045378188.321087</v>
      </c>
      <c r="L4193" s="444">
        <f t="shared" ca="1" si="182"/>
        <v>-7722936143385.3818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-7722936143385.3818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-32178900597.439087</v>
      </c>
      <c r="L4194" s="444">
        <f t="shared" ca="1" si="182"/>
        <v>-7755115043982.8213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-7755115043982.8213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-32312979349.928421</v>
      </c>
      <c r="L4195" s="444">
        <f t="shared" ca="1" si="182"/>
        <v>-7787428023332.75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-7787428023332.75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-32447616763.886463</v>
      </c>
      <c r="L4196" s="444">
        <f t="shared" ca="1" si="182"/>
        <v>-7819875640096.6367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-7819875640096.6367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-32582815167.069317</v>
      </c>
      <c r="L4197" s="444">
        <f t="shared" ca="1" si="182"/>
        <v>-7852458455263.7061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-7852458455263.7061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-32718576896.93211</v>
      </c>
      <c r="L4198" s="444">
        <f t="shared" ca="1" si="182"/>
        <v>-7885177032160.6377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-7885177032160.6377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-32854904300.669323</v>
      </c>
      <c r="L4199" s="444">
        <f t="shared" ca="1" si="182"/>
        <v>-7918031936461.3066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-7918031936461.3066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-32991799735.25544</v>
      </c>
      <c r="L4200" s="444">
        <f t="shared" ca="1" si="182"/>
        <v>-7951023736196.5625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-7951023736196.5625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-33129265567.485676</v>
      </c>
      <c r="L4201" s="444">
        <f t="shared" ca="1" si="182"/>
        <v>-7984153001764.0479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-7984153001764.0479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-33267304174.016865</v>
      </c>
      <c r="L4202" s="444">
        <f t="shared" ca="1" si="182"/>
        <v>-8017420305938.0645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-8017420305938.0645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-33405917941.4086</v>
      </c>
      <c r="L4203" s="444">
        <f t="shared" ca="1" si="182"/>
        <v>-8050826223879.4727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-8050826223879.4727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-33545109266.164471</v>
      </c>
      <c r="L4204" s="444">
        <f t="shared" ca="1" si="182"/>
        <v>-8084371333145.6367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-8084371333145.6367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-33684880554.773487</v>
      </c>
      <c r="L4205" s="444">
        <f t="shared" ca="1" si="182"/>
        <v>-8118056213700.4102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-8118056213700.4102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-33825234223.751709</v>
      </c>
      <c r="L4206" s="444">
        <f t="shared" ca="1" si="182"/>
        <v>-8151881447924.1621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-8151881447924.1621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-33966172699.684013</v>
      </c>
      <c r="L4207" s="444">
        <f t="shared" ca="1" si="182"/>
        <v>-8185847620623.8457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-8185847620623.8457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-34107698419.266026</v>
      </c>
      <c r="L4208" s="444">
        <f t="shared" ca="1" si="182"/>
        <v>-8219955319043.1113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-8219955319043.1113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-34249813829.346294</v>
      </c>
      <c r="L4209" s="444">
        <f t="shared" ca="1" si="182"/>
        <v>-8254205132872.458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-8254205132872.458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-34392521386.968582</v>
      </c>
      <c r="L4210" s="444">
        <f t="shared" ca="1" si="182"/>
        <v>-8288597654259.4268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-8288597654259.4268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-34535823559.414276</v>
      </c>
      <c r="L4211" s="444">
        <f t="shared" ca="1" si="182"/>
        <v>-8323133477818.8408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-8323133477818.8408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-34679722824.245171</v>
      </c>
      <c r="L4212" s="444">
        <f t="shared" ca="1" si="182"/>
        <v>-8357813200643.0859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-8357813200643.0859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-34824221669.346191</v>
      </c>
      <c r="L4213" s="444">
        <f t="shared" ca="1" si="182"/>
        <v>-8392637422312.4316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-8392637422312.4316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-34969322592.96846</v>
      </c>
      <c r="L4214" s="444">
        <f t="shared" ca="1" si="182"/>
        <v>-8427606744905.4004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-8427606744905.4004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-35115028103.772499</v>
      </c>
      <c r="L4215" s="444">
        <f t="shared" ca="1" si="182"/>
        <v>-8462721773009.1729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-8462721773009.1729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-35261340720.871552</v>
      </c>
      <c r="L4216" s="444">
        <f t="shared" ca="1" si="182"/>
        <v>-8497983113730.0439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-8497983113730.0439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-35408262973.875183</v>
      </c>
      <c r="L4217" s="444">
        <f t="shared" ca="1" si="182"/>
        <v>-8533391376703.9189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-8533391376703.9189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-35555797402.932999</v>
      </c>
      <c r="L4218" s="444">
        <f t="shared" ca="1" si="182"/>
        <v>-8568947174106.8516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-8568947174106.8516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-35703946558.778549</v>
      </c>
      <c r="L4219" s="444">
        <f t="shared" ca="1" si="182"/>
        <v>-8604651120665.6299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-8604651120665.6299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-35852713002.77346</v>
      </c>
      <c r="L4220" s="444">
        <f t="shared" ca="1" si="182"/>
        <v>-8640503833668.4033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-8640503833668.4033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-36002099306.951683</v>
      </c>
      <c r="L4221" s="444">
        <f t="shared" ca="1" si="182"/>
        <v>-8676505932975.3555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-8676505932975.3555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-36152108054.06398</v>
      </c>
      <c r="L4222" s="444">
        <f t="shared" ca="1" si="182"/>
        <v>-8712658041029.4199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-8712658041029.4199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-36302741837.622581</v>
      </c>
      <c r="L4223" s="444">
        <f t="shared" ca="1" si="182"/>
        <v>-8748960782867.043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-8748960782867.043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-36454003261.946014</v>
      </c>
      <c r="L4224" s="444">
        <f t="shared" ca="1" si="182"/>
        <v>-8785414786128.9893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-8785414786128.9893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-36605894942.204124</v>
      </c>
      <c r="L4225" s="444">
        <f t="shared" ca="1" si="182"/>
        <v>-8822020681071.1934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-8822020681071.1934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-36758419504.463303</v>
      </c>
      <c r="L4226" s="444">
        <f t="shared" ca="1" si="182"/>
        <v>-8858779100575.6563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-8858779100575.6563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-36911579585.731903</v>
      </c>
      <c r="L4227" s="444">
        <f t="shared" ca="1" si="182"/>
        <v>-8895690680161.3887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-8895690680161.3887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-37065377834.005783</v>
      </c>
      <c r="L4228" s="444">
        <f t="shared" ca="1" si="182"/>
        <v>-8932756057995.3945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-8932756057995.3945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-37219816908.31414</v>
      </c>
      <c r="L4229" s="444">
        <f t="shared" ca="1" si="182"/>
        <v>-8969975874903.709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-8969975874903.709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-37374899478.765457</v>
      </c>
      <c r="L4230" s="444">
        <f t="shared" ca="1" si="182"/>
        <v>-9007350774382.4746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-9007350774382.4746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-37530628226.593643</v>
      </c>
      <c r="L4231" s="444">
        <f t="shared" ca="1" si="182"/>
        <v>-9044881402609.0684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-9044881402609.0684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-37687005844.204453</v>
      </c>
      <c r="L4232" s="444">
        <f t="shared" ca="1" si="182"/>
        <v>-9082568408453.2734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-9082568408453.2734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-37844035035.22197</v>
      </c>
      <c r="L4233" s="444">
        <f t="shared" ca="1" si="182"/>
        <v>-9120412443488.4961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-9120412443488.4961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-38001718514.5354</v>
      </c>
      <c r="L4234" s="444">
        <f t="shared" ca="1" si="182"/>
        <v>-9158414162003.0313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-9158414162003.0313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-38160059008.345963</v>
      </c>
      <c r="L4235" s="444">
        <f t="shared" ca="1" si="182"/>
        <v>-9196574221011.377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-9196574221011.377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-38319059254.214073</v>
      </c>
      <c r="L4236" s="444">
        <f t="shared" ca="1" si="182"/>
        <v>-9234893280265.5918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-9234893280265.5918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-38478722001.106628</v>
      </c>
      <c r="L4237" s="444">
        <f t="shared" ca="1" si="182"/>
        <v>-9273372002266.6992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-9273372002266.6992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-38639050009.44458</v>
      </c>
      <c r="L4238" s="444">
        <f t="shared" ca="1" si="182"/>
        <v>-9312011052276.1445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-9312011052276.1445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-38800046051.150604</v>
      </c>
      <c r="L4239" s="444">
        <f t="shared" ca="1" si="182"/>
        <v>-9350811098327.2949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-9350811098327.2949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-38961712909.69706</v>
      </c>
      <c r="L4240" s="444">
        <f t="shared" ca="1" si="182"/>
        <v>-9389772811236.9922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-9389772811236.9922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-39124053380.154137</v>
      </c>
      <c r="L4241" s="444">
        <f t="shared" ca="1" si="182"/>
        <v>-9428896864617.1465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-9428896864617.1465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-39287070269.238113</v>
      </c>
      <c r="L4242" s="444">
        <f t="shared" ca="1" si="182"/>
        <v>-9468183934886.3848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-9468183934886.3848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-39450766395.35994</v>
      </c>
      <c r="L4243" s="444">
        <f t="shared" ca="1" si="182"/>
        <v>-9507634701281.7441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-9507634701281.7441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-39615144588.673935</v>
      </c>
      <c r="L4244" s="444">
        <f t="shared" ca="1" si="182"/>
        <v>-9547249845870.418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-9547249845870.418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-39780207691.12674</v>
      </c>
      <c r="L4245" s="444">
        <f t="shared" ca="1" si="182"/>
        <v>-9587030053561.5449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-9587030053561.5449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-39945958556.506439</v>
      </c>
      <c r="L4246" s="444">
        <f t="shared" ca="1" si="182"/>
        <v>-9626976012118.0508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-9626976012118.0508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-40112400050.491875</v>
      </c>
      <c r="L4247" s="444">
        <f t="shared" ca="1" si="182"/>
        <v>-9667088412168.543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-9667088412168.543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-40279535050.702263</v>
      </c>
      <c r="L4248" s="444">
        <f t="shared" ca="1" si="182"/>
        <v>-9707367947219.2461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-9707367947219.2461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-40447366446.746857</v>
      </c>
      <c r="L4249" s="444">
        <f t="shared" ca="1" si="182"/>
        <v>-9747815313665.9922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-9747815313665.9922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-40615897140.274963</v>
      </c>
      <c r="L4250" s="444">
        <f t="shared" ca="1" si="182"/>
        <v>-9788431210806.2676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-9788431210806.2676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-40785130045.026115</v>
      </c>
      <c r="L4251" s="444">
        <f t="shared" ca="1" si="182"/>
        <v>-9829216340851.293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-9829216340851.293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-40955068086.880386</v>
      </c>
      <c r="L4252" s="444">
        <f t="shared" ca="1" si="182"/>
        <v>-9870171408938.1738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-9870171408938.1738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-41125714203.909058</v>
      </c>
      <c r="L4253" s="444">
        <f t="shared" ca="1" si="182"/>
        <v>-9911297123142.082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-9911297123142.082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-41297071346.425339</v>
      </c>
      <c r="L4254" s="444">
        <f t="shared" ca="1" si="182"/>
        <v>-9952594194488.5078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-9952594194488.5078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-41469142477.035446</v>
      </c>
      <c r="L4255" s="444">
        <f t="shared" ca="1" si="182"/>
        <v>-9994063336965.543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-9994063336965.543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-41641930570.689758</v>
      </c>
      <c r="L4256" s="444">
        <f t="shared" ca="1" si="182"/>
        <v>-10035705267536.232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-10035705267536.232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-41815438614.734299</v>
      </c>
      <c r="L4257" s="444">
        <f t="shared" ca="1" si="182"/>
        <v>-10077520706150.967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-10077520706150.967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-41989669608.962364</v>
      </c>
      <c r="L4258" s="444">
        <f t="shared" ca="1" si="182"/>
        <v>-10119510375759.93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-10119510375759.93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-42164626565.666374</v>
      </c>
      <c r="L4259" s="444">
        <f t="shared" ca="1" si="182"/>
        <v>-10161675002325.596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-10161675002325.596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-42340312509.68998</v>
      </c>
      <c r="L4260" s="444">
        <f t="shared" ca="1" si="182"/>
        <v>-10204015314835.285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-10204015314835.285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-42516730478.480354</v>
      </c>
      <c r="L4261" s="444">
        <f t="shared" ca="1" si="182"/>
        <v>-10246532045313.766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-10246532045313.766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-42693883522.140686</v>
      </c>
      <c r="L4262" s="444">
        <f t="shared" ca="1" si="182"/>
        <v>-10289225928835.906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-10289225928835.906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-42871774703.482941</v>
      </c>
      <c r="L4263" s="444">
        <f t="shared" ca="1" si="182"/>
        <v>-10332097703539.389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-10332097703539.389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-43050407098.080788</v>
      </c>
      <c r="L4264" s="444">
        <f t="shared" ca="1" si="182"/>
        <v>-10375148110637.469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-10375148110637.469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-43229783794.322784</v>
      </c>
      <c r="L4265" s="444">
        <f t="shared" ca="1" si="182"/>
        <v>-10418377894431.791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-10418377894431.791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-43409907893.465797</v>
      </c>
      <c r="L4266" s="444">
        <f t="shared" ca="1" si="182"/>
        <v>-10461787802325.256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-10461787802325.256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-43590782509.688568</v>
      </c>
      <c r="L4267" s="444">
        <f t="shared" ca="1" si="182"/>
        <v>-10505378584834.945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-10505378584834.945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-43772410770.145607</v>
      </c>
      <c r="L4268" s="444">
        <f t="shared" ca="1" si="182"/>
        <v>-10549150995605.092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-10549150995605.092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-43954795815.021217</v>
      </c>
      <c r="L4269" s="444">
        <f t="shared" ca="1" si="182"/>
        <v>-10593105791420.113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-10593105791420.113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-44137940797.583801</v>
      </c>
      <c r="L4270" s="444">
        <f t="shared" ca="1" si="182"/>
        <v>-10637243732217.697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-10637243732217.697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-44321848884.240402</v>
      </c>
      <c r="L4271" s="444">
        <f t="shared" ca="1" si="182"/>
        <v>-10681565581101.938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-10681565581101.938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-44506523254.591408</v>
      </c>
      <c r="L4272" s="444">
        <f t="shared" ca="1" si="182"/>
        <v>-10726072104356.529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-10726072104356.529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-44691967101.485535</v>
      </c>
      <c r="L4273" s="444">
        <f t="shared" ca="1" si="182"/>
        <v>-10770764071458.016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-10770764071458.016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-44878183631.075066</v>
      </c>
      <c r="L4274" s="444">
        <f t="shared" ca="1" si="182"/>
        <v>-10815642255089.09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-10815642255089.09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-45065176062.871208</v>
      </c>
      <c r="L4275" s="444">
        <f t="shared" ca="1" si="182"/>
        <v>-10860707431151.961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-10860707431151.961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-45252947629.799835</v>
      </c>
      <c r="L4276" s="444">
        <f t="shared" ca="1" si="182"/>
        <v>-10905960378781.762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-10905960378781.762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-45441501578.257339</v>
      </c>
      <c r="L4277" s="444">
        <f t="shared" ca="1" si="182"/>
        <v>-10951401880360.02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-10951401880360.02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-45630841168.166748</v>
      </c>
      <c r="L4278" s="444">
        <f t="shared" ca="1" si="182"/>
        <v>-10997032721528.186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-10997032721528.186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-45820969673.034103</v>
      </c>
      <c r="L4279" s="444">
        <f t="shared" ca="1" si="182"/>
        <v>-11042853691201.219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-11042853691201.219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-46011890380.005081</v>
      </c>
      <c r="L4280" s="444">
        <f t="shared" ca="1" si="182"/>
        <v>-11088865581581.225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-11088865581581.225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-46203606589.921768</v>
      </c>
      <c r="L4281" s="444">
        <f t="shared" ca="1" si="182"/>
        <v>-11135069188171.146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-11135069188171.146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-46396121617.379776</v>
      </c>
      <c r="L4282" s="444">
        <f t="shared" ca="1" si="182"/>
        <v>-11181465309788.525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-11181465309788.525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-46589438790.785522</v>
      </c>
      <c r="L4283" s="444">
        <f t="shared" ca="1" si="182"/>
        <v>-11228054748579.311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-11228054748579.311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-46783561452.413795</v>
      </c>
      <c r="L4284" s="444">
        <f t="shared" ca="1" si="182"/>
        <v>-11274838310031.725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-11274838310031.725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-46978492958.465515</v>
      </c>
      <c r="L4285" s="444">
        <f t="shared" ca="1" si="182"/>
        <v>-11321816802990.189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-11321816802990.189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-47174236679.125786</v>
      </c>
      <c r="L4286" s="444">
        <f t="shared" ca="1" si="182"/>
        <v>-11368991039669.314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-11368991039669.314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-47370795998.622147</v>
      </c>
      <c r="L4287" s="444">
        <f t="shared" ca="1" si="182"/>
        <v>-11416361835667.938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-11416361835667.938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-47568174315.283073</v>
      </c>
      <c r="L4288" s="444">
        <f t="shared" ca="1" si="182"/>
        <v>-11463930009983.221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-11463930009983.221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-47766375041.596756</v>
      </c>
      <c r="L4289" s="444">
        <f t="shared" ca="1" si="182"/>
        <v>-11511696385024.818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-11511696385024.818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-47965401604.270073</v>
      </c>
      <c r="L4290" s="444">
        <f t="shared" ca="1" si="182"/>
        <v>-11559661786629.088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-11559661786629.088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-48165257444.287865</v>
      </c>
      <c r="L4291" s="444">
        <f t="shared" ca="1" si="182"/>
        <v>-11607827044073.375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-11607827044073.375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-48365946016.972397</v>
      </c>
      <c r="L4292" s="444">
        <f t="shared" ca="1" si="182"/>
        <v>-11656192990090.348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-11656192990090.348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-48567470792.043114</v>
      </c>
      <c r="L4293" s="444">
        <f t="shared" ca="1" si="182"/>
        <v>-11704760460882.391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-11704760460882.391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-48769835253.676628</v>
      </c>
      <c r="L4294" s="444">
        <f t="shared" ca="1" si="182"/>
        <v>-11753530296136.066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-11753530296136.066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-48973042900.56694</v>
      </c>
      <c r="L4295" s="444">
        <f t="shared" ca="1" si="182"/>
        <v>-11802503339036.633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-11802503339036.633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-49177097245.98597</v>
      </c>
      <c r="L4296" s="444">
        <f t="shared" ca="1" si="182"/>
        <v>-11851680436282.619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-11851680436282.619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-49382001817.844246</v>
      </c>
      <c r="L4297" s="444">
        <f t="shared" ca="1" si="182"/>
        <v>-11901062438100.463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-11901062438100.463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-49587760158.75193</v>
      </c>
      <c r="L4298" s="444">
        <f t="shared" ca="1" si="182"/>
        <v>-11950650198259.215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-11950650198259.215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-49794375826.080063</v>
      </c>
      <c r="L4299" s="444">
        <f t="shared" ca="1" si="182"/>
        <v>-12000444574085.295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-12000444574085.295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-50001852392.022064</v>
      </c>
      <c r="L4300" s="444">
        <f t="shared" ca="1" si="182"/>
        <v>-12050446426477.316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-12050446426477.316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-50210193443.655487</v>
      </c>
      <c r="L4301" s="444">
        <f t="shared" ca="1" si="182"/>
        <v>-12100656619920.973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-12100656619920.973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-50419402583.004051</v>
      </c>
      <c r="L4302" s="444">
        <f t="shared" ca="1" si="182"/>
        <v>-12151076022503.977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-12151076022503.977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-50629483427.099899</v>
      </c>
      <c r="L4303" s="444">
        <f t="shared" ca="1" si="182"/>
        <v>-12201705505931.076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-12201705505931.076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-50840439608.04615</v>
      </c>
      <c r="L4304" s="444">
        <f t="shared" ca="1" si="182"/>
        <v>-12252545945539.123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-12252545945539.123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-51052274773.079681</v>
      </c>
      <c r="L4305" s="444">
        <f t="shared" ca="1" si="182"/>
        <v>-12303598220312.203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-12303598220312.203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-51264992584.634178</v>
      </c>
      <c r="L4306" s="444">
        <f t="shared" ca="1" si="182"/>
        <v>-12354863212896.838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-12354863212896.838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-51478596720.403488</v>
      </c>
      <c r="L4307" s="444">
        <f t="shared" ca="1" si="182"/>
        <v>-12406341809617.242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-12406341809617.242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-51693090873.405174</v>
      </c>
      <c r="L4308" s="444">
        <f t="shared" ca="1" si="182"/>
        <v>-12458034900490.646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-12458034900490.646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-51908478752.044357</v>
      </c>
      <c r="L4309" s="444">
        <f t="shared" ca="1" si="182"/>
        <v>-12509943379242.691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-12509943379242.691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-52124764080.177879</v>
      </c>
      <c r="L4310" s="444">
        <f t="shared" ca="1" si="182"/>
        <v>-12562068143322.869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-12562068143322.869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-52341950597.178619</v>
      </c>
      <c r="L4311" s="444">
        <f t="shared" ca="1" si="182"/>
        <v>-12614410093920.047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-12614410093920.047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-52560042058.000198</v>
      </c>
      <c r="L4312" s="444">
        <f t="shared" ca="1" si="182"/>
        <v>-12666970135978.047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-12666970135978.047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-52779042233.241859</v>
      </c>
      <c r="L4313" s="444">
        <f t="shared" ca="1" si="182"/>
        <v>-12719749178211.289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-12719749178211.289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-52998954909.213707</v>
      </c>
      <c r="L4314" s="444">
        <f t="shared" ca="1" si="182"/>
        <v>-12772748133120.502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-12772748133120.502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-53219783888.00209</v>
      </c>
      <c r="L4315" s="444">
        <f t="shared" ca="1" si="182"/>
        <v>-12825967917008.504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-12825967917008.504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-53441532987.535431</v>
      </c>
      <c r="L4316" s="444">
        <f t="shared" ca="1" si="182"/>
        <v>-12879409449996.039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-12879409449996.039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-53664206041.650162</v>
      </c>
      <c r="L4317" s="444">
        <f t="shared" ca="1" si="182"/>
        <v>-12933073656037.689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-12933073656037.689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-53887806900.157036</v>
      </c>
      <c r="L4318" s="444">
        <f t="shared" ca="1" si="182"/>
        <v>-12986961462937.846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-12986961462937.846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-54112339428.907692</v>
      </c>
      <c r="L4319" s="444">
        <f t="shared" ca="1" si="182"/>
        <v>-13041073802366.754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-13041073802366.754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-54337807509.861473</v>
      </c>
      <c r="L4320" s="444">
        <f t="shared" ca="1" si="182"/>
        <v>-13095411609876.615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-13095411609876.615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-54564215041.152565</v>
      </c>
      <c r="L4321" s="444">
        <f t="shared" ca="1" si="182"/>
        <v>-13149975824917.768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-13149975824917.768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-54791565937.157364</v>
      </c>
      <c r="L4322" s="444">
        <f t="shared" ca="1" si="182"/>
        <v>-13204767390854.926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-13204767390854.926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-55019864128.562187</v>
      </c>
      <c r="L4323" s="444">
        <f t="shared" ca="1" si="182"/>
        <v>-13259787254983.488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-13259787254983.488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-55249113562.431198</v>
      </c>
      <c r="L4324" s="444">
        <f t="shared" ca="1" si="182"/>
        <v>-13315036368545.92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-13315036368545.92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-55479318202.274666</v>
      </c>
      <c r="L4325" s="444">
        <f t="shared" ca="1" si="182"/>
        <v>-13370515686748.195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-13370515686748.195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-55710482028.117477</v>
      </c>
      <c r="L4326" s="444">
        <f t="shared" ca="1" si="182"/>
        <v>-13426226168776.313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-13426226168776.313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-55942609036.56797</v>
      </c>
      <c r="L4327" s="444">
        <f t="shared" ca="1" si="182"/>
        <v>-13482168777812.881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-13482168777812.881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-56175703240.887001</v>
      </c>
      <c r="L4328" s="444">
        <f t="shared" ca="1" si="182"/>
        <v>-13538344481053.768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-13538344481053.768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-56409768671.057365</v>
      </c>
      <c r="L4329" s="444">
        <f t="shared" ca="1" si="182"/>
        <v>-13594754249724.824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-13594754249724.824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-56644809373.853432</v>
      </c>
      <c r="L4330" s="444">
        <f t="shared" ca="1" si="182"/>
        <v>-13651399059098.678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-13651399059098.678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-56880829412.911156</v>
      </c>
      <c r="L4331" s="444">
        <f t="shared" ca="1" si="182"/>
        <v>-13708279888511.59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-13708279888511.59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-57117832868.798286</v>
      </c>
      <c r="L4332" s="444">
        <f t="shared" ca="1" si="182"/>
        <v>-13765397721380.389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-13765397721380.389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-57355823839.084961</v>
      </c>
      <c r="L4333" s="444">
        <f t="shared" ca="1" si="182"/>
        <v>-13822753545219.473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-13822753545219.473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-57594806438.414474</v>
      </c>
      <c r="L4334" s="444">
        <f t="shared" ca="1" si="182"/>
        <v>-13880348351657.887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-13880348351657.887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-57834784798.574524</v>
      </c>
      <c r="L4335" s="444">
        <f t="shared" ca="1" si="182"/>
        <v>-13938183136456.461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-13938183136456.461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-58075763068.568588</v>
      </c>
      <c r="L4336" s="444">
        <f t="shared" ca="1" si="182"/>
        <v>-13996258899525.029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-13996258899525.029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-58317745414.687622</v>
      </c>
      <c r="L4337" s="444">
        <f t="shared" ca="1" si="182"/>
        <v>-14054576644939.717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-14054576644939.717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-58560736020.582153</v>
      </c>
      <c r="L4338" s="444">
        <f t="shared" ca="1" si="182"/>
        <v>-14113137380960.299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-14113137380960.299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-58804739087.334579</v>
      </c>
      <c r="L4339" s="444">
        <f t="shared" ca="1" si="182"/>
        <v>-14171942120047.633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-14171942120047.633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-59049758833.531799</v>
      </c>
      <c r="L4340" s="444">
        <f t="shared" ca="1" si="182"/>
        <v>-14230991878881.164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-14230991878881.164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-59295799495.338188</v>
      </c>
      <c r="L4341" s="444">
        <f t="shared" ca="1" si="182"/>
        <v>-14290287678376.502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-14290287678376.502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-59542865326.568756</v>
      </c>
      <c r="L4342" s="444">
        <f t="shared" ca="1" si="182"/>
        <v>-14349830543703.07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-14349830543703.07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-59790960598.762794</v>
      </c>
      <c r="L4343" s="444">
        <f t="shared" ref="L4343:L4597" ca="1" si="187">I4343-J4343+K4343</f>
        <v>-14409621504301.834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-14409621504301.834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-60040089601.257652</v>
      </c>
      <c r="L4344" s="444">
        <f t="shared" ca="1" si="187"/>
        <v>-14469661593903.092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-14469661593903.092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-60290256641.262878</v>
      </c>
      <c r="L4345" s="444">
        <f t="shared" ca="1" si="187"/>
        <v>-14529951850544.355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-14529951850544.355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-60541466043.934814</v>
      </c>
      <c r="L4346" s="444">
        <f t="shared" ca="1" si="187"/>
        <v>-14590493316588.291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-14590493316588.291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-60793722152.451218</v>
      </c>
      <c r="L4347" s="444">
        <f t="shared" ca="1" si="187"/>
        <v>-14651287038740.742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-14651287038740.742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-61047029328.086426</v>
      </c>
      <c r="L4348" s="444">
        <f t="shared" ca="1" si="187"/>
        <v>-14712334068068.828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-14712334068068.828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-61301391950.286774</v>
      </c>
      <c r="L4349" s="444">
        <f t="shared" ca="1" si="187"/>
        <v>-14773635460019.115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-14773635460019.115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-61556814416.746315</v>
      </c>
      <c r="L4350" s="444">
        <f t="shared" ca="1" si="187"/>
        <v>-14835192274435.861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-14835192274435.861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-61813301143.482758</v>
      </c>
      <c r="L4351" s="444">
        <f t="shared" ca="1" si="187"/>
        <v>-14897005575579.344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-14897005575579.344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-62070856564.91394</v>
      </c>
      <c r="L4352" s="444">
        <f t="shared" ca="1" si="187"/>
        <v>-14959076432144.258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-14959076432144.258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-62329485133.93441</v>
      </c>
      <c r="L4353" s="444">
        <f t="shared" ca="1" si="187"/>
        <v>-15021405917278.191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-15021405917278.191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-62589191321.992462</v>
      </c>
      <c r="L4354" s="444">
        <f t="shared" ca="1" si="187"/>
        <v>-15083995108600.184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-15083995108600.184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-62849979619.167427</v>
      </c>
      <c r="L4355" s="444">
        <f t="shared" ca="1" si="187"/>
        <v>-15146845088219.352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-15146845088219.352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-63111854534.247292</v>
      </c>
      <c r="L4356" s="444">
        <f t="shared" ca="1" si="187"/>
        <v>-15209956942753.6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-15209956942753.6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-63374820594.806664</v>
      </c>
      <c r="L4357" s="444">
        <f t="shared" ca="1" si="187"/>
        <v>-15273331763348.406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-15273331763348.406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-63638882347.285034</v>
      </c>
      <c r="L4358" s="444">
        <f t="shared" ca="1" si="187"/>
        <v>-15336970645695.691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-15336970645695.691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-63904044357.065392</v>
      </c>
      <c r="L4359" s="444">
        <f t="shared" ca="1" si="187"/>
        <v>-15400874690052.756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-15400874690052.756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-64170311208.553154</v>
      </c>
      <c r="L4360" s="444">
        <f t="shared" ca="1" si="187"/>
        <v>-15465045001261.309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-15465045001261.309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-64437687505.255455</v>
      </c>
      <c r="L4361" s="444">
        <f t="shared" ca="1" si="187"/>
        <v>-15529482688766.564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-15529482688766.564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-64706177869.860687</v>
      </c>
      <c r="L4362" s="444">
        <f t="shared" ca="1" si="187"/>
        <v>-15594188866636.426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-15594188866636.426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-64975786944.318451</v>
      </c>
      <c r="L4363" s="444">
        <f t="shared" ca="1" si="187"/>
        <v>-15659164653580.744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-15659164653580.744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-65246519389.919762</v>
      </c>
      <c r="L4364" s="444">
        <f t="shared" ca="1" si="187"/>
        <v>-15724411172970.664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-15724411172970.664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-65518379887.377769</v>
      </c>
      <c r="L4365" s="444">
        <f t="shared" ca="1" si="187"/>
        <v>-15789929552858.041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-15789929552858.041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-65791373136.908501</v>
      </c>
      <c r="L4366" s="444">
        <f t="shared" ca="1" si="187"/>
        <v>-15855720925994.949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-15855720925994.949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-66065503858.312279</v>
      </c>
      <c r="L4367" s="444">
        <f t="shared" ca="1" si="187"/>
        <v>-15921786429853.262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-15921786429853.262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-66340776791.055267</v>
      </c>
      <c r="L4368" s="444">
        <f t="shared" ca="1" si="187"/>
        <v>-15988127206644.316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-15988127206644.316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-66617196694.351318</v>
      </c>
      <c r="L4369" s="444">
        <f t="shared" ca="1" si="187"/>
        <v>-16054744403338.668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-16054744403338.668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-66894768347.244446</v>
      </c>
      <c r="L4370" s="444">
        <f t="shared" ca="1" si="187"/>
        <v>-16121639171685.912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-16121639171685.912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-67173496548.691307</v>
      </c>
      <c r="L4371" s="444">
        <f t="shared" ca="1" si="187"/>
        <v>-16188812668234.604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-16188812668234.604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-67453386117.64418</v>
      </c>
      <c r="L4372" s="444">
        <f t="shared" ca="1" si="187"/>
        <v>-16256266054352.248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-16256266054352.248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-67734441893.134369</v>
      </c>
      <c r="L4373" s="444">
        <f t="shared" ca="1" si="187"/>
        <v>-16324000496245.383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-16324000496245.383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-68016668734.355759</v>
      </c>
      <c r="L4374" s="444">
        <f t="shared" ca="1" si="187"/>
        <v>-16392017164979.738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-16392017164979.738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-68300071520.748909</v>
      </c>
      <c r="L4375" s="444">
        <f t="shared" ca="1" si="187"/>
        <v>-16460317236500.486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-16460317236500.486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-68584655152.085358</v>
      </c>
      <c r="L4376" s="444">
        <f t="shared" ca="1" si="187"/>
        <v>-16528901891652.572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-16528901891652.572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-68870424548.552399</v>
      </c>
      <c r="L4377" s="444">
        <f t="shared" ca="1" si="187"/>
        <v>-16597772316201.125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-16597772316201.125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-69157384650.838013</v>
      </c>
      <c r="L4378" s="444">
        <f t="shared" ca="1" si="187"/>
        <v>-16666929700851.963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-16666929700851.963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-69445540420.216507</v>
      </c>
      <c r="L4379" s="444">
        <f t="shared" ca="1" si="187"/>
        <v>-16736375241272.18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-16736375241272.18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-69734896838.634079</v>
      </c>
      <c r="L4380" s="444">
        <f t="shared" ca="1" si="187"/>
        <v>-16806110138110.814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-16806110138110.814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-70025458908.795059</v>
      </c>
      <c r="L4381" s="444">
        <f t="shared" ca="1" si="187"/>
        <v>-16876135597019.609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-16876135597019.609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-70317231654.248367</v>
      </c>
      <c r="L4382" s="444">
        <f t="shared" ca="1" si="187"/>
        <v>-16946452828673.857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-16946452828673.857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-70610220119.474411</v>
      </c>
      <c r="L4383" s="444">
        <f t="shared" ca="1" si="187"/>
        <v>-17017063048793.332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-17017063048793.332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-70904429369.972214</v>
      </c>
      <c r="L4384" s="444">
        <f t="shared" ca="1" si="187"/>
        <v>-17087967478163.305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-17087967478163.305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-71199864492.347092</v>
      </c>
      <c r="L4385" s="444">
        <f t="shared" ca="1" si="187"/>
        <v>-17159167342655.652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-17159167342655.652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-71496530594.398544</v>
      </c>
      <c r="L4386" s="444">
        <f t="shared" ca="1" si="187"/>
        <v>-17230663873250.051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-17230663873250.051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-71794432805.208542</v>
      </c>
      <c r="L4387" s="444">
        <f t="shared" ca="1" si="187"/>
        <v>-17302458306055.26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-17302458306055.26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-72093576275.230255</v>
      </c>
      <c r="L4388" s="444">
        <f t="shared" ca="1" si="187"/>
        <v>-17374551882330.49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-17374551882330.49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-72393966176.377029</v>
      </c>
      <c r="L4389" s="444">
        <f t="shared" ca="1" si="187"/>
        <v>-17446945848506.867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-17446945848506.867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-72695607702.111938</v>
      </c>
      <c r="L4390" s="444">
        <f t="shared" ca="1" si="187"/>
        <v>-17519641456208.979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-17519641456208.979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-72998506067.537415</v>
      </c>
      <c r="L4391" s="444">
        <f t="shared" ca="1" si="187"/>
        <v>-17592639962276.516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-17592639962276.516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-73302666509.485474</v>
      </c>
      <c r="L4392" s="444">
        <f t="shared" ca="1" si="187"/>
        <v>-17665942628786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-17665942628786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-73608094286.608337</v>
      </c>
      <c r="L4393" s="444">
        <f t="shared" ca="1" si="187"/>
        <v>-17739550723072.609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-17739550723072.609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-73914794679.469208</v>
      </c>
      <c r="L4394" s="444">
        <f t="shared" ca="1" si="187"/>
        <v>-17813465517752.078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-17813465517752.078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-74222772990.633652</v>
      </c>
      <c r="L4395" s="444">
        <f t="shared" ca="1" si="187"/>
        <v>-17887688290742.711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-17887688290742.711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-74532034544.761292</v>
      </c>
      <c r="L4396" s="444">
        <f t="shared" ca="1" si="187"/>
        <v>-17962220325287.473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-17962220325287.473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-74842584688.6978</v>
      </c>
      <c r="L4397" s="444">
        <f t="shared" ca="1" si="187"/>
        <v>-18037062909976.172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-18037062909976.172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-75154428791.567383</v>
      </c>
      <c r="L4398" s="444">
        <f t="shared" ca="1" si="187"/>
        <v>-18112217338767.738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-18112217338767.738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-75467572244.86557</v>
      </c>
      <c r="L4399" s="444">
        <f t="shared" ca="1" si="187"/>
        <v>-18187684911012.605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-18187684911012.605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-75782020462.552521</v>
      </c>
      <c r="L4400" s="444">
        <f t="shared" ca="1" si="187"/>
        <v>-18263466931475.156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-18263466931475.156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-76097778881.146484</v>
      </c>
      <c r="L4401" s="444">
        <f t="shared" ca="1" si="187"/>
        <v>-18339564710356.305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-18339564710356.305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-76414852959.817932</v>
      </c>
      <c r="L4402" s="444">
        <f t="shared" ca="1" si="187"/>
        <v>-18415979563316.121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-18415979563316.121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-76733248180.483841</v>
      </c>
      <c r="L4403" s="444">
        <f t="shared" ca="1" si="187"/>
        <v>-18492712811496.605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-18492712811496.605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-77052970047.902527</v>
      </c>
      <c r="L4404" s="444">
        <f t="shared" ca="1" si="187"/>
        <v>-18569765781544.508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-18569765781544.508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-77374024089.768784</v>
      </c>
      <c r="L4405" s="444">
        <f t="shared" ca="1" si="187"/>
        <v>-18647139805634.277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-18647139805634.277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-77696415856.809494</v>
      </c>
      <c r="L4406" s="444">
        <f t="shared" ca="1" si="187"/>
        <v>-18724836221491.086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-18724836221491.086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-78020150922.879517</v>
      </c>
      <c r="L4407" s="444">
        <f t="shared" ca="1" si="187"/>
        <v>-18802856372413.965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-18802856372413.965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-78345234885.058182</v>
      </c>
      <c r="L4408" s="444">
        <f t="shared" ca="1" si="187"/>
        <v>-18881201607299.023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-18881201607299.023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-78671673363.745926</v>
      </c>
      <c r="L4409" s="444">
        <f t="shared" ca="1" si="187"/>
        <v>-18959873280662.77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-18959873280662.77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-78999472002.761536</v>
      </c>
      <c r="L4410" s="444">
        <f t="shared" ca="1" si="187"/>
        <v>-19038872752665.531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-19038872752665.531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-79328636469.439713</v>
      </c>
      <c r="L4411" s="444">
        <f t="shared" ca="1" si="187"/>
        <v>-19118201389134.973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-19118201389134.973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-79659172454.72905</v>
      </c>
      <c r="L4412" s="444">
        <f t="shared" ca="1" si="187"/>
        <v>-19197860561589.703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-19197860561589.703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-79991085673.290436</v>
      </c>
      <c r="L4413" s="444">
        <f t="shared" ca="1" si="187"/>
        <v>-19277851647262.992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-19277851647262.992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-80324381863.595795</v>
      </c>
      <c r="L4414" s="444">
        <f t="shared" ca="1" si="187"/>
        <v>-19358176029126.59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-19358176029126.59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-80659066788.027451</v>
      </c>
      <c r="L4415" s="444">
        <f t="shared" ca="1" si="187"/>
        <v>-19438835095914.617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-19438835095914.617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-80995146232.97757</v>
      </c>
      <c r="L4416" s="444">
        <f t="shared" ca="1" si="187"/>
        <v>-19519830242147.594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-19519830242147.594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-81332626008.948303</v>
      </c>
      <c r="L4417" s="444">
        <f t="shared" ca="1" si="187"/>
        <v>-19601162868156.543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-19601162868156.543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-81671511950.652267</v>
      </c>
      <c r="L4418" s="444">
        <f t="shared" ca="1" si="187"/>
        <v>-19682834380107.195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-19682834380107.195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-82011809917.113312</v>
      </c>
      <c r="L4419" s="444">
        <f t="shared" ca="1" si="187"/>
        <v>-19764846190024.309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-19764846190024.309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-82353525791.767944</v>
      </c>
      <c r="L4420" s="444">
        <f t="shared" ca="1" si="187"/>
        <v>-19847199715816.078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-19847199715816.078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-82696665482.566986</v>
      </c>
      <c r="L4421" s="444">
        <f t="shared" ca="1" si="187"/>
        <v>-19929896381298.645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-19929896381298.645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-83041234922.077682</v>
      </c>
      <c r="L4422" s="444">
        <f t="shared" ca="1" si="187"/>
        <v>-20012937616220.723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-20012937616220.723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-83387240067.586349</v>
      </c>
      <c r="L4423" s="444">
        <f t="shared" ca="1" si="187"/>
        <v>-20096324856288.309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-20096324856288.309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-83734686901.201279</v>
      </c>
      <c r="L4424" s="444">
        <f t="shared" ca="1" si="187"/>
        <v>-20180059543189.512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-20180059543189.512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-84083581429.956299</v>
      </c>
      <c r="L4425" s="444">
        <f t="shared" ca="1" si="187"/>
        <v>-20264143124619.469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-20264143124619.469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-84433929685.914459</v>
      </c>
      <c r="L4426" s="444">
        <f t="shared" ca="1" si="187"/>
        <v>-20348577054305.383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-20348577054305.383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-84785737726.27243</v>
      </c>
      <c r="L4427" s="444">
        <f t="shared" ca="1" si="187"/>
        <v>-20433362792031.656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-20433362792031.656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-85139011633.46524</v>
      </c>
      <c r="L4428" s="444">
        <f t="shared" ca="1" si="187"/>
        <v>-20518501803665.121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-20518501803665.121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-85493757515.271332</v>
      </c>
      <c r="L4429" s="444">
        <f t="shared" ca="1" si="187"/>
        <v>-20603995561180.391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-20603995561180.391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-85849981504.918289</v>
      </c>
      <c r="L4430" s="444">
        <f t="shared" ca="1" si="187"/>
        <v>-20689845542685.309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-20689845542685.309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-86207689761.188782</v>
      </c>
      <c r="L4431" s="444">
        <f t="shared" ca="1" si="187"/>
        <v>-20776053232446.496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-20776053232446.496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-86566888468.527069</v>
      </c>
      <c r="L4432" s="444">
        <f t="shared" ca="1" si="187"/>
        <v>-20862620120915.023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-20862620120915.023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-86927583837.145935</v>
      </c>
      <c r="L4433" s="444">
        <f t="shared" ca="1" si="187"/>
        <v>-20949547704752.168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-20949547704752.168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-87289782103.134033</v>
      </c>
      <c r="L4434" s="444">
        <f t="shared" ca="1" si="187"/>
        <v>-21036837486855.301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-21036837486855.301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-87653489528.563751</v>
      </c>
      <c r="L4435" s="444">
        <f t="shared" ca="1" si="187"/>
        <v>-21124490976383.863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-21124490976383.863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-88018712401.599426</v>
      </c>
      <c r="L4436" s="444">
        <f t="shared" ca="1" si="187"/>
        <v>-21212509688785.461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-21212509688785.461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-88385457036.606079</v>
      </c>
      <c r="L4437" s="444">
        <f t="shared" ca="1" si="187"/>
        <v>-21300895145822.066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-21300895145822.066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-88753729774.258606</v>
      </c>
      <c r="L4438" s="444">
        <f t="shared" ca="1" si="187"/>
        <v>-21389648875596.324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-21389648875596.324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-89123536981.651352</v>
      </c>
      <c r="L4439" s="444">
        <f t="shared" ca="1" si="187"/>
        <v>-21478772412577.977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-21478772412577.977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-89494885052.408234</v>
      </c>
      <c r="L4440" s="444">
        <f t="shared" ca="1" si="187"/>
        <v>-21568267297630.387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-21568267297630.387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-89867780406.793274</v>
      </c>
      <c r="L4441" s="444">
        <f t="shared" ca="1" si="187"/>
        <v>-21658135078037.18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-21658135078037.18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-90242229491.821579</v>
      </c>
      <c r="L4442" s="444">
        <f t="shared" ca="1" si="187"/>
        <v>-21748377307529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-21748377307529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-90618238781.370834</v>
      </c>
      <c r="L4443" s="444">
        <f t="shared" ca="1" si="187"/>
        <v>-21838995546310.371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-21838995546310.371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-90995814776.293213</v>
      </c>
      <c r="L4444" s="444">
        <f t="shared" ca="1" si="187"/>
        <v>-21929991361086.664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-21929991361086.664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-91374964004.527771</v>
      </c>
      <c r="L4445" s="444">
        <f t="shared" ca="1" si="187"/>
        <v>-22021366325091.191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-22021366325091.191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-91755693021.213303</v>
      </c>
      <c r="L4446" s="444">
        <f t="shared" ca="1" si="187"/>
        <v>-22113122018112.406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-22113122018112.406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-92138008408.801697</v>
      </c>
      <c r="L4447" s="444">
        <f t="shared" ca="1" si="187"/>
        <v>-22205260026521.207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-22205260026521.207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-92521916777.171692</v>
      </c>
      <c r="L4448" s="444">
        <f t="shared" ca="1" si="187"/>
        <v>-22297781943298.379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-22297781943298.379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-92907424763.74324</v>
      </c>
      <c r="L4449" s="444">
        <f t="shared" ca="1" si="187"/>
        <v>-22390689368062.121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-22390689368062.121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-93294539033.592163</v>
      </c>
      <c r="L4450" s="444">
        <f t="shared" ca="1" si="187"/>
        <v>-22483983907095.715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-22483983907095.715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-93683266279.565475</v>
      </c>
      <c r="L4451" s="444">
        <f t="shared" ca="1" si="187"/>
        <v>-22577667173375.281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-22577667173375.281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-94073613222.397003</v>
      </c>
      <c r="L4452" s="444">
        <f t="shared" ca="1" si="187"/>
        <v>-22671740786597.68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-22671740786597.68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-94465586610.823669</v>
      </c>
      <c r="L4453" s="444">
        <f t="shared" ca="1" si="187"/>
        <v>-22766206373208.504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-22766206373208.504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-94859193221.702103</v>
      </c>
      <c r="L4454" s="444">
        <f t="shared" ca="1" si="187"/>
        <v>-22861065566430.207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-22861065566430.207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-95254439860.125854</v>
      </c>
      <c r="L4455" s="444">
        <f t="shared" ca="1" si="187"/>
        <v>-22956320006290.332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-22956320006290.332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-95651333359.543045</v>
      </c>
      <c r="L4456" s="444">
        <f t="shared" ca="1" si="187"/>
        <v>-23051971339649.875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-23051971339649.875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-96049880581.874481</v>
      </c>
      <c r="L4457" s="444">
        <f t="shared" ca="1" si="187"/>
        <v>-23148021220231.75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-23148021220231.75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-96450088417.632294</v>
      </c>
      <c r="L4458" s="444">
        <f t="shared" ca="1" si="187"/>
        <v>-23244471308649.383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-23244471308649.383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-96851963786.039093</v>
      </c>
      <c r="L4459" s="444">
        <f t="shared" ca="1" si="187"/>
        <v>-23341323272435.422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-23341323272435.422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-97255513635.147583</v>
      </c>
      <c r="L4460" s="444">
        <f t="shared" ca="1" si="187"/>
        <v>-23438578786070.57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-23438578786070.57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-97660744941.960709</v>
      </c>
      <c r="L4461" s="444">
        <f t="shared" ca="1" si="187"/>
        <v>-23536239531012.531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-23536239531012.531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-98067664712.552216</v>
      </c>
      <c r="L4462" s="444">
        <f t="shared" ca="1" si="187"/>
        <v>-23634307195725.082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-23634307195725.082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-98476279982.187836</v>
      </c>
      <c r="L4463" s="444">
        <f t="shared" ca="1" si="187"/>
        <v>-23732783475707.27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-23732783475707.27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-98886597815.44696</v>
      </c>
      <c r="L4464" s="444">
        <f t="shared" ca="1" si="187"/>
        <v>-23831670073522.715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-23831670073522.715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-99298625306.34465</v>
      </c>
      <c r="L4465" s="444">
        <f t="shared" ca="1" si="187"/>
        <v>-23930968698829.059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-23930968698829.059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-99712369578.454407</v>
      </c>
      <c r="L4466" s="444">
        <f t="shared" ca="1" si="187"/>
        <v>-24030681068407.512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-24030681068407.512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-100127837785.0313</v>
      </c>
      <c r="L4467" s="444">
        <f t="shared" ca="1" si="187"/>
        <v>-24130808906192.543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-24130808906192.543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-100545037109.13559</v>
      </c>
      <c r="L4468" s="444">
        <f t="shared" ca="1" si="187"/>
        <v>-24231353943301.68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-24231353943301.68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-100963974763.757</v>
      </c>
      <c r="L4469" s="444">
        <f t="shared" ca="1" si="187"/>
        <v>-24332317918065.438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-24332317918065.438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-101384657991.93932</v>
      </c>
      <c r="L4470" s="444">
        <f t="shared" ca="1" si="187"/>
        <v>-24433702576057.375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-24433702576057.375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-101807094066.90573</v>
      </c>
      <c r="L4471" s="444">
        <f t="shared" ca="1" si="187"/>
        <v>-24535509670124.281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-24535509670124.281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-102231290292.18451</v>
      </c>
      <c r="L4472" s="444">
        <f t="shared" ca="1" si="187"/>
        <v>-24637740960416.465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-24637740960416.465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-102657254001.73528</v>
      </c>
      <c r="L4473" s="444">
        <f t="shared" ca="1" si="187"/>
        <v>-24740398214418.199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-24740398214418.199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-103084992560.07584</v>
      </c>
      <c r="L4474" s="444">
        <f t="shared" ca="1" si="187"/>
        <v>-24843483206978.273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-24843483206978.273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-103514513362.40947</v>
      </c>
      <c r="L4475" s="444">
        <f t="shared" ca="1" si="187"/>
        <v>-24946997720340.684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-24946997720340.684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-103945823834.75285</v>
      </c>
      <c r="L4476" s="444">
        <f t="shared" ca="1" si="187"/>
        <v>-25050943544175.438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-25050943544175.438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-104378931434.06432</v>
      </c>
      <c r="L4477" s="444">
        <f t="shared" ca="1" si="187"/>
        <v>-25155322475609.5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-25155322475609.5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-104813843648.37291</v>
      </c>
      <c r="L4478" s="444">
        <f t="shared" ca="1" si="187"/>
        <v>-25260136319257.871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-25260136319257.871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-105250567996.90779</v>
      </c>
      <c r="L4479" s="444">
        <f t="shared" ca="1" si="187"/>
        <v>-25365386887254.777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-25365386887254.777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-105689112030.22824</v>
      </c>
      <c r="L4480" s="444">
        <f t="shared" ca="1" si="187"/>
        <v>-25471075999285.004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-25471075999285.004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-106129483330.35419</v>
      </c>
      <c r="L4481" s="444">
        <f t="shared" ca="1" si="187"/>
        <v>-25577205482615.359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-25577205482615.359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-106571689510.89732</v>
      </c>
      <c r="L4482" s="444">
        <f t="shared" ca="1" si="187"/>
        <v>-25683777172126.258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-25683777172126.258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-107015738217.19273</v>
      </c>
      <c r="L4483" s="444">
        <f t="shared" ca="1" si="187"/>
        <v>-25790792910343.449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-25790792910343.449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-107461637126.43103</v>
      </c>
      <c r="L4484" s="444">
        <f t="shared" ca="1" si="187"/>
        <v>-25898254547469.879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-25898254547469.879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-107909393947.79117</v>
      </c>
      <c r="L4485" s="444">
        <f t="shared" ca="1" si="187"/>
        <v>-26006163941417.672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-26006163941417.672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-108359016422.57364</v>
      </c>
      <c r="L4486" s="444">
        <f t="shared" ca="1" si="187"/>
        <v>-26114522957840.246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-26114522957840.246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-108810512324.33435</v>
      </c>
      <c r="L4487" s="444">
        <f t="shared" ca="1" si="187"/>
        <v>-26223333470164.582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-26223333470164.582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-109263889459.01909</v>
      </c>
      <c r="L4488" s="444">
        <f t="shared" ca="1" si="187"/>
        <v>-26332597359623.602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-26332597359623.602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-109719155665.09834</v>
      </c>
      <c r="L4489" s="444">
        <f t="shared" ca="1" si="187"/>
        <v>-26442316515288.699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-26442316515288.699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-110176318813.70291</v>
      </c>
      <c r="L4490" s="444">
        <f t="shared" ca="1" si="187"/>
        <v>-26552492834102.402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-26552492834102.402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-110635386808.76001</v>
      </c>
      <c r="L4491" s="444">
        <f t="shared" ca="1" si="187"/>
        <v>-26663128220911.164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-26663128220911.164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-111096367587.12985</v>
      </c>
      <c r="L4492" s="444">
        <f t="shared" ca="1" si="187"/>
        <v>-26774224588498.293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-26774224588498.293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-111559269118.74289</v>
      </c>
      <c r="L4493" s="444">
        <f t="shared" ca="1" si="187"/>
        <v>-26885783857617.035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-26885783857617.035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-112024099406.73764</v>
      </c>
      <c r="L4494" s="444">
        <f t="shared" ca="1" si="187"/>
        <v>-26997807957023.773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-26997807957023.773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-112490866487.59906</v>
      </c>
      <c r="L4495" s="444">
        <f t="shared" ca="1" si="187"/>
        <v>-27110298823511.371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-27110298823511.371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-112959578431.29738</v>
      </c>
      <c r="L4496" s="444">
        <f t="shared" ca="1" si="187"/>
        <v>-27223258401942.668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-27223258401942.668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-113430243341.42778</v>
      </c>
      <c r="L4497" s="444">
        <f t="shared" ca="1" si="187"/>
        <v>-27336688645284.098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-27336688645284.098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-113902869355.3504</v>
      </c>
      <c r="L4498" s="444">
        <f t="shared" ca="1" si="187"/>
        <v>-27450591514639.449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-27450591514639.449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-114377464644.33104</v>
      </c>
      <c r="L4499" s="444">
        <f t="shared" ca="1" si="187"/>
        <v>-27564968979283.781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-27564968979283.781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-114854037413.68243</v>
      </c>
      <c r="L4500" s="444">
        <f t="shared" ca="1" si="187"/>
        <v>-27679823016697.465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-27679823016697.465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-115332595902.9061</v>
      </c>
      <c r="L4501" s="444">
        <f t="shared" ca="1" si="187"/>
        <v>-27795155612600.371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-27795155612600.371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-115813148385.8349</v>
      </c>
      <c r="L4502" s="444">
        <f t="shared" ca="1" si="187"/>
        <v>-27910968760986.207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-27910968760986.207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-116295703170.77586</v>
      </c>
      <c r="L4503" s="444">
        <f t="shared" ca="1" si="187"/>
        <v>-28027264464156.984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-28027264464156.984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-116780268600.6541</v>
      </c>
      <c r="L4504" s="444">
        <f t="shared" ca="1" si="187"/>
        <v>-28144044732757.637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-28144044732757.637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-117266853053.15681</v>
      </c>
      <c r="L4505" s="444">
        <f t="shared" ca="1" si="187"/>
        <v>-28261311585810.793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-28261311585810.793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-117755464940.8783</v>
      </c>
      <c r="L4506" s="444">
        <f t="shared" ca="1" si="187"/>
        <v>-28379067050751.672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-28379067050751.672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-118246112711.4653</v>
      </c>
      <c r="L4507" s="444">
        <f t="shared" ca="1" si="187"/>
        <v>-28497313163463.137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-28497313163463.137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-118738804847.76306</v>
      </c>
      <c r="L4508" s="444">
        <f t="shared" ca="1" si="187"/>
        <v>-28616051968310.898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-28616051968310.898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-119233549867.96208</v>
      </c>
      <c r="L4509" s="444">
        <f t="shared" ca="1" si="187"/>
        <v>-28735285518178.859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-28735285518178.859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-119730356325.74524</v>
      </c>
      <c r="L4510" s="444">
        <f t="shared" ca="1" si="187"/>
        <v>-28855015874504.605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-28855015874504.605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-120229232810.43585</v>
      </c>
      <c r="L4511" s="444">
        <f t="shared" ca="1" si="187"/>
        <v>-28975245107315.043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-28975245107315.043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-120730187947.14601</v>
      </c>
      <c r="L4512" s="444">
        <f t="shared" ca="1" si="187"/>
        <v>-29095975295262.188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-29095975295262.188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-121233230396.9258</v>
      </c>
      <c r="L4513" s="444">
        <f t="shared" ca="1" si="187"/>
        <v>-29217208525659.113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-29217208525659.113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-121738368856.91295</v>
      </c>
      <c r="L4514" s="444">
        <f t="shared" ca="1" si="187"/>
        <v>-29338946894516.027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-29338946894516.027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-122245612060.48344</v>
      </c>
      <c r="L4515" s="444">
        <f t="shared" ca="1" si="187"/>
        <v>-29461192506576.512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-29461192506576.512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-122754968777.40213</v>
      </c>
      <c r="L4516" s="444">
        <f t="shared" ca="1" si="187"/>
        <v>-29583947475353.914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-29583947475353.914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-123266447813.97462</v>
      </c>
      <c r="L4517" s="444">
        <f t="shared" ca="1" si="187"/>
        <v>-29707213923167.891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-29707213923167.891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-123780058013.19954</v>
      </c>
      <c r="L4518" s="444">
        <f t="shared" ca="1" si="187"/>
        <v>-29830993981181.09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-29830993981181.09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-124295808254.9212</v>
      </c>
      <c r="L4519" s="444">
        <f t="shared" ca="1" si="187"/>
        <v>-29955289789436.012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-29955289789436.012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-124813707455.9834</v>
      </c>
      <c r="L4520" s="444">
        <f t="shared" ca="1" si="187"/>
        <v>-30080103496891.996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-30080103496891.996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-125333764570.38332</v>
      </c>
      <c r="L4521" s="444">
        <f t="shared" ca="1" si="187"/>
        <v>-30205437261462.379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-30205437261462.379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-125855988589.42657</v>
      </c>
      <c r="L4522" s="444">
        <f t="shared" ca="1" si="187"/>
        <v>-30331293250051.805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-30331293250051.805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-126380388541.88251</v>
      </c>
      <c r="L4523" s="444">
        <f t="shared" ca="1" si="187"/>
        <v>-30457673638593.688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-30457673638593.688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-126906973494.14037</v>
      </c>
      <c r="L4524" s="444">
        <f t="shared" ca="1" si="187"/>
        <v>-30584580612087.828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-30584580612087.828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-127435752550.36595</v>
      </c>
      <c r="L4525" s="444">
        <f t="shared" ca="1" si="187"/>
        <v>-30712016364638.195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-30712016364638.195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-127966734852.65915</v>
      </c>
      <c r="L4526" s="444">
        <f t="shared" ca="1" si="187"/>
        <v>-30839983099490.855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-30839983099490.855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-128499929581.2119</v>
      </c>
      <c r="L4527" s="444">
        <f t="shared" ca="1" si="187"/>
        <v>-30968483029072.066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-30968483029072.066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-129035345954.46692</v>
      </c>
      <c r="L4528" s="444">
        <f t="shared" ca="1" si="187"/>
        <v>-31097518375026.535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-31097518375026.535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-129572993229.27724</v>
      </c>
      <c r="L4529" s="444">
        <f t="shared" ca="1" si="187"/>
        <v>-31227091368255.813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-31227091368255.813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-130112880701.06587</v>
      </c>
      <c r="L4530" s="444">
        <f t="shared" ca="1" si="187"/>
        <v>-31357204248956.879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-31357204248956.879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-130655017703.98701</v>
      </c>
      <c r="L4531" s="444">
        <f t="shared" ca="1" si="187"/>
        <v>-31487859266660.867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-31487859266660.867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-131199413611.08693</v>
      </c>
      <c r="L4532" s="444">
        <f t="shared" ca="1" si="187"/>
        <v>-31619058680271.953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-31619058680271.953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-131746077834.46648</v>
      </c>
      <c r="L4533" s="444">
        <f t="shared" ca="1" si="187"/>
        <v>-31750804758106.418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-31750804758106.418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-132295019825.44342</v>
      </c>
      <c r="L4534" s="444">
        <f t="shared" ca="1" si="187"/>
        <v>-31883099777931.863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-31883099777931.863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-132846249074.71609</v>
      </c>
      <c r="L4535" s="444">
        <f t="shared" ca="1" si="187"/>
        <v>-32015946027006.578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-32015946027006.578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-133399775112.52739</v>
      </c>
      <c r="L4536" s="444">
        <f t="shared" ca="1" si="187"/>
        <v>-32149345802119.105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-32149345802119.105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-133955607508.82959</v>
      </c>
      <c r="L4537" s="444">
        <f t="shared" ca="1" si="187"/>
        <v>-32283301409627.934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-32283301409627.934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-134513755873.44974</v>
      </c>
      <c r="L4538" s="444">
        <f t="shared" ca="1" si="187"/>
        <v>-32417815165501.383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-32417815165501.383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-135074229856.25575</v>
      </c>
      <c r="L4539" s="444">
        <f t="shared" ca="1" si="187"/>
        <v>-32552889395357.637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-32552889395357.637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-135637039147.32349</v>
      </c>
      <c r="L4540" s="444">
        <f t="shared" ca="1" si="187"/>
        <v>-32688526434504.961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-32688526434504.961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-136202193477.104</v>
      </c>
      <c r="L4541" s="444">
        <f t="shared" ca="1" si="187"/>
        <v>-32824728627982.066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-32824728627982.066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-136769702616.59193</v>
      </c>
      <c r="L4542" s="444">
        <f t="shared" ca="1" si="187"/>
        <v>-32961498330598.66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-32961498330598.66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-137339576377.49442</v>
      </c>
      <c r="L4543" s="444">
        <f t="shared" ca="1" si="187"/>
        <v>-33098837906976.156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-33098837906976.156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-137911824612.40067</v>
      </c>
      <c r="L4544" s="444">
        <f t="shared" ca="1" si="187"/>
        <v>-33236749731588.559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-33236749731588.559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-138486457214.95233</v>
      </c>
      <c r="L4545" s="444">
        <f t="shared" ca="1" si="187"/>
        <v>-33375236188803.512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-33375236188803.512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-139063484120.01465</v>
      </c>
      <c r="L4546" s="444">
        <f t="shared" ca="1" si="187"/>
        <v>-33514299672923.527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-33514299672923.527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-139642915303.84802</v>
      </c>
      <c r="L4547" s="444">
        <f t="shared" ca="1" si="187"/>
        <v>-33653942588227.375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-33653942588227.375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-140224760784.28073</v>
      </c>
      <c r="L4548" s="444">
        <f t="shared" ca="1" si="187"/>
        <v>-33794167349011.656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-33794167349011.656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-140809030620.88193</v>
      </c>
      <c r="L4549" s="444">
        <f t="shared" ca="1" si="187"/>
        <v>-33934976379632.539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-33934976379632.539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-141395734915.13559</v>
      </c>
      <c r="L4550" s="444">
        <f t="shared" ca="1" si="187"/>
        <v>-34076372114547.676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-34076372114547.676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-141984883810.61533</v>
      </c>
      <c r="L4551" s="444">
        <f t="shared" ca="1" si="187"/>
        <v>-34218356998358.293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-34218356998358.293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-142576487493.15955</v>
      </c>
      <c r="L4552" s="444">
        <f t="shared" ca="1" si="187"/>
        <v>-34360933485851.453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-34360933485851.453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-143170556191.04773</v>
      </c>
      <c r="L4553" s="444">
        <f t="shared" ca="1" si="187"/>
        <v>-34504104042042.5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-34504104042042.5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-143767100175.17709</v>
      </c>
      <c r="L4554" s="444">
        <f t="shared" ca="1" si="187"/>
        <v>-34647871142217.676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-34647871142217.676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-144366129759.24033</v>
      </c>
      <c r="L4555" s="444">
        <f t="shared" ca="1" si="187"/>
        <v>-34792237271976.918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-34792237271976.918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-144967655299.90381</v>
      </c>
      <c r="L4556" s="444">
        <f t="shared" ca="1" si="187"/>
        <v>-34937204927276.82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-34937204927276.82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-145571687196.98672</v>
      </c>
      <c r="L4557" s="444">
        <f t="shared" ca="1" si="187"/>
        <v>-35082776614473.809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-35082776614473.809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-146178235893.64087</v>
      </c>
      <c r="L4558" s="444">
        <f t="shared" ca="1" si="187"/>
        <v>-35228954850367.453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-35228954850367.453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-146787311876.53107</v>
      </c>
      <c r="L4559" s="444">
        <f t="shared" ca="1" si="187"/>
        <v>-35375742162243.984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-35375742162243.984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-147398925676.0166</v>
      </c>
      <c r="L4560" s="444">
        <f t="shared" ca="1" si="187"/>
        <v>-35523141087920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-35523141087920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-148013087866.33334</v>
      </c>
      <c r="L4561" s="444">
        <f t="shared" ca="1" si="187"/>
        <v>-35671154175786.336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-35671154175786.336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-148629809065.7764</v>
      </c>
      <c r="L4562" s="444">
        <f t="shared" ca="1" si="187"/>
        <v>-35819783984852.109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-35819783984852.109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-149249099936.88379</v>
      </c>
      <c r="L4563" s="444">
        <f t="shared" ca="1" si="187"/>
        <v>-35969033084788.992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-35969033084788.992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-149870971186.62079</v>
      </c>
      <c r="L4564" s="444">
        <f t="shared" ca="1" si="187"/>
        <v>-36118904055975.609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-36118904055975.609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-150495433566.56503</v>
      </c>
      <c r="L4565" s="444">
        <f t="shared" ca="1" si="187"/>
        <v>-36269399489542.172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-36269399489542.172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-151122497873.09238</v>
      </c>
      <c r="L4566" s="444">
        <f t="shared" ca="1" si="187"/>
        <v>-36420521987415.266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-36420521987415.266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-151752174947.5636</v>
      </c>
      <c r="L4567" s="444">
        <f t="shared" ca="1" si="187"/>
        <v>-36572274162362.828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-36572274162362.828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-152384475676.51178</v>
      </c>
      <c r="L4568" s="444">
        <f t="shared" ca="1" si="187"/>
        <v>-36724658638039.344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-36724658638039.344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-153019410991.8306</v>
      </c>
      <c r="L4569" s="444">
        <f t="shared" ca="1" si="187"/>
        <v>-36877678049031.172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-36877678049031.172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-153656991870.96323</v>
      </c>
      <c r="L4570" s="444">
        <f t="shared" ca="1" si="187"/>
        <v>-37031335040902.133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-37031335040902.133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-154297229337.09222</v>
      </c>
      <c r="L4571" s="444">
        <f t="shared" ca="1" si="187"/>
        <v>-37185632270239.227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-37185632270239.227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-154940134459.33011</v>
      </c>
      <c r="L4572" s="444">
        <f t="shared" ca="1" si="187"/>
        <v>-37340572404698.555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-37340572404698.555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-155585718352.91064</v>
      </c>
      <c r="L4573" s="444">
        <f t="shared" ca="1" si="187"/>
        <v>-37496158123051.469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-37496158123051.469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-156233992179.3811</v>
      </c>
      <c r="L4574" s="444">
        <f t="shared" ca="1" si="187"/>
        <v>-37652392115230.852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-37652392115230.852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-156884967146.79523</v>
      </c>
      <c r="L4575" s="444">
        <f t="shared" ca="1" si="187"/>
        <v>-37809277082377.648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-37809277082377.648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-157538654509.90686</v>
      </c>
      <c r="L4576" s="444">
        <f t="shared" ca="1" si="187"/>
        <v>-37966815736887.555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-37966815736887.555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-158195065570.36481</v>
      </c>
      <c r="L4577" s="444">
        <f t="shared" ca="1" si="187"/>
        <v>-38125010802457.922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-38125010802457.922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-158854211676.90802</v>
      </c>
      <c r="L4578" s="444">
        <f t="shared" ca="1" si="187"/>
        <v>-38283865014134.828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-38283865014134.828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-159516104225.56177</v>
      </c>
      <c r="L4579" s="444">
        <f t="shared" ca="1" si="187"/>
        <v>-38443381118360.391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-38443381118360.391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-160180754659.83496</v>
      </c>
      <c r="L4580" s="444">
        <f t="shared" ca="1" si="187"/>
        <v>-38603561873020.227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-38603561873020.227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-160848174470.9176</v>
      </c>
      <c r="L4581" s="444">
        <f t="shared" ca="1" si="187"/>
        <v>-38764410047491.141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-38764410047491.141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-161518375197.87976</v>
      </c>
      <c r="L4582" s="444">
        <f t="shared" ca="1" si="187"/>
        <v>-38925928422689.023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-38925928422689.023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-162191368427.87094</v>
      </c>
      <c r="L4583" s="444">
        <f t="shared" ca="1" si="187"/>
        <v>-39088119791116.891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-39088119791116.891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-162867165796.32037</v>
      </c>
      <c r="L4584" s="444">
        <f t="shared" ca="1" si="187"/>
        <v>-39250986956913.211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-39250986956913.211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-163545778987.13837</v>
      </c>
      <c r="L4585" s="444">
        <f t="shared" ca="1" si="187"/>
        <v>-39414532735900.352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-39414532735900.352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-164227219732.91812</v>
      </c>
      <c r="L4586" s="444">
        <f t="shared" ca="1" si="187"/>
        <v>-39578759955633.273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-39578759955633.273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-164911499815.13864</v>
      </c>
      <c r="L4587" s="444">
        <f t="shared" ca="1" si="187"/>
        <v>-39743671455448.414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-39743671455448.414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-165598631064.36838</v>
      </c>
      <c r="L4588" s="444">
        <f t="shared" ca="1" si="187"/>
        <v>-39909270086512.781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-39909270086512.781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-166288625360.46991</v>
      </c>
      <c r="L4589" s="444">
        <f t="shared" ca="1" si="187"/>
        <v>-40075558711873.25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-40075558711873.25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-166981494632.80521</v>
      </c>
      <c r="L4590" s="444">
        <f t="shared" ca="1" si="187"/>
        <v>-40242540206506.055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-40242540206506.055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-167677250860.44189</v>
      </c>
      <c r="L4591" s="444">
        <f t="shared" ca="1" si="187"/>
        <v>-40410217457366.5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-40410217457366.5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-168375906072.36041</v>
      </c>
      <c r="L4592" s="444">
        <f t="shared" ca="1" si="187"/>
        <v>-40578593363438.859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-40578593363438.859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-169077472347.66193</v>
      </c>
      <c r="L4593" s="444">
        <f t="shared" ca="1" si="187"/>
        <v>-40747670835786.523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-40747670835786.523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-169781961815.77719</v>
      </c>
      <c r="L4594" s="444">
        <f t="shared" ca="1" si="187"/>
        <v>-40917452797602.297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-40917452797602.297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-170489386656.67624</v>
      </c>
      <c r="L4595" s="444">
        <f t="shared" ca="1" si="187"/>
        <v>-41087942184258.977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-41087942184258.977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-171199759101.07907</v>
      </c>
      <c r="L4596" s="444">
        <f t="shared" ca="1" si="187"/>
        <v>-41259141943360.055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-41259141943360.055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-171913091430.6669</v>
      </c>
      <c r="L4597" s="444">
        <f t="shared" ca="1" si="187"/>
        <v>-41431055034790.719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-41431055034790.719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-172629395978.29465</v>
      </c>
      <c r="L4598" s="444">
        <f t="shared" ref="L4598:L4852" ca="1" si="192">I4598-J4598+K4598</f>
        <v>-41603684430769.016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-41603684430769.016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-173348685128.20422</v>
      </c>
      <c r="L4599" s="444">
        <f t="shared" ca="1" si="192"/>
        <v>-41777033115897.219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-41777033115897.219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-174070971316.2384</v>
      </c>
      <c r="L4600" s="444">
        <f t="shared" ca="1" si="192"/>
        <v>-41951104087213.461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-41951104087213.461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-174796267030.05609</v>
      </c>
      <c r="L4601" s="444">
        <f t="shared" ca="1" si="192"/>
        <v>-42125900354243.516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-42125900354243.516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-175524584809.34799</v>
      </c>
      <c r="L4602" s="444">
        <f t="shared" ca="1" si="192"/>
        <v>-42301424939052.867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-42301424939052.867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-176255937246.05362</v>
      </c>
      <c r="L4603" s="444">
        <f t="shared" ca="1" si="192"/>
        <v>-42477680876298.922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-42477680876298.922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-176990336984.57883</v>
      </c>
      <c r="L4604" s="444">
        <f t="shared" ca="1" si="192"/>
        <v>-42654671213283.5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-42654671213283.5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-177727796722.01459</v>
      </c>
      <c r="L4605" s="444">
        <f t="shared" ca="1" si="192"/>
        <v>-42832399010005.516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-42832399010005.516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-178468329208.35632</v>
      </c>
      <c r="L4606" s="444">
        <f t="shared" ca="1" si="192"/>
        <v>-43010867339213.875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-43010867339213.875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-179211947246.72449</v>
      </c>
      <c r="L4607" s="444">
        <f t="shared" ca="1" si="192"/>
        <v>-43190079286460.602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-43190079286460.602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-179958663693.58585</v>
      </c>
      <c r="L4608" s="444">
        <f t="shared" ca="1" si="192"/>
        <v>-43370037950154.188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-43370037950154.188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-180708491458.97577</v>
      </c>
      <c r="L4609" s="444">
        <f t="shared" ca="1" si="192"/>
        <v>-43550746441613.164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-43550746441613.164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-181461443506.72153</v>
      </c>
      <c r="L4610" s="444">
        <f t="shared" ca="1" si="192"/>
        <v>-43732207885119.883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-43732207885119.883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-182217532854.66617</v>
      </c>
      <c r="L4611" s="444">
        <f t="shared" ca="1" si="192"/>
        <v>-43914425417974.547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-43914425417974.547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-182976772574.89395</v>
      </c>
      <c r="L4612" s="444">
        <f t="shared" ca="1" si="192"/>
        <v>-44097402190549.438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-44097402190549.438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-183739175793.95599</v>
      </c>
      <c r="L4613" s="444">
        <f t="shared" ca="1" si="192"/>
        <v>-44281141366343.391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-44281141366343.391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-184504755693.09747</v>
      </c>
      <c r="L4614" s="444">
        <f t="shared" ca="1" si="192"/>
        <v>-44465646122036.484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-44465646122036.484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-185273525508.48535</v>
      </c>
      <c r="L4615" s="444">
        <f t="shared" ca="1" si="192"/>
        <v>-44650919647544.969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-44650919647544.969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-186045498531.43738</v>
      </c>
      <c r="L4616" s="444">
        <f t="shared" ca="1" si="192"/>
        <v>-44836965146076.406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-44836965146076.406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-186820688108.6517</v>
      </c>
      <c r="L4617" s="444">
        <f t="shared" ca="1" si="192"/>
        <v>-45023785834185.055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-45023785834185.055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-187599107642.43771</v>
      </c>
      <c r="L4618" s="444">
        <f t="shared" ca="1" si="192"/>
        <v>-45211384941827.492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-45211384941827.492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-188380770590.94788</v>
      </c>
      <c r="L4619" s="444">
        <f t="shared" ca="1" si="192"/>
        <v>-45399765712418.438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-45399765712418.438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-189165690468.41016</v>
      </c>
      <c r="L4620" s="444">
        <f t="shared" ca="1" si="192"/>
        <v>-45588931402886.844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-45588931402886.844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-189953880845.36185</v>
      </c>
      <c r="L4621" s="444">
        <f t="shared" ca="1" si="192"/>
        <v>-45778885283732.203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-45778885283732.203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-190745355348.88419</v>
      </c>
      <c r="L4622" s="444">
        <f t="shared" ca="1" si="192"/>
        <v>-45969630639081.086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-45969630639081.086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-191540127662.83786</v>
      </c>
      <c r="L4623" s="444">
        <f t="shared" ca="1" si="192"/>
        <v>-46161170766743.922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-46161170766743.922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-192338211528.09967</v>
      </c>
      <c r="L4624" s="444">
        <f t="shared" ca="1" si="192"/>
        <v>-46353508978272.023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-46353508978272.023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-193139620742.80011</v>
      </c>
      <c r="L4625" s="444">
        <f t="shared" ca="1" si="192"/>
        <v>-46546648599014.82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-46546648599014.82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-193944369162.56174</v>
      </c>
      <c r="L4626" s="444">
        <f t="shared" ca="1" si="192"/>
        <v>-46740592968177.383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-46740592968177.383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-194752470700.73911</v>
      </c>
      <c r="L4627" s="444">
        <f t="shared" ca="1" si="192"/>
        <v>-46935345438878.125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-46935345438878.125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-195563939328.65884</v>
      </c>
      <c r="L4628" s="444">
        <f t="shared" ca="1" si="192"/>
        <v>-47130909378206.781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-47130909378206.781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-196378789075.86157</v>
      </c>
      <c r="L4629" s="444">
        <f t="shared" ca="1" si="192"/>
        <v>-47327288167282.641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-47327288167282.641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-197197034030.34433</v>
      </c>
      <c r="L4630" s="444">
        <f t="shared" ca="1" si="192"/>
        <v>-47524485201312.984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-47524485201312.984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-198018688338.80411</v>
      </c>
      <c r="L4631" s="444">
        <f t="shared" ca="1" si="192"/>
        <v>-47722503889651.789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-47722503889651.789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-198843766206.88245</v>
      </c>
      <c r="L4632" s="444">
        <f t="shared" ca="1" si="192"/>
        <v>-47921347655858.672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-47921347655858.672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-199672281899.41113</v>
      </c>
      <c r="L4633" s="444">
        <f t="shared" ca="1" si="192"/>
        <v>-48121019937758.086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-48121019937758.086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-200504249740.65869</v>
      </c>
      <c r="L4634" s="444">
        <f t="shared" ca="1" si="192"/>
        <v>-48321524187498.742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-48321524187498.742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-201339684114.57809</v>
      </c>
      <c r="L4635" s="444">
        <f t="shared" ca="1" si="192"/>
        <v>-48522863871613.32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-48522863871613.32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-202178599465.05551</v>
      </c>
      <c r="L4636" s="444">
        <f t="shared" ca="1" si="192"/>
        <v>-48725042471078.375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-48725042471078.375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-203021010296.15988</v>
      </c>
      <c r="L4637" s="444">
        <f t="shared" ca="1" si="192"/>
        <v>-48928063481374.531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-48928063481374.531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-203866931172.39389</v>
      </c>
      <c r="L4638" s="444">
        <f t="shared" ca="1" si="192"/>
        <v>-49131930412546.922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-49131930412546.922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-204716376718.9455</v>
      </c>
      <c r="L4639" s="444">
        <f t="shared" ca="1" si="192"/>
        <v>-49336646789265.867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-49336646789265.867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-205569361621.9411</v>
      </c>
      <c r="L4640" s="444">
        <f t="shared" ca="1" si="192"/>
        <v>-49542216150887.805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-49542216150887.805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-206425900628.69919</v>
      </c>
      <c r="L4641" s="444">
        <f t="shared" ca="1" si="192"/>
        <v>-49748642051516.5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-49748642051516.5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-207286008547.98541</v>
      </c>
      <c r="L4642" s="444">
        <f t="shared" ca="1" si="192"/>
        <v>-49955928060064.484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-49955928060064.484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-208149700250.26868</v>
      </c>
      <c r="L4643" s="444">
        <f t="shared" ca="1" si="192"/>
        <v>-50164077760314.75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-50164077760314.75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-209016990667.97812</v>
      </c>
      <c r="L4644" s="444">
        <f t="shared" ca="1" si="192"/>
        <v>-50373094750982.727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-50373094750982.727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-209887894795.76135</v>
      </c>
      <c r="L4645" s="444">
        <f t="shared" ca="1" si="192"/>
        <v>-50582982645778.484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-50582982645778.484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-210762427690.74368</v>
      </c>
      <c r="L4646" s="444">
        <f t="shared" ca="1" si="192"/>
        <v>-50793745073469.227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-50793745073469.227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-211640604472.78845</v>
      </c>
      <c r="L4647" s="444">
        <f t="shared" ca="1" si="192"/>
        <v>-51005385677942.016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-51005385677942.016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-212522440324.75839</v>
      </c>
      <c r="L4648" s="444">
        <f t="shared" ca="1" si="192"/>
        <v>-51217908118266.773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-51217908118266.773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-213407950492.77823</v>
      </c>
      <c r="L4649" s="444">
        <f t="shared" ca="1" si="192"/>
        <v>-51431316068759.555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-51431316068759.555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-214297150286.49814</v>
      </c>
      <c r="L4650" s="444">
        <f t="shared" ca="1" si="192"/>
        <v>-51645613219046.055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-51645613219046.055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-215190055079.35855</v>
      </c>
      <c r="L4651" s="444">
        <f t="shared" ca="1" si="192"/>
        <v>-51860803274125.414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-51860803274125.414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-216086680308.8559</v>
      </c>
      <c r="L4652" s="444">
        <f t="shared" ca="1" si="192"/>
        <v>-52076889954434.273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-52076889954434.273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-216987041476.80948</v>
      </c>
      <c r="L4653" s="444">
        <f t="shared" ca="1" si="192"/>
        <v>-52293876995911.086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-52293876995911.086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-217891154149.62952</v>
      </c>
      <c r="L4654" s="444">
        <f t="shared" ca="1" si="192"/>
        <v>-52511768150060.719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-52511768150060.719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-218799033958.58633</v>
      </c>
      <c r="L4655" s="444">
        <f t="shared" ca="1" si="192"/>
        <v>-52730567184019.305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-52730567184019.305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-219710696600.08044</v>
      </c>
      <c r="L4656" s="444">
        <f t="shared" ca="1" si="192"/>
        <v>-52950277880619.383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-52950277880619.383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-220626157835.91409</v>
      </c>
      <c r="L4657" s="444">
        <f t="shared" ca="1" si="192"/>
        <v>-53170904038455.297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-53170904038455.297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-221545433493.56372</v>
      </c>
      <c r="L4658" s="444">
        <f t="shared" ca="1" si="192"/>
        <v>-53392449471948.859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-53392449471948.859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-222468539466.45358</v>
      </c>
      <c r="L4659" s="444">
        <f t="shared" ca="1" si="192"/>
        <v>-53614918011415.313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-53614918011415.313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-223395491714.23047</v>
      </c>
      <c r="L4660" s="444">
        <f t="shared" ca="1" si="192"/>
        <v>-53838313503129.547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-53838313503129.547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-224326306263.03976</v>
      </c>
      <c r="L4661" s="444">
        <f t="shared" ca="1" si="192"/>
        <v>-54062639809392.586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-54062639809392.586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-225260999205.80243</v>
      </c>
      <c r="L4662" s="444">
        <f t="shared" ca="1" si="192"/>
        <v>-54287900808598.391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-54287900808598.391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-226199586702.49329</v>
      </c>
      <c r="L4663" s="444">
        <f t="shared" ca="1" si="192"/>
        <v>-54514100395300.883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-54514100395300.883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-227142084980.42035</v>
      </c>
      <c r="L4664" s="444">
        <f t="shared" ca="1" si="192"/>
        <v>-54741242480281.305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-54741242480281.305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-228088510334.50543</v>
      </c>
      <c r="L4665" s="444">
        <f t="shared" ca="1" si="192"/>
        <v>-54969330990615.813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-54969330990615.813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-229038879127.56586</v>
      </c>
      <c r="L4666" s="444">
        <f t="shared" ca="1" si="192"/>
        <v>-55198369869743.375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-55198369869743.375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-229993207790.59741</v>
      </c>
      <c r="L4667" s="444">
        <f t="shared" ca="1" si="192"/>
        <v>-55428363077533.969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-55428363077533.969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-230951512823.0582</v>
      </c>
      <c r="L4668" s="444">
        <f t="shared" ca="1" si="192"/>
        <v>-55659314590357.023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-55659314590357.023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-231913810793.1543</v>
      </c>
      <c r="L4669" s="444">
        <f t="shared" ca="1" si="192"/>
        <v>-55891228401150.18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-55891228401150.18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-232880118338.12573</v>
      </c>
      <c r="L4670" s="444">
        <f t="shared" ca="1" si="192"/>
        <v>-56124108519488.305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-56124108519488.305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-233850452164.53461</v>
      </c>
      <c r="L4671" s="444">
        <f t="shared" ca="1" si="192"/>
        <v>-56357958971652.836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-56357958971652.836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-234824829048.55347</v>
      </c>
      <c r="L4672" s="444">
        <f t="shared" ca="1" si="192"/>
        <v>-56592783800701.391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-56592783800701.391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-235803265836.2558</v>
      </c>
      <c r="L4673" s="444">
        <f t="shared" ca="1" si="192"/>
        <v>-56828587066537.648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-56828587066537.648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-236785779443.90686</v>
      </c>
      <c r="L4674" s="444">
        <f t="shared" ca="1" si="192"/>
        <v>-57065372845981.555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-57065372845981.555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-237772386858.25644</v>
      </c>
      <c r="L4675" s="444">
        <f t="shared" ca="1" si="192"/>
        <v>-57303145232839.813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-57303145232839.813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-238763105136.83252</v>
      </c>
      <c r="L4676" s="444">
        <f t="shared" ca="1" si="192"/>
        <v>-57541908337976.648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-57541908337976.648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-239757951408.23605</v>
      </c>
      <c r="L4677" s="444">
        <f t="shared" ca="1" si="192"/>
        <v>-57781666289384.883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-57781666289384.883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-240756942872.43698</v>
      </c>
      <c r="L4678" s="444">
        <f t="shared" ca="1" si="192"/>
        <v>-58022423232257.32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-58022423232257.32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-241760096801.0722</v>
      </c>
      <c r="L4679" s="444">
        <f t="shared" ca="1" si="192"/>
        <v>-58264183329058.391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-58264183329058.391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-242767430537.74329</v>
      </c>
      <c r="L4680" s="444">
        <f t="shared" ca="1" si="192"/>
        <v>-58506950759596.133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-58506950759596.133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-243778961498.31723</v>
      </c>
      <c r="L4681" s="444">
        <f t="shared" ca="1" si="192"/>
        <v>-58750729721094.453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-58750729721094.453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-244794707171.2269</v>
      </c>
      <c r="L4682" s="444">
        <f t="shared" ca="1" si="192"/>
        <v>-58995524428265.68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-58995524428265.68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-245814685117.77365</v>
      </c>
      <c r="L4683" s="444">
        <f t="shared" ca="1" si="192"/>
        <v>-59241339113383.453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-59241339113383.453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-246838912972.43106</v>
      </c>
      <c r="L4684" s="444">
        <f t="shared" ca="1" si="192"/>
        <v>-59488178026355.883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-59488178026355.883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-247867408443.14954</v>
      </c>
      <c r="L4685" s="444">
        <f t="shared" ca="1" si="192"/>
        <v>-59736045434799.031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-59736045434799.031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-248900189311.66263</v>
      </c>
      <c r="L4686" s="444">
        <f t="shared" ca="1" si="192"/>
        <v>-59984945624110.695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-59984945624110.695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-249937273433.79453</v>
      </c>
      <c r="L4687" s="444">
        <f t="shared" ca="1" si="192"/>
        <v>-60234882897544.492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-60234882897544.492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-250978678739.76874</v>
      </c>
      <c r="L4688" s="444">
        <f t="shared" ca="1" si="192"/>
        <v>-60485861576284.258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-60485861576284.258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-252024423234.5177</v>
      </c>
      <c r="L4689" s="444">
        <f t="shared" ca="1" si="192"/>
        <v>-60737885999518.773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-60737885999518.773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-253074524997.99487</v>
      </c>
      <c r="L4690" s="444">
        <f t="shared" ca="1" si="192"/>
        <v>-60990960524516.766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-60990960524516.766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-254129002185.48651</v>
      </c>
      <c r="L4691" s="444">
        <f t="shared" ca="1" si="192"/>
        <v>-61245089526702.25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-61245089526702.25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-255187873027.92603</v>
      </c>
      <c r="L4692" s="444">
        <f t="shared" ca="1" si="192"/>
        <v>-61500277399730.18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-61500277399730.18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-256251155832.20908</v>
      </c>
      <c r="L4693" s="444">
        <f t="shared" ca="1" si="192"/>
        <v>-61756528555562.391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-61756528555562.391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-257318868981.50995</v>
      </c>
      <c r="L4694" s="444">
        <f t="shared" ca="1" si="192"/>
        <v>-62013847424543.898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-62013847424543.898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-258391030935.59958</v>
      </c>
      <c r="L4695" s="444">
        <f t="shared" ca="1" si="192"/>
        <v>-62272238455479.5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-62272238455479.5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-259467660231.16458</v>
      </c>
      <c r="L4696" s="444">
        <f t="shared" ca="1" si="192"/>
        <v>-62531706115710.664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-62531706115710.664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-260548775482.12778</v>
      </c>
      <c r="L4697" s="444">
        <f t="shared" ca="1" si="192"/>
        <v>-62792254891192.789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-62792254891192.789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-261634395379.96994</v>
      </c>
      <c r="L4698" s="444">
        <f t="shared" ca="1" si="192"/>
        <v>-63053889286572.758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-63053889286572.758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-262724538694.05316</v>
      </c>
      <c r="L4699" s="444">
        <f t="shared" ca="1" si="192"/>
        <v>-63316613825266.813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-63316613825266.813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-263819224271.94501</v>
      </c>
      <c r="L4700" s="444">
        <f t="shared" ca="1" si="192"/>
        <v>-63580433049538.758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-63580433049538.758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-264918471039.74481</v>
      </c>
      <c r="L4701" s="444">
        <f t="shared" ca="1" si="192"/>
        <v>-63845351520578.5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-63845351520578.5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-266022298002.4104</v>
      </c>
      <c r="L4702" s="444">
        <f t="shared" ca="1" si="192"/>
        <v>-64111373818580.914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-64111373818580.914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-267130724244.08713</v>
      </c>
      <c r="L4703" s="444">
        <f t="shared" ca="1" si="192"/>
        <v>-64378504542825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-64378504542825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-268243768928.4375</v>
      </c>
      <c r="L4704" s="444">
        <f t="shared" ca="1" si="192"/>
        <v>-64646748311753.438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-64646748311753.438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-269361451298.97269</v>
      </c>
      <c r="L4705" s="444">
        <f t="shared" ca="1" si="192"/>
        <v>-64916109763052.414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-64916109763052.414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-270483790679.38504</v>
      </c>
      <c r="L4706" s="444">
        <f t="shared" ca="1" si="192"/>
        <v>-65186593553731.797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-65186593553731.797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-271610806473.88245</v>
      </c>
      <c r="L4707" s="444">
        <f t="shared" ca="1" si="192"/>
        <v>-65458204360205.68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-65458204360205.68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-272742518167.52368</v>
      </c>
      <c r="L4708" s="444">
        <f t="shared" ca="1" si="192"/>
        <v>-65730946878373.203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-65730946878373.203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-273878945326.55502</v>
      </c>
      <c r="L4709" s="444">
        <f t="shared" ca="1" si="192"/>
        <v>-66004825823699.758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-66004825823699.758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-275020107598.74896</v>
      </c>
      <c r="L4710" s="444">
        <f t="shared" ca="1" si="192"/>
        <v>-66279845931298.508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-66279845931298.508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-276166024713.74377</v>
      </c>
      <c r="L4711" s="444">
        <f t="shared" ca="1" si="192"/>
        <v>-66556011956012.25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-66556011956012.25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-277316716483.38434</v>
      </c>
      <c r="L4712" s="444">
        <f t="shared" ca="1" si="192"/>
        <v>-66833328672495.633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-66833328672495.633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-278472202802.06519</v>
      </c>
      <c r="L4713" s="444">
        <f t="shared" ca="1" si="192"/>
        <v>-67111800875297.695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-67111800875297.695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-279632503647.07373</v>
      </c>
      <c r="L4714" s="444">
        <f t="shared" ca="1" si="192"/>
        <v>-67391433378944.766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-67391433378944.766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-280797639078.93646</v>
      </c>
      <c r="L4715" s="444">
        <f t="shared" ca="1" si="192"/>
        <v>-67672231018023.703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-67672231018023.703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-281967629241.76538</v>
      </c>
      <c r="L4716" s="444">
        <f t="shared" ca="1" si="192"/>
        <v>-67954198647265.469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-67954198647265.469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-283142494363.60614</v>
      </c>
      <c r="L4717" s="444">
        <f t="shared" ca="1" si="192"/>
        <v>-68237341141629.078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-68237341141629.078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-284322254756.78784</v>
      </c>
      <c r="L4718" s="444">
        <f t="shared" ca="1" si="192"/>
        <v>-68521663396385.867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-68521663396385.867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-285506930818.27441</v>
      </c>
      <c r="L4719" s="444">
        <f t="shared" ca="1" si="192"/>
        <v>-68807170327204.141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-68807170327204.141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-286696543030.01727</v>
      </c>
      <c r="L4720" s="444">
        <f t="shared" ca="1" si="192"/>
        <v>-69093866870234.156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-69093866870234.156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-287891111959.30896</v>
      </c>
      <c r="L4721" s="444">
        <f t="shared" ca="1" si="192"/>
        <v>-69381757982193.469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-69381757982193.469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-289090658259.13947</v>
      </c>
      <c r="L4722" s="444">
        <f t="shared" ca="1" si="192"/>
        <v>-69670848640452.609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-69670848640452.609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-290295202668.55255</v>
      </c>
      <c r="L4723" s="444">
        <f t="shared" ca="1" si="192"/>
        <v>-69961143843121.164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-69961143843121.164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-291504766013.00482</v>
      </c>
      <c r="L4724" s="444">
        <f t="shared" ca="1" si="192"/>
        <v>-70252648609134.172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-70252648609134.172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-292719369204.72571</v>
      </c>
      <c r="L4725" s="444">
        <f t="shared" ca="1" si="192"/>
        <v>-70545367978338.891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-70545367978338.891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-293939033243.07874</v>
      </c>
      <c r="L4726" s="444">
        <f t="shared" ca="1" si="192"/>
        <v>-70839307011581.969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-70839307011581.969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-295163779214.92487</v>
      </c>
      <c r="L4727" s="444">
        <f t="shared" ca="1" si="192"/>
        <v>-71134470790796.891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-71134470790796.891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-296393628294.98706</v>
      </c>
      <c r="L4728" s="444">
        <f t="shared" ca="1" si="192"/>
        <v>-71430864419091.875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-71430864419091.875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-297628601746.21613</v>
      </c>
      <c r="L4729" s="444">
        <f t="shared" ca="1" si="192"/>
        <v>-71728493020838.094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-71728493020838.094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-298868720920.15869</v>
      </c>
      <c r="L4730" s="444">
        <f t="shared" ca="1" si="192"/>
        <v>-72027361741758.25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-72027361741758.25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-300114007257.32605</v>
      </c>
      <c r="L4731" s="444">
        <f t="shared" ca="1" si="192"/>
        <v>-72327475749015.578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-72327475749015.578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-301364482287.56488</v>
      </c>
      <c r="L4732" s="444">
        <f t="shared" ca="1" si="192"/>
        <v>-72628840231303.141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-72628840231303.141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-302620167630.42975</v>
      </c>
      <c r="L4733" s="444">
        <f t="shared" ca="1" si="192"/>
        <v>-72931460398933.578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-72931460398933.578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-303881084995.55658</v>
      </c>
      <c r="L4734" s="444">
        <f t="shared" ca="1" si="192"/>
        <v>-73235341483929.141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-73235341483929.141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-305147256183.03809</v>
      </c>
      <c r="L4735" s="444">
        <f t="shared" ca="1" si="192"/>
        <v>-73540488740112.172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-73540488740112.172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-306418703083.80072</v>
      </c>
      <c r="L4736" s="444">
        <f t="shared" ca="1" si="192"/>
        <v>-73846907443195.969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-73846907443195.969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-307695447679.98322</v>
      </c>
      <c r="L4737" s="444">
        <f t="shared" ca="1" si="192"/>
        <v>-74154602890875.953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-74154602890875.953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-308977512045.31647</v>
      </c>
      <c r="L4738" s="444">
        <f t="shared" ca="1" si="192"/>
        <v>-74463580402921.266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-74463580402921.266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-310264918345.50525</v>
      </c>
      <c r="L4739" s="444">
        <f t="shared" ca="1" si="192"/>
        <v>-74773845321266.766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-74773845321266.766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-311557688838.61151</v>
      </c>
      <c r="L4740" s="444">
        <f t="shared" ca="1" si="192"/>
        <v>-75085403010105.375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-75085403010105.375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-312855845875.43909</v>
      </c>
      <c r="L4741" s="444">
        <f t="shared" ca="1" si="192"/>
        <v>-75398258855980.813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-75398258855980.813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-314159411899.92004</v>
      </c>
      <c r="L4742" s="444">
        <f t="shared" ca="1" si="192"/>
        <v>-75712418267880.734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-75712418267880.734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-315468409449.50305</v>
      </c>
      <c r="L4743" s="444">
        <f t="shared" ca="1" si="192"/>
        <v>-76027886677330.234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-76027886677330.234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-316782861155.54266</v>
      </c>
      <c r="L4744" s="444">
        <f t="shared" ca="1" si="192"/>
        <v>-76344669538485.781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-76344669538485.781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-318102789743.69073</v>
      </c>
      <c r="L4745" s="444">
        <f t="shared" ca="1" si="192"/>
        <v>-76662772328229.469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-76662772328229.469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-319428218034.28943</v>
      </c>
      <c r="L4746" s="444">
        <f t="shared" ca="1" si="192"/>
        <v>-76982200546263.766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-76982200546263.766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-320759168942.76569</v>
      </c>
      <c r="L4747" s="444">
        <f t="shared" ca="1" si="192"/>
        <v>-77302959715206.531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-77302959715206.531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-322095665480.02722</v>
      </c>
      <c r="L4748" s="444">
        <f t="shared" ca="1" si="192"/>
        <v>-77625055380686.563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-77625055380686.563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-323437730752.86066</v>
      </c>
      <c r="L4749" s="444">
        <f t="shared" ca="1" si="192"/>
        <v>-77948493111439.422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-77948493111439.422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-324785387964.33093</v>
      </c>
      <c r="L4750" s="444">
        <f t="shared" ca="1" si="192"/>
        <v>-78273278499403.75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-78273278499403.75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-326138660414.18231</v>
      </c>
      <c r="L4751" s="444">
        <f t="shared" ca="1" si="192"/>
        <v>-78599417159817.938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-78599417159817.938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-327497571499.24139</v>
      </c>
      <c r="L4752" s="444">
        <f t="shared" ca="1" si="192"/>
        <v>-78926914731317.172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-78926914731317.172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-328862144713.82153</v>
      </c>
      <c r="L4753" s="444">
        <f t="shared" ca="1" si="192"/>
        <v>-79255776876031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-79255776876031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-330232403650.12915</v>
      </c>
      <c r="L4754" s="444">
        <f t="shared" ca="1" si="192"/>
        <v>-79586009279681.125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-79586009279681.125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-331608371998.67133</v>
      </c>
      <c r="L4755" s="444">
        <f t="shared" ca="1" si="192"/>
        <v>-79917617651679.797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-79917617651679.797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-332990073548.66583</v>
      </c>
      <c r="L4756" s="444">
        <f t="shared" ca="1" si="192"/>
        <v>-80250607725228.469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-80250607725228.469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-334377532188.45197</v>
      </c>
      <c r="L4757" s="444">
        <f t="shared" ca="1" si="192"/>
        <v>-80584985257416.922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-80584985257416.922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-335770771905.90381</v>
      </c>
      <c r="L4758" s="444">
        <f t="shared" ca="1" si="192"/>
        <v>-80920756029322.828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-80920756029322.828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-337169816788.84509</v>
      </c>
      <c r="L4759" s="444">
        <f t="shared" ca="1" si="192"/>
        <v>-81257925846111.672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-81257925846111.672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-338574691025.46527</v>
      </c>
      <c r="L4760" s="444">
        <f t="shared" ca="1" si="192"/>
        <v>-81596500537137.141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-81596500537137.141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-339985418904.7381</v>
      </c>
      <c r="L4761" s="444">
        <f t="shared" ca="1" si="192"/>
        <v>-81936485956041.875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-81936485956041.875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-341402024816.84113</v>
      </c>
      <c r="L4762" s="444">
        <f t="shared" ca="1" si="192"/>
        <v>-82277887980858.719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-82277887980858.719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-342824533253.578</v>
      </c>
      <c r="L4763" s="444">
        <f t="shared" ca="1" si="192"/>
        <v>-82620712514112.297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-82620712514112.297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-344252968808.80121</v>
      </c>
      <c r="L4764" s="444">
        <f t="shared" ca="1" si="192"/>
        <v>-82964965482921.094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-82964965482921.094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-345687356178.83789</v>
      </c>
      <c r="L4765" s="444">
        <f t="shared" ca="1" si="192"/>
        <v>-83310652839099.938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-83310652839099.938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-347127720162.91638</v>
      </c>
      <c r="L4766" s="444">
        <f t="shared" ca="1" si="192"/>
        <v>-83657780559262.859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-83657780559262.859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-348574085663.59521</v>
      </c>
      <c r="L4767" s="444">
        <f t="shared" ca="1" si="192"/>
        <v>-84006354644926.453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-84006354644926.453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-350026477687.19354</v>
      </c>
      <c r="L4768" s="444">
        <f t="shared" ca="1" si="192"/>
        <v>-84356381122613.641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-84356381122613.641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-351484921344.22351</v>
      </c>
      <c r="L4769" s="444">
        <f t="shared" ca="1" si="192"/>
        <v>-84707866043957.859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-84707866043957.859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-352949441849.8244</v>
      </c>
      <c r="L4770" s="444">
        <f t="shared" ca="1" si="192"/>
        <v>-85060815485807.688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-85060815485807.688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-354420064524.19867</v>
      </c>
      <c r="L4771" s="444">
        <f t="shared" ca="1" si="192"/>
        <v>-85415235550331.891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-85415235550331.891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-355896814793.04956</v>
      </c>
      <c r="L4772" s="444">
        <f t="shared" ca="1" si="192"/>
        <v>-85771132365124.938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-85771132365124.938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-357379718188.02057</v>
      </c>
      <c r="L4773" s="444">
        <f t="shared" ca="1" si="192"/>
        <v>-86128512083312.953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-86128512083312.953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-358868800347.13733</v>
      </c>
      <c r="L4774" s="444">
        <f t="shared" ca="1" si="192"/>
        <v>-86487380883660.094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-86487380883660.094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-360364087015.25037</v>
      </c>
      <c r="L4775" s="444">
        <f t="shared" ca="1" si="192"/>
        <v>-86847744970675.344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-86847744970675.344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-361865604044.48059</v>
      </c>
      <c r="L4776" s="444">
        <f t="shared" ca="1" si="192"/>
        <v>-87209610574719.828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-87209610574719.828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-363373377394.66595</v>
      </c>
      <c r="L4777" s="444">
        <f t="shared" ca="1" si="192"/>
        <v>-87572983952114.5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-87572983952114.5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-364887433133.81042</v>
      </c>
      <c r="L4778" s="444">
        <f t="shared" ca="1" si="192"/>
        <v>-87937871385248.313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-87937871385248.313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-366407797438.53461</v>
      </c>
      <c r="L4779" s="444">
        <f t="shared" ca="1" si="192"/>
        <v>-88304279182686.844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-88304279182686.844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-367934496594.5285</v>
      </c>
      <c r="L4780" s="444">
        <f t="shared" ca="1" si="192"/>
        <v>-88672213679281.375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-88672213679281.375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-369467556997.00574</v>
      </c>
      <c r="L4781" s="444">
        <f t="shared" ca="1" si="192"/>
        <v>-89041681236278.375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-89041681236278.375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-371007005151.15991</v>
      </c>
      <c r="L4782" s="444">
        <f t="shared" ca="1" si="192"/>
        <v>-89412688241429.531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-89412688241429.531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-372552867672.62305</v>
      </c>
      <c r="L4783" s="444">
        <f t="shared" ca="1" si="192"/>
        <v>-89785241109102.156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-89785241109102.156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-374105171287.92566</v>
      </c>
      <c r="L4784" s="444">
        <f t="shared" ca="1" si="192"/>
        <v>-90159346280390.078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-90159346280390.078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-375663942834.95868</v>
      </c>
      <c r="L4785" s="444">
        <f t="shared" ca="1" si="192"/>
        <v>-90535010223225.031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-90535010223225.031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-377229209263.43762</v>
      </c>
      <c r="L4786" s="444">
        <f t="shared" ca="1" si="192"/>
        <v>-90912239432488.469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-90912239432488.469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-378800997635.36859</v>
      </c>
      <c r="L4787" s="444">
        <f t="shared" ca="1" si="192"/>
        <v>-91291040430123.844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-91291040430123.844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-380379335125.51599</v>
      </c>
      <c r="L4788" s="444">
        <f t="shared" ca="1" si="192"/>
        <v>-91671419765249.359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-91671419765249.359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-381964249021.87231</v>
      </c>
      <c r="L4789" s="444">
        <f t="shared" ca="1" si="192"/>
        <v>-92053384014271.234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-92053384014271.234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-383555766726.13013</v>
      </c>
      <c r="L4790" s="444">
        <f t="shared" ca="1" si="192"/>
        <v>-92436939780997.359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-92436939780997.359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-385153915754.15564</v>
      </c>
      <c r="L4791" s="444">
        <f t="shared" ca="1" si="192"/>
        <v>-92822093696751.516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-92822093696751.516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-386758723736.46466</v>
      </c>
      <c r="L4792" s="444">
        <f t="shared" ca="1" si="192"/>
        <v>-93208852420487.984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-93208852420487.984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-388370218418.69995</v>
      </c>
      <c r="L4793" s="444">
        <f t="shared" ca="1" si="192"/>
        <v>-93597222638906.688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-93597222638906.688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-389988427662.11121</v>
      </c>
      <c r="L4794" s="444">
        <f t="shared" ca="1" si="192"/>
        <v>-93987211066568.797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-93987211066568.797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-391613379444.03662</v>
      </c>
      <c r="L4795" s="444">
        <f t="shared" ca="1" si="192"/>
        <v>-94378824446012.828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-94378824446012.828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-393245101858.38678</v>
      </c>
      <c r="L4796" s="444">
        <f t="shared" ca="1" si="192"/>
        <v>-94772069547871.219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-94772069547871.219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-394883623116.13007</v>
      </c>
      <c r="L4797" s="444">
        <f t="shared" ca="1" si="192"/>
        <v>-95166953170987.344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-95166953170987.344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-396528971545.78058</v>
      </c>
      <c r="L4798" s="444">
        <f t="shared" ca="1" si="192"/>
        <v>-95563482142533.125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-95563482142533.125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-398181175593.888</v>
      </c>
      <c r="L4799" s="444">
        <f t="shared" ca="1" si="192"/>
        <v>-95961663318127.016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-95961663318127.016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-399840263825.52924</v>
      </c>
      <c r="L4800" s="444">
        <f t="shared" ca="1" si="192"/>
        <v>-96361503581952.547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-96361503581952.547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-401506264924.80225</v>
      </c>
      <c r="L4801" s="444">
        <f t="shared" ca="1" si="192"/>
        <v>-96763009846877.344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-96763009846877.344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-403179207695.32227</v>
      </c>
      <c r="L4802" s="444">
        <f t="shared" ca="1" si="192"/>
        <v>-97166189054572.672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-97166189054572.672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-404859121060.71948</v>
      </c>
      <c r="L4803" s="444">
        <f t="shared" ca="1" si="192"/>
        <v>-97571048175633.391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-97571048175633.391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-406546034065.1391</v>
      </c>
      <c r="L4804" s="444">
        <f t="shared" ca="1" si="192"/>
        <v>-97977594209698.531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-97977594209698.531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-408239975873.7439</v>
      </c>
      <c r="L4805" s="444">
        <f t="shared" ca="1" si="192"/>
        <v>-98385834185572.281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-98385834185572.281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-409940975773.21783</v>
      </c>
      <c r="L4806" s="444">
        <f t="shared" ca="1" si="192"/>
        <v>-98795775161345.5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-98795775161345.5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-411649063172.27289</v>
      </c>
      <c r="L4807" s="444">
        <f t="shared" ca="1" si="192"/>
        <v>-99207424224517.766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-99207424224517.766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-413364267602.15735</v>
      </c>
      <c r="L4808" s="444">
        <f t="shared" ca="1" si="192"/>
        <v>-99620788492119.922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-99620788492119.922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-415086618717.16632</v>
      </c>
      <c r="L4809" s="444">
        <f t="shared" ca="1" si="192"/>
        <v>-100035875110837.09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-100035875110837.09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-416816146295.15454</v>
      </c>
      <c r="L4810" s="444">
        <f t="shared" ca="1" si="192"/>
        <v>-100452691257132.25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-100452691257132.25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-418552880238.05103</v>
      </c>
      <c r="L4811" s="444">
        <f t="shared" ca="1" si="192"/>
        <v>-100871244137370.3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-100871244137370.3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-420296850572.37622</v>
      </c>
      <c r="L4812" s="444">
        <f t="shared" ca="1" si="192"/>
        <v>-101291540987942.67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-101291540987942.67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-422048087449.76111</v>
      </c>
      <c r="L4813" s="444">
        <f t="shared" ca="1" si="192"/>
        <v>-101713589075392.44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-101713589075392.44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-423806621147.46851</v>
      </c>
      <c r="L4814" s="444">
        <f t="shared" ca="1" si="192"/>
        <v>-102137395696539.91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-102137395696539.91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-425572482068.91626</v>
      </c>
      <c r="L4815" s="444">
        <f t="shared" ca="1" si="192"/>
        <v>-102562968178608.83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-102562968178608.83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-427345700744.20343</v>
      </c>
      <c r="L4816" s="444">
        <f t="shared" ca="1" si="192"/>
        <v>-102990313879353.03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-102990313879353.03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-429126307830.63763</v>
      </c>
      <c r="L4817" s="444">
        <f t="shared" ca="1" si="192"/>
        <v>-103419440187183.67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-103419440187183.67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-430914334113.26532</v>
      </c>
      <c r="L4818" s="444">
        <f t="shared" ca="1" si="192"/>
        <v>-103850354521296.94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-103850354521296.94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-432709810505.40393</v>
      </c>
      <c r="L4819" s="444">
        <f t="shared" ca="1" si="192"/>
        <v>-104283064331802.34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-104283064331802.34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-434512768049.17645</v>
      </c>
      <c r="L4820" s="444">
        <f t="shared" ca="1" si="192"/>
        <v>-104717577099851.52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-104717577099851.52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-436323237916.04797</v>
      </c>
      <c r="L4821" s="444">
        <f t="shared" ca="1" si="192"/>
        <v>-105153900337767.56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-105153900337767.56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-438141251407.36487</v>
      </c>
      <c r="L4822" s="444">
        <f t="shared" ca="1" si="192"/>
        <v>-105592041589174.92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-105592041589174.92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-439966839954.89551</v>
      </c>
      <c r="L4823" s="444">
        <f t="shared" ca="1" si="192"/>
        <v>-106032008429129.81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-106032008429129.81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-441800035121.37421</v>
      </c>
      <c r="L4824" s="444">
        <f t="shared" ca="1" si="192"/>
        <v>-106473808464251.19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-106473808464251.19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-443640868601.04663</v>
      </c>
      <c r="L4825" s="444">
        <f t="shared" ca="1" si="192"/>
        <v>-106917449332852.23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-106917449332852.23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-445489372220.21765</v>
      </c>
      <c r="L4826" s="444">
        <f t="shared" ca="1" si="192"/>
        <v>-107362938705072.45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-107362938705072.45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-447345577937.80188</v>
      </c>
      <c r="L4827" s="444">
        <f t="shared" ca="1" si="192"/>
        <v>-107810284283010.25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-107810284283010.25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-449209517845.87604</v>
      </c>
      <c r="L4828" s="444">
        <f t="shared" ca="1" si="192"/>
        <v>-108259493800856.13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-108259493800856.13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-451081224170.23383</v>
      </c>
      <c r="L4829" s="444">
        <f t="shared" ca="1" si="192"/>
        <v>-108710575025026.36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-108710575025026.36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-452960729270.94318</v>
      </c>
      <c r="L4830" s="444">
        <f t="shared" ca="1" si="192"/>
        <v>-109163535754297.3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-109163535754297.3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-454848065642.9054</v>
      </c>
      <c r="L4831" s="444">
        <f t="shared" ca="1" si="192"/>
        <v>-109618383819940.2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-109618383819940.2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-456743265916.41748</v>
      </c>
      <c r="L4832" s="444">
        <f t="shared" ca="1" si="192"/>
        <v>-110075127085856.63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-110075127085856.63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-458646362857.73584</v>
      </c>
      <c r="L4833" s="444">
        <f t="shared" ca="1" si="192"/>
        <v>-110533773448714.36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-110533773448714.36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-460557389369.64313</v>
      </c>
      <c r="L4834" s="444">
        <f t="shared" ca="1" si="192"/>
        <v>-110994330838084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-110994330838084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-462476378492.0166</v>
      </c>
      <c r="L4835" s="444">
        <f t="shared" ca="1" si="192"/>
        <v>-111456807216576.02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-111456807216576.02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-464403363402.40009</v>
      </c>
      <c r="L4836" s="444">
        <f t="shared" ca="1" si="192"/>
        <v>-111921210579978.42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-111921210579978.42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-466338377416.57672</v>
      </c>
      <c r="L4837" s="444">
        <f t="shared" ca="1" si="192"/>
        <v>-112387548957395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-112387548957395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-468281453989.14581</v>
      </c>
      <c r="L4838" s="444">
        <f t="shared" ca="1" si="192"/>
        <v>-112855830411384.14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-112855830411384.14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-470232626714.10059</v>
      </c>
      <c r="L4839" s="444">
        <f t="shared" ca="1" si="192"/>
        <v>-113326063038098.23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-113326063038098.23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-472191929325.4093</v>
      </c>
      <c r="L4840" s="444">
        <f t="shared" ca="1" si="192"/>
        <v>-113798254967423.64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-113798254967423.64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-474159395697.59851</v>
      </c>
      <c r="L4841" s="444">
        <f t="shared" ca="1" si="192"/>
        <v>-114272414363121.23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-114272414363121.23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-476135059846.33844</v>
      </c>
      <c r="L4842" s="444">
        <f t="shared" ca="1" si="192"/>
        <v>-114748549422967.58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-114748549422967.58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-478118955929.03156</v>
      </c>
      <c r="L4843" s="444">
        <f t="shared" ca="1" si="192"/>
        <v>-115226668378896.61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-115226668378896.61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-480111118245.40253</v>
      </c>
      <c r="L4844" s="444">
        <f t="shared" ca="1" si="192"/>
        <v>-115706779497142.02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-115706779497142.02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-482111581238.09174</v>
      </c>
      <c r="L4845" s="444">
        <f t="shared" ca="1" si="192"/>
        <v>-116188891078380.11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-116188891078380.11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-484120379493.25043</v>
      </c>
      <c r="L4846" s="444">
        <f t="shared" ca="1" si="192"/>
        <v>-116673011457873.36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-116673011457873.36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-486137547741.13898</v>
      </c>
      <c r="L4847" s="444">
        <f t="shared" ca="1" si="192"/>
        <v>-117159149005614.5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-117159149005614.5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-488163120856.72705</v>
      </c>
      <c r="L4848" s="444">
        <f t="shared" ca="1" si="192"/>
        <v>-117647312126471.23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-117647312126471.23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-490197133860.29681</v>
      </c>
      <c r="L4849" s="444">
        <f t="shared" ca="1" si="192"/>
        <v>-118137509260331.53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-118137509260331.53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-492239621918.04803</v>
      </c>
      <c r="L4850" s="444">
        <f t="shared" ca="1" si="192"/>
        <v>-118629748882249.58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-118629748882249.58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-494290620342.7066</v>
      </c>
      <c r="L4851" s="444">
        <f t="shared" ca="1" si="192"/>
        <v>-119124039502592.28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-119124039502592.28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-496350164594.13458</v>
      </c>
      <c r="L4852" s="444">
        <f t="shared" ca="1" si="192"/>
        <v>-119620389667186.42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-119620389667186.42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-498418290279.94348</v>
      </c>
      <c r="L4853" s="444">
        <f t="shared" ref="L4853:L5107" ca="1" si="197">I4853-J4853+K4853</f>
        <v>-120118807957466.36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-120118807957466.36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-500495033156.1098</v>
      </c>
      <c r="L4854" s="444">
        <f t="shared" ca="1" si="197"/>
        <v>-120619302990622.47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-120619302990622.47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-502580429127.59369</v>
      </c>
      <c r="L4855" s="444">
        <f t="shared" ca="1" si="197"/>
        <v>-121121883419750.06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-121121883419750.06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-504674514248.95856</v>
      </c>
      <c r="L4856" s="444">
        <f t="shared" ca="1" si="197"/>
        <v>-121626557933999.02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-121626557933999.02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-506777324724.99591</v>
      </c>
      <c r="L4857" s="444">
        <f t="shared" ca="1" si="197"/>
        <v>-122133335258724.02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-122133335258724.02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-508888896911.35004</v>
      </c>
      <c r="L4858" s="444">
        <f t="shared" ca="1" si="197"/>
        <v>-122642224155635.36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-122642224155635.36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-511009267315.1474</v>
      </c>
      <c r="L4859" s="444">
        <f t="shared" ca="1" si="197"/>
        <v>-123153233422950.5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-123153233422950.5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-513138472595.62714</v>
      </c>
      <c r="L4860" s="444">
        <f t="shared" ca="1" si="197"/>
        <v>-123666371895546.13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-123666371895546.13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-515276549564.77551</v>
      </c>
      <c r="L4861" s="444">
        <f t="shared" ca="1" si="197"/>
        <v>-124181648445110.91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-124181648445110.91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-517423535187.96204</v>
      </c>
      <c r="L4862" s="444">
        <f t="shared" ca="1" si="197"/>
        <v>-124699071980298.88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-124699071980298.88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-519579466584.57861</v>
      </c>
      <c r="L4863" s="444">
        <f t="shared" ca="1" si="197"/>
        <v>-125218651446883.45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-125218651446883.45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-521744381028.68097</v>
      </c>
      <c r="L4864" s="444">
        <f t="shared" ca="1" si="197"/>
        <v>-125740395827912.14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-125740395827912.14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-523918315949.63397</v>
      </c>
      <c r="L4865" s="444">
        <f t="shared" ca="1" si="197"/>
        <v>-126264314143861.78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-126264314143861.78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-526101308932.75739</v>
      </c>
      <c r="L4866" s="444">
        <f t="shared" ca="1" si="197"/>
        <v>-126790415452794.53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-126790415452794.53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-528293397719.97723</v>
      </c>
      <c r="L4867" s="444">
        <f t="shared" ca="1" si="197"/>
        <v>-127318708850514.52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-127318708850514.52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-530494620210.47723</v>
      </c>
      <c r="L4868" s="444">
        <f t="shared" ca="1" si="197"/>
        <v>-127849203470725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-127849203470725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-532705014461.35419</v>
      </c>
      <c r="L4869" s="444">
        <f t="shared" ca="1" si="197"/>
        <v>-128381908485186.36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-128381908485186.36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-534924618688.27655</v>
      </c>
      <c r="L4870" s="444">
        <f t="shared" ca="1" si="197"/>
        <v>-128916833103874.64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-128916833103874.64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-537153471266.14435</v>
      </c>
      <c r="L4871" s="444">
        <f t="shared" ca="1" si="197"/>
        <v>-129453986575140.78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-129453986575140.78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-539391610729.75323</v>
      </c>
      <c r="L4872" s="444">
        <f t="shared" ca="1" si="197"/>
        <v>-129993378185870.53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-129993378185870.53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-541639075774.46051</v>
      </c>
      <c r="L4873" s="444">
        <f t="shared" ca="1" si="197"/>
        <v>-130535017261644.98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-130535017261644.98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-543895905256.854</v>
      </c>
      <c r="L4874" s="444">
        <f t="shared" ca="1" si="197"/>
        <v>-131078913166901.84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-131078913166901.84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-546162138195.42438</v>
      </c>
      <c r="L4875" s="444">
        <f t="shared" ca="1" si="197"/>
        <v>-131625075305097.27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-131625075305097.27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-548437813771.23859</v>
      </c>
      <c r="L4876" s="444">
        <f t="shared" ca="1" si="197"/>
        <v>-132173513118868.5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-132173513118868.5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-550722971328.61877</v>
      </c>
      <c r="L4877" s="444">
        <f t="shared" ca="1" si="197"/>
        <v>-132724236090197.13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-132724236090197.13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-553017650375.82129</v>
      </c>
      <c r="L4878" s="444">
        <f t="shared" ca="1" si="197"/>
        <v>-133277253740572.95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-133277253740572.95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-555321890585.7207</v>
      </c>
      <c r="L4879" s="444">
        <f t="shared" ca="1" si="197"/>
        <v>-133832575631158.67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-133832575631158.67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-557635731796.49451</v>
      </c>
      <c r="L4880" s="444">
        <f t="shared" ca="1" si="197"/>
        <v>-134390211362955.17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-134390211362955.17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-559959214012.31323</v>
      </c>
      <c r="L4881" s="444">
        <f t="shared" ca="1" si="197"/>
        <v>-134950170576967.48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-134950170576967.48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-562292377404.03113</v>
      </c>
      <c r="L4882" s="444">
        <f t="shared" ca="1" si="197"/>
        <v>-135512462954371.52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-135512462954371.52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-564635262309.88135</v>
      </c>
      <c r="L4883" s="444">
        <f t="shared" ca="1" si="197"/>
        <v>-136077098216681.39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-136077098216681.39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-566987909236.17236</v>
      </c>
      <c r="L4884" s="444">
        <f t="shared" ca="1" si="197"/>
        <v>-136644086125917.56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-136644086125917.56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-569350358857.98975</v>
      </c>
      <c r="L4885" s="444">
        <f t="shared" ca="1" si="197"/>
        <v>-137213436484775.55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-137213436484775.55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-571722652019.89819</v>
      </c>
      <c r="L4886" s="444">
        <f t="shared" ca="1" si="197"/>
        <v>-137785159136795.44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-137785159136795.44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-574104829736.64771</v>
      </c>
      <c r="L4887" s="444">
        <f t="shared" ca="1" si="197"/>
        <v>-138359263966532.08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-138359263966532.08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-576496933193.88354</v>
      </c>
      <c r="L4888" s="444">
        <f t="shared" ca="1" si="197"/>
        <v>-138935760899725.97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-138935760899725.97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-578899003748.85815</v>
      </c>
      <c r="L4889" s="444">
        <f t="shared" ca="1" si="197"/>
        <v>-139514659903474.83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-139514659903474.83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-581311082931.14514</v>
      </c>
      <c r="L4890" s="444">
        <f t="shared" ca="1" si="197"/>
        <v>-140095970986405.97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-140095970986405.97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-583733212443.35815</v>
      </c>
      <c r="L4891" s="444">
        <f t="shared" ca="1" si="197"/>
        <v>-140679704198849.33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-140679704198849.33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-586165434161.87231</v>
      </c>
      <c r="L4892" s="444">
        <f t="shared" ca="1" si="197"/>
        <v>-141265869633011.19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-141265869633011.19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-588607790137.54663</v>
      </c>
      <c r="L4893" s="444">
        <f t="shared" ca="1" si="197"/>
        <v>-141854477423148.72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-141854477423148.72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-591060322596.453</v>
      </c>
      <c r="L4894" s="444">
        <f t="shared" ca="1" si="197"/>
        <v>-142445537745745.16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-142445537745745.16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-593523073940.60486</v>
      </c>
      <c r="L4895" s="444">
        <f t="shared" ca="1" si="197"/>
        <v>-143039060819685.75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-143039060819685.75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-595996086748.69067</v>
      </c>
      <c r="L4896" s="444">
        <f t="shared" ca="1" si="197"/>
        <v>-143635056906434.44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-143635056906434.44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-598479403776.81018</v>
      </c>
      <c r="L4897" s="444">
        <f t="shared" ca="1" si="197"/>
        <v>-144233536310211.25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-144233536310211.25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-600973067959.2135</v>
      </c>
      <c r="L4898" s="444">
        <f t="shared" ca="1" si="197"/>
        <v>-144834509378170.47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-144834509378170.47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-603477122409.04358</v>
      </c>
      <c r="L4899" s="444">
        <f t="shared" ca="1" si="197"/>
        <v>-145437986500579.5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-145437986500579.5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-605991610419.0813</v>
      </c>
      <c r="L4900" s="444">
        <f t="shared" ca="1" si="197"/>
        <v>-146043978110998.59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-146043978110998.59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-608516575462.49414</v>
      </c>
      <c r="L4901" s="444">
        <f t="shared" ca="1" si="197"/>
        <v>-146652494686461.09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-146652494686461.09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-611052061193.58789</v>
      </c>
      <c r="L4902" s="444">
        <f t="shared" ca="1" si="197"/>
        <v>-147263546747654.69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-147263546747654.69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-613598111448.56116</v>
      </c>
      <c r="L4903" s="444">
        <f t="shared" ca="1" si="197"/>
        <v>-147877144859103.25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-147877144859103.25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-616154770246.26355</v>
      </c>
      <c r="L4904" s="444">
        <f t="shared" ca="1" si="197"/>
        <v>-148493299629349.5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-148493299629349.5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-618722081788.9563</v>
      </c>
      <c r="L4905" s="444">
        <f t="shared" ca="1" si="197"/>
        <v>-149112021711138.47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-149112021711138.47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-621300090463.0769</v>
      </c>
      <c r="L4906" s="444">
        <f t="shared" ca="1" si="197"/>
        <v>-149733321801601.53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-149733321801601.53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-623888840840.00635</v>
      </c>
      <c r="L4907" s="444">
        <f t="shared" ca="1" si="197"/>
        <v>-150357210642441.53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-150357210642441.53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-626488377676.83972</v>
      </c>
      <c r="L4908" s="444">
        <f t="shared" ca="1" si="197"/>
        <v>-150983699020118.38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-150983699020118.38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-629098745917.15991</v>
      </c>
      <c r="L4909" s="444">
        <f t="shared" ca="1" si="197"/>
        <v>-151612797766035.53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-151612797766035.53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-631719990691.8147</v>
      </c>
      <c r="L4910" s="444">
        <f t="shared" ca="1" si="197"/>
        <v>-152244517756727.34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-152244517756727.34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-634352157319.69727</v>
      </c>
      <c r="L4911" s="444">
        <f t="shared" ca="1" si="197"/>
        <v>-152878869914047.03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-152878869914047.03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-636995291308.5293</v>
      </c>
      <c r="L4912" s="444">
        <f t="shared" ca="1" si="197"/>
        <v>-153515865205355.56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-153515865205355.56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-639649438355.64819</v>
      </c>
      <c r="L4913" s="444">
        <f t="shared" ca="1" si="197"/>
        <v>-154155514643711.22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-154155514643711.22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-642314644348.79675</v>
      </c>
      <c r="L4914" s="444">
        <f t="shared" ca="1" si="197"/>
        <v>-154797829288060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-154797829288060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-644990955366.91663</v>
      </c>
      <c r="L4915" s="444">
        <f t="shared" ca="1" si="197"/>
        <v>-155442820243426.91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-155442820243426.91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-647678417680.94543</v>
      </c>
      <c r="L4916" s="444">
        <f t="shared" ca="1" si="197"/>
        <v>-156090498661107.84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-156090498661107.84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-650377077754.61597</v>
      </c>
      <c r="L4917" s="444">
        <f t="shared" ca="1" si="197"/>
        <v>-156740875738862.47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-156740875738862.47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-653086982245.26025</v>
      </c>
      <c r="L4918" s="444">
        <f t="shared" ca="1" si="197"/>
        <v>-157393962721107.72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-157393962721107.72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-655808178004.61548</v>
      </c>
      <c r="L4919" s="444">
        <f t="shared" ca="1" si="197"/>
        <v>-158049770899112.34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-158049770899112.34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-658540712079.63477</v>
      </c>
      <c r="L4920" s="444">
        <f t="shared" ca="1" si="197"/>
        <v>-158708311611191.97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-158708311611191.97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-661284631713.2998</v>
      </c>
      <c r="L4921" s="444">
        <f t="shared" ca="1" si="197"/>
        <v>-159369596242905.28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-159369596242905.28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-664039984345.43872</v>
      </c>
      <c r="L4922" s="444">
        <f t="shared" ca="1" si="197"/>
        <v>-160033636227250.72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-160033636227250.72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-666806817613.54468</v>
      </c>
      <c r="L4923" s="444">
        <f t="shared" ca="1" si="197"/>
        <v>-160700443044864.25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-160700443044864.25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-669585179353.60107</v>
      </c>
      <c r="L4924" s="444">
        <f t="shared" ca="1" si="197"/>
        <v>-161370028224217.84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-161370028224217.84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-672375117600.90771</v>
      </c>
      <c r="L4925" s="444">
        <f t="shared" ca="1" si="197"/>
        <v>-162042403341818.75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-162042403341818.75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-675176680590.9115</v>
      </c>
      <c r="L4926" s="444">
        <f t="shared" ca="1" si="197"/>
        <v>-162717580022409.66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-162717580022409.66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-677989916760.04028</v>
      </c>
      <c r="L4927" s="444">
        <f t="shared" ca="1" si="197"/>
        <v>-163395569939169.69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-163395569939169.69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-680814874746.54041</v>
      </c>
      <c r="L4928" s="444">
        <f t="shared" ca="1" si="197"/>
        <v>-164076384813916.22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-164076384813916.22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-683651603391.31763</v>
      </c>
      <c r="L4929" s="444">
        <f t="shared" ca="1" si="197"/>
        <v>-164760036417307.53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-164760036417307.53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-686500151738.78137</v>
      </c>
      <c r="L4930" s="444">
        <f t="shared" ca="1" si="197"/>
        <v>-165446536569046.31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-165446536569046.31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-689360569037.69299</v>
      </c>
      <c r="L4931" s="444">
        <f t="shared" ca="1" si="197"/>
        <v>-166135897138084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-166135897138084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-692232904742.0166</v>
      </c>
      <c r="L4932" s="444">
        <f t="shared" ca="1" si="197"/>
        <v>-166828130042826.03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-166828130042826.03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-695117208511.77515</v>
      </c>
      <c r="L4933" s="444">
        <f t="shared" ca="1" si="197"/>
        <v>-167523247251337.81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-167523247251337.81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-698013530213.90759</v>
      </c>
      <c r="L4934" s="444">
        <f t="shared" ca="1" si="197"/>
        <v>-168221260781551.72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-168221260781551.72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-700921919923.1322</v>
      </c>
      <c r="L4935" s="444">
        <f t="shared" ca="1" si="197"/>
        <v>-168922182701474.84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-168922182701474.84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-703842427922.81189</v>
      </c>
      <c r="L4936" s="444">
        <f t="shared" ca="1" si="197"/>
        <v>-169626025129397.66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-169626025129397.66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-706775104705.82361</v>
      </c>
      <c r="L4937" s="444">
        <f t="shared" ca="1" si="197"/>
        <v>-170332800234103.47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-170332800234103.47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-709720000975.43115</v>
      </c>
      <c r="L4938" s="444">
        <f t="shared" ca="1" si="197"/>
        <v>-171042520235078.91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-171042520235078.91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-712677167646.16211</v>
      </c>
      <c r="L4939" s="444">
        <f t="shared" ca="1" si="197"/>
        <v>-171755197402725.06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-171755197402725.06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-715646655844.68774</v>
      </c>
      <c r="L4940" s="444">
        <f t="shared" ca="1" si="197"/>
        <v>-172470844058569.75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-172470844058569.75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-718628516910.70728</v>
      </c>
      <c r="L4941" s="444">
        <f t="shared" ca="1" si="197"/>
        <v>-173189472575480.47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-173189472575480.47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-721622802397.83533</v>
      </c>
      <c r="L4942" s="444">
        <f t="shared" ca="1" si="197"/>
        <v>-173911095377878.31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-173911095377878.31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-724629564074.49292</v>
      </c>
      <c r="L4943" s="444">
        <f t="shared" ca="1" si="197"/>
        <v>-174635724941952.81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-174635724941952.81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-727648853924.80334</v>
      </c>
      <c r="L4944" s="444">
        <f t="shared" ca="1" si="197"/>
        <v>-175363373795877.63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-175363373795877.63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-730680724149.49011</v>
      </c>
      <c r="L4945" s="444">
        <f t="shared" ca="1" si="197"/>
        <v>-176094054520027.13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-176094054520027.13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-733725227166.77966</v>
      </c>
      <c r="L4946" s="444">
        <f t="shared" ca="1" si="197"/>
        <v>-176827779747193.91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-176827779747193.91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-736782415613.30798</v>
      </c>
      <c r="L4947" s="444">
        <f t="shared" ca="1" si="197"/>
        <v>-177564562162807.22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-177564562162807.22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-739852342345.03003</v>
      </c>
      <c r="L4948" s="444">
        <f t="shared" ca="1" si="197"/>
        <v>-178304414505152.25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-178304414505152.25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-742935060438.1344</v>
      </c>
      <c r="L4949" s="444">
        <f t="shared" ca="1" si="197"/>
        <v>-179047349565590.38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-179047349565590.38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-746030623189.95984</v>
      </c>
      <c r="L4950" s="444">
        <f t="shared" ca="1" si="197"/>
        <v>-179793380188780.34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-179793380188780.34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-749139084119.91809</v>
      </c>
      <c r="L4951" s="444">
        <f t="shared" ca="1" si="197"/>
        <v>-180542519272900.25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-180542519272900.25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-752260496970.41772</v>
      </c>
      <c r="L4952" s="444">
        <f t="shared" ca="1" si="197"/>
        <v>-181294779769870.66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-181294779769870.66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-755394915707.79443</v>
      </c>
      <c r="L4953" s="444">
        <f t="shared" ca="1" si="197"/>
        <v>-182050174685578.44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-182050174685578.44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-758542394523.24353</v>
      </c>
      <c r="L4954" s="444">
        <f t="shared" ca="1" si="197"/>
        <v>-182808717080101.69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-182808717080101.69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-761702987833.75708</v>
      </c>
      <c r="L4955" s="444">
        <f t="shared" ca="1" si="197"/>
        <v>-183570420067935.44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-183570420067935.44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-764876750283.06433</v>
      </c>
      <c r="L4956" s="444">
        <f t="shared" ca="1" si="197"/>
        <v>-184335296818218.5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-184335296818218.5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-768063736742.57703</v>
      </c>
      <c r="L4957" s="444">
        <f t="shared" ca="1" si="197"/>
        <v>-185103360554961.06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-185103360554961.06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-771264002312.33777</v>
      </c>
      <c r="L4958" s="444">
        <f t="shared" ca="1" si="197"/>
        <v>-185874624557273.41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-185874624557273.41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-774477602321.97253</v>
      </c>
      <c r="L4959" s="444">
        <f t="shared" ca="1" si="197"/>
        <v>-186649102159595.38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-186649102159595.38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-777704592331.64734</v>
      </c>
      <c r="L4960" s="444">
        <f t="shared" ca="1" si="197"/>
        <v>-187426806751927.03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-187426806751927.03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-780945028133.0293</v>
      </c>
      <c r="L4961" s="444">
        <f t="shared" ca="1" si="197"/>
        <v>-188207751780060.06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-188207751780060.06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-784198965750.25024</v>
      </c>
      <c r="L4962" s="444">
        <f t="shared" ca="1" si="197"/>
        <v>-188991950745810.31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-188991950745810.31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-787466461440.87634</v>
      </c>
      <c r="L4963" s="444">
        <f t="shared" ca="1" si="197"/>
        <v>-189779417207251.19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-189779417207251.19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-790747571696.87988</v>
      </c>
      <c r="L4964" s="444">
        <f t="shared" ca="1" si="197"/>
        <v>-190570164778948.06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-190570164778948.06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-794042353245.61694</v>
      </c>
      <c r="L4965" s="444">
        <f t="shared" ca="1" si="197"/>
        <v>-191364207132193.69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-191364207132193.69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-797350863050.80701</v>
      </c>
      <c r="L4966" s="444">
        <f t="shared" ca="1" si="197"/>
        <v>-192161557995244.5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-192161557995244.5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-800673158313.5188</v>
      </c>
      <c r="L4967" s="444">
        <f t="shared" ca="1" si="197"/>
        <v>-192962231153558.03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-192962231153558.03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-804009296473.15845</v>
      </c>
      <c r="L4968" s="444">
        <f t="shared" ca="1" si="197"/>
        <v>-193766240450031.19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-193766240450031.19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-807359335208.46326</v>
      </c>
      <c r="L4969" s="444">
        <f t="shared" ca="1" si="197"/>
        <v>-194573599785239.66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-194573599785239.66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-810723332438.49854</v>
      </c>
      <c r="L4970" s="444">
        <f t="shared" ca="1" si="197"/>
        <v>-195384323117678.16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-195384323117678.16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-814101346323.65894</v>
      </c>
      <c r="L4971" s="444">
        <f t="shared" ca="1" si="197"/>
        <v>-196198424464001.81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-196198424464001.81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-817493435266.67419</v>
      </c>
      <c r="L4972" s="444">
        <f t="shared" ca="1" si="197"/>
        <v>-197015917899268.5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-197015917899268.5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-820899657913.61877</v>
      </c>
      <c r="L4973" s="444">
        <f t="shared" ca="1" si="197"/>
        <v>-197836817557182.13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-197836817557182.13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-824320073154.92554</v>
      </c>
      <c r="L4974" s="444">
        <f t="shared" ca="1" si="197"/>
        <v>-198661137630337.06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-198661137630337.06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-827754740126.40442</v>
      </c>
      <c r="L4975" s="444">
        <f t="shared" ca="1" si="197"/>
        <v>-199488892370463.47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-199488892370463.47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-831203718210.2644</v>
      </c>
      <c r="L4976" s="444">
        <f t="shared" ca="1" si="197"/>
        <v>-200320096088673.72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-200320096088673.72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-834667067036.1405</v>
      </c>
      <c r="L4977" s="444">
        <f t="shared" ca="1" si="197"/>
        <v>-201154763155709.84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-201154763155709.84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-838144846482.12439</v>
      </c>
      <c r="L4978" s="444">
        <f t="shared" ca="1" si="197"/>
        <v>-201992908002191.97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-201992908002191.97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-841637116675.7998</v>
      </c>
      <c r="L4979" s="444">
        <f t="shared" ca="1" si="197"/>
        <v>-202834545118867.78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-202834545118867.78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-845143937995.28247</v>
      </c>
      <c r="L4980" s="444">
        <f t="shared" ca="1" si="197"/>
        <v>-203679689056863.06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-203679689056863.06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-848665371070.2627</v>
      </c>
      <c r="L4981" s="444">
        <f t="shared" ca="1" si="197"/>
        <v>-204528354427933.31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-204528354427933.31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-852201476783.05542</v>
      </c>
      <c r="L4982" s="444">
        <f t="shared" ca="1" si="197"/>
        <v>-205380555904716.38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-205380555904716.38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-855752316269.65161</v>
      </c>
      <c r="L4983" s="444">
        <f t="shared" ca="1" si="197"/>
        <v>-206236308220986.03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-206236308220986.03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-859317950920.77515</v>
      </c>
      <c r="L4984" s="444">
        <f t="shared" ca="1" si="197"/>
        <v>-207095626171906.81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-207095626171906.81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-862898442382.94507</v>
      </c>
      <c r="L4985" s="444">
        <f t="shared" ca="1" si="197"/>
        <v>-207958524614289.75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-207958524614289.75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-866493852559.54065</v>
      </c>
      <c r="L4986" s="444">
        <f t="shared" ca="1" si="197"/>
        <v>-208825018466849.28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-208825018466849.28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-870104243611.87195</v>
      </c>
      <c r="L4987" s="444">
        <f t="shared" ca="1" si="197"/>
        <v>-209695122710461.16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-209695122710461.16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-873729677960.25476</v>
      </c>
      <c r="L4988" s="444">
        <f t="shared" ca="1" si="197"/>
        <v>-210568852388421.41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-210568852388421.41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-877370218285.08923</v>
      </c>
      <c r="L4989" s="444">
        <f t="shared" ca="1" si="197"/>
        <v>-211446222606706.5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-211446222606706.5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-881025927527.94373</v>
      </c>
      <c r="L4990" s="444">
        <f t="shared" ca="1" si="197"/>
        <v>-212327248534234.44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-212327248534234.44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-884696868892.64343</v>
      </c>
      <c r="L4991" s="444">
        <f t="shared" ca="1" si="197"/>
        <v>-213211945403127.09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-213211945403127.09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-888383105846.36292</v>
      </c>
      <c r="L4992" s="444">
        <f t="shared" ca="1" si="197"/>
        <v>-214100328508973.47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-214100328508973.47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-892084702120.72278</v>
      </c>
      <c r="L4993" s="444">
        <f t="shared" ca="1" si="197"/>
        <v>-214992413211094.19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-214992413211094.19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-895801721712.89246</v>
      </c>
      <c r="L4994" s="444">
        <f t="shared" ca="1" si="197"/>
        <v>-215888214932807.09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-215888214932807.09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-899534228886.69617</v>
      </c>
      <c r="L4995" s="444">
        <f t="shared" ca="1" si="197"/>
        <v>-216787749161693.78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-216787749161693.78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-903282288173.72412</v>
      </c>
      <c r="L4996" s="444">
        <f t="shared" ca="1" si="197"/>
        <v>-217691031449867.5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-217691031449867.5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-907045964374.44788</v>
      </c>
      <c r="L4997" s="444">
        <f t="shared" ca="1" si="197"/>
        <v>-218598077414241.94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-218598077414241.94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-910825322559.34143</v>
      </c>
      <c r="L4998" s="444">
        <f t="shared" ca="1" si="197"/>
        <v>-219508902736801.28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-219508902736801.28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-914620428070.00525</v>
      </c>
      <c r="L4999" s="444">
        <f t="shared" ca="1" si="197"/>
        <v>-220423523164871.28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-220423523164871.28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-918431346520.29688</v>
      </c>
      <c r="L5000" s="444">
        <f t="shared" ca="1" si="197"/>
        <v>-221341954511391.56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-221341954511391.56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-922258143797.46497</v>
      </c>
      <c r="L5001" s="444">
        <f t="shared" ca="1" si="197"/>
        <v>-222264212655189.03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-222264212655189.03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-926100886063.2876</v>
      </c>
      <c r="L5002" s="444">
        <f t="shared" ca="1" si="197"/>
        <v>-223190313541252.31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-223190313541252.31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-929959639755.2179</v>
      </c>
      <c r="L5003" s="444">
        <f t="shared" ca="1" si="197"/>
        <v>-224120273181007.53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-224120273181007.53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-933834471587.53137</v>
      </c>
      <c r="L5004" s="444">
        <f t="shared" ca="1" si="197"/>
        <v>-225054107652595.06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-225054107652595.06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-937725448552.47949</v>
      </c>
      <c r="L5005" s="444">
        <f t="shared" ca="1" si="197"/>
        <v>-225991833101147.53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-225991833101147.53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-941632637921.44812</v>
      </c>
      <c r="L5006" s="444">
        <f t="shared" ca="1" si="197"/>
        <v>-226933465739068.97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-226933465739068.97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-945556107246.12073</v>
      </c>
      <c r="L5007" s="444">
        <f t="shared" ca="1" si="197"/>
        <v>-227879021846315.09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-227879021846315.09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-949495924359.64612</v>
      </c>
      <c r="L5008" s="444">
        <f t="shared" ca="1" si="197"/>
        <v>-228828517770674.75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-228828517770674.75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-953452157377.8114</v>
      </c>
      <c r="L5009" s="444">
        <f t="shared" ca="1" si="197"/>
        <v>-229781969928052.56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-229781969928052.56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-957424874700.21899</v>
      </c>
      <c r="L5010" s="444">
        <f t="shared" ca="1" si="197"/>
        <v>-230739394802752.78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-230739394802752.78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-961414145011.47009</v>
      </c>
      <c r="L5011" s="444">
        <f t="shared" ca="1" si="197"/>
        <v>-231700808947764.25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-231700808947764.25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-965420037282.35107</v>
      </c>
      <c r="L5012" s="444">
        <f t="shared" ca="1" si="197"/>
        <v>-232666228985046.59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-232666228985046.59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-969442620771.02747</v>
      </c>
      <c r="L5013" s="444">
        <f t="shared" ca="1" si="197"/>
        <v>-233635671605817.63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-233635671605817.63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-973481965024.24023</v>
      </c>
      <c r="L5014" s="444">
        <f t="shared" ca="1" si="197"/>
        <v>-234609153570841.88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-234609153570841.88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-977538139878.50781</v>
      </c>
      <c r="L5015" s="444">
        <f t="shared" ca="1" si="197"/>
        <v>-235586691710720.38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-235586691710720.38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-981611215461.33472</v>
      </c>
      <c r="L5016" s="444">
        <f t="shared" ca="1" si="197"/>
        <v>-236568302926181.72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-236568302926181.72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-985701262192.42371</v>
      </c>
      <c r="L5017" s="444">
        <f t="shared" ca="1" si="197"/>
        <v>-237554004188374.16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-237554004188374.16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-989808350784.89221</v>
      </c>
      <c r="L5018" s="444">
        <f t="shared" ca="1" si="197"/>
        <v>-238543812539159.06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-238543812539159.06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-993932552246.49609</v>
      </c>
      <c r="L5019" s="444">
        <f t="shared" ca="1" si="197"/>
        <v>-239537745091405.56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-239537745091405.56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-998073937880.85645</v>
      </c>
      <c r="L5020" s="444">
        <f t="shared" ca="1" si="197"/>
        <v>-240535819029286.41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-240535819029286.41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-1002232579288.6934</v>
      </c>
      <c r="L5021" s="444">
        <f t="shared" ca="1" si="197"/>
        <v>-241538051608575.09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-241538051608575.09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-1006408548369.0629</v>
      </c>
      <c r="L5022" s="444">
        <f t="shared" ca="1" si="197"/>
        <v>-242544460156944.16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-242544460156944.16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-1010601917320.6006</v>
      </c>
      <c r="L5023" s="444">
        <f t="shared" ca="1" si="197"/>
        <v>-243555062074264.75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-243555062074264.75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-1014812758642.7698</v>
      </c>
      <c r="L5024" s="444">
        <f t="shared" ca="1" si="197"/>
        <v>-244569874832907.53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-244569874832907.53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-1019041145137.1147</v>
      </c>
      <c r="L5025" s="444">
        <f t="shared" ca="1" si="197"/>
        <v>-245588915978044.66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-245588915978044.66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-1023287149908.5194</v>
      </c>
      <c r="L5026" s="444">
        <f t="shared" ca="1" si="197"/>
        <v>-246612203127953.19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-246612203127953.19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-1027550846366.4716</v>
      </c>
      <c r="L5027" s="444">
        <f t="shared" ca="1" si="197"/>
        <v>-247639753974319.66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-247639753974319.66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-1031832308226.3319</v>
      </c>
      <c r="L5028" s="444">
        <f t="shared" ca="1" si="197"/>
        <v>-248671586282546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-248671586282546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-1036131609510.6082</v>
      </c>
      <c r="L5029" s="444">
        <f t="shared" ca="1" si="197"/>
        <v>-249707717892056.59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-249707717892056.59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-1040448824550.2357</v>
      </c>
      <c r="L5030" s="444">
        <f t="shared" ca="1" si="197"/>
        <v>-250748166716606.84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-250748166716606.84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-1044784027985.8619</v>
      </c>
      <c r="L5031" s="444">
        <f t="shared" ca="1" si="197"/>
        <v>-251792950744592.72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-251792950744592.72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-1049137294769.1364</v>
      </c>
      <c r="L5032" s="444">
        <f t="shared" ca="1" si="197"/>
        <v>-252842088039361.84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-252842088039361.84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-1053508700164.0077</v>
      </c>
      <c r="L5033" s="444">
        <f t="shared" ca="1" si="197"/>
        <v>-253895596739525.84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-253895596739525.84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-1057898319748.0243</v>
      </c>
      <c r="L5034" s="444">
        <f t="shared" ca="1" si="197"/>
        <v>-254953495059273.88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-254953495059273.88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-1062306229413.6411</v>
      </c>
      <c r="L5035" s="444">
        <f t="shared" ca="1" si="197"/>
        <v>-256015801288687.53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-256015801288687.53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-1066732505369.5314</v>
      </c>
      <c r="L5036" s="444">
        <f t="shared" ca="1" si="197"/>
        <v>-257082533794057.06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-257082533794057.06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-1071177224141.9044</v>
      </c>
      <c r="L5037" s="444">
        <f t="shared" ca="1" si="197"/>
        <v>-258153711018198.97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-258153711018198.97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-1075640462575.829</v>
      </c>
      <c r="L5038" s="444">
        <f t="shared" ca="1" si="197"/>
        <v>-259229351480774.81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-259229351480774.81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-1080122297836.5616</v>
      </c>
      <c r="L5039" s="444">
        <f t="shared" ca="1" si="197"/>
        <v>-260309473778611.38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-260309473778611.38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-1084622807410.8806</v>
      </c>
      <c r="L5040" s="444">
        <f t="shared" ca="1" si="197"/>
        <v>-261394096586022.25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-261394096586022.25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-1089142069108.426</v>
      </c>
      <c r="L5041" s="444">
        <f t="shared" ca="1" si="197"/>
        <v>-262483238655130.69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-262483238655130.69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-1093680161063.0446</v>
      </c>
      <c r="L5042" s="444">
        <f t="shared" ca="1" si="197"/>
        <v>-263576918816193.72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-263576918816193.72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-1098237161734.1405</v>
      </c>
      <c r="L5043" s="444">
        <f t="shared" ca="1" si="197"/>
        <v>-264675155977927.84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-264675155977927.84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-1102813149908.0327</v>
      </c>
      <c r="L5044" s="444">
        <f t="shared" ca="1" si="197"/>
        <v>-265777969127835.88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-265777969127835.88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-1107408204699.3162</v>
      </c>
      <c r="L5045" s="444">
        <f t="shared" ca="1" si="197"/>
        <v>-266885377332535.19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-266885377332535.19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-1112022405552.23</v>
      </c>
      <c r="L5046" s="444">
        <f t="shared" ca="1" si="197"/>
        <v>-267997399738087.41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-267997399738087.41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-1116655832242.0308</v>
      </c>
      <c r="L5047" s="444">
        <f t="shared" ca="1" si="197"/>
        <v>-269114055570329.44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-269114055570329.44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-1121308564876.3726</v>
      </c>
      <c r="L5048" s="444">
        <f t="shared" ca="1" si="197"/>
        <v>-270235364135205.81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-270235364135205.81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-1125980683896.6909</v>
      </c>
      <c r="L5049" s="444">
        <f t="shared" ca="1" si="197"/>
        <v>-271361344819102.5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-271361344819102.5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-1130672270079.5938</v>
      </c>
      <c r="L5050" s="444">
        <f t="shared" ca="1" si="197"/>
        <v>-272492017089182.09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-272492017089182.09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-1135383404538.2588</v>
      </c>
      <c r="L5051" s="444">
        <f t="shared" ca="1" si="197"/>
        <v>-273627400493720.34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-273627400493720.34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-1140114168723.8347</v>
      </c>
      <c r="L5052" s="444">
        <f t="shared" ca="1" si="197"/>
        <v>-274767514662444.19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-274767514662444.19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-1144864644426.8508</v>
      </c>
      <c r="L5053" s="444">
        <f t="shared" ca="1" si="197"/>
        <v>-275912379306871.03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-275912379306871.03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-1149634913778.6294</v>
      </c>
      <c r="L5054" s="444">
        <f t="shared" ca="1" si="197"/>
        <v>-277062014220649.66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-277062014220649.66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-1154425059252.7068</v>
      </c>
      <c r="L5055" s="444">
        <f t="shared" ca="1" si="197"/>
        <v>-278216439279902.38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-278216439279902.38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-1159235163666.2598</v>
      </c>
      <c r="L5056" s="444">
        <f t="shared" ca="1" si="197"/>
        <v>-279375674443568.63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-279375674443568.63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-1164065310181.5359</v>
      </c>
      <c r="L5057" s="444">
        <f t="shared" ca="1" si="197"/>
        <v>-280539739753750.16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-280539739753750.16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-1168915582307.2922</v>
      </c>
      <c r="L5058" s="444">
        <f t="shared" ca="1" si="197"/>
        <v>-281708655336057.44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-281708655336057.44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-1173786063900.2393</v>
      </c>
      <c r="L5059" s="444">
        <f t="shared" ca="1" si="197"/>
        <v>-282882441399957.69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-282882441399957.69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-1178676839166.4902</v>
      </c>
      <c r="L5060" s="444">
        <f t="shared" ca="1" si="197"/>
        <v>-284061118239124.19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-284061118239124.19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-1183587992663.0173</v>
      </c>
      <c r="L5061" s="444">
        <f t="shared" ca="1" si="197"/>
        <v>-285244706231787.19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-285244706231787.19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-1188519609299.1133</v>
      </c>
      <c r="L5062" s="444">
        <f t="shared" ca="1" si="197"/>
        <v>-286433225841086.31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-286433225841086.31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-1193471774337.8596</v>
      </c>
      <c r="L5063" s="444">
        <f t="shared" ca="1" si="197"/>
        <v>-287626697615424.19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-287626697615424.19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-1198444573397.6008</v>
      </c>
      <c r="L5064" s="444">
        <f t="shared" ca="1" si="197"/>
        <v>-288825142188821.81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-288825142188821.81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-1203438092453.4243</v>
      </c>
      <c r="L5065" s="444">
        <f t="shared" ca="1" si="197"/>
        <v>-290028580281275.25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-290028580281275.25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-1208452417838.647</v>
      </c>
      <c r="L5066" s="444">
        <f t="shared" ca="1" si="197"/>
        <v>-291237032699113.88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-291237032699113.88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-1213487636246.3079</v>
      </c>
      <c r="L5067" s="444">
        <f t="shared" ca="1" si="197"/>
        <v>-292450520335360.19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-292450520335360.19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-1218543834730.6675</v>
      </c>
      <c r="L5068" s="444">
        <f t="shared" ca="1" si="197"/>
        <v>-293669064170090.88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-293669064170090.88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-1223621100708.7119</v>
      </c>
      <c r="L5069" s="444">
        <f t="shared" ca="1" si="197"/>
        <v>-294892685270799.56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-294892685270799.56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-1228719521961.6648</v>
      </c>
      <c r="L5070" s="444">
        <f t="shared" ca="1" si="197"/>
        <v>-296121404792761.25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-296121404792761.25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-1233839186636.5051</v>
      </c>
      <c r="L5071" s="444">
        <f t="shared" ca="1" si="197"/>
        <v>-297355243979397.75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-297355243979397.75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-1238980183247.4907</v>
      </c>
      <c r="L5072" s="444">
        <f t="shared" ca="1" si="197"/>
        <v>-298594224162645.25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-298594224162645.25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-1244142600677.6885</v>
      </c>
      <c r="L5073" s="444">
        <f t="shared" ca="1" si="197"/>
        <v>-299838366763322.94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-299838366763322.94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-1249326528180.5122</v>
      </c>
      <c r="L5074" s="444">
        <f t="shared" ca="1" si="197"/>
        <v>-301087693291503.44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-301087693291503.44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-1254532055381.2644</v>
      </c>
      <c r="L5075" s="444">
        <f t="shared" ca="1" si="197"/>
        <v>-302342225346884.69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-302342225346884.69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-1259759272278.6863</v>
      </c>
      <c r="L5076" s="444">
        <f t="shared" ca="1" si="197"/>
        <v>-303601984619163.38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-303601984619163.38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-1265008269246.5142</v>
      </c>
      <c r="L5077" s="444">
        <f t="shared" ca="1" si="197"/>
        <v>-304866992888409.88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-304866992888409.88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-1270279137035.041</v>
      </c>
      <c r="L5078" s="444">
        <f t="shared" ca="1" si="197"/>
        <v>-306137272025444.94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-306137272025444.94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-1275571966772.6873</v>
      </c>
      <c r="L5079" s="444">
        <f t="shared" ca="1" si="197"/>
        <v>-307412843992217.63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-307412843992217.63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-1280886849967.5735</v>
      </c>
      <c r="L5080" s="444">
        <f t="shared" ca="1" si="197"/>
        <v>-308693730842185.19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-308693730842185.19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-1286223878509.105</v>
      </c>
      <c r="L5081" s="444">
        <f t="shared" ca="1" si="197"/>
        <v>-309979954720694.31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-309979954720694.31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-1291583144669.5596</v>
      </c>
      <c r="L5082" s="444">
        <f t="shared" ca="1" si="197"/>
        <v>-311271537865363.88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-311271537865363.88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-1296964741105.6829</v>
      </c>
      <c r="L5083" s="444">
        <f t="shared" ca="1" si="197"/>
        <v>-312568502606469.56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-312568502606469.56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-1302368760860.2898</v>
      </c>
      <c r="L5084" s="444">
        <f t="shared" ca="1" si="197"/>
        <v>-313870871367329.88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-313870871367329.88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-1307795297363.8745</v>
      </c>
      <c r="L5085" s="444">
        <f t="shared" ca="1" si="197"/>
        <v>-315178666664693.75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-315178666664693.75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-1313244444436.2239</v>
      </c>
      <c r="L5086" s="444">
        <f t="shared" ca="1" si="197"/>
        <v>-316491911109130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-316491911109130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-1318716296288.0417</v>
      </c>
      <c r="L5087" s="444">
        <f t="shared" ca="1" si="197"/>
        <v>-317810627405418.06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-317810627405418.06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-1324210947522.5752</v>
      </c>
      <c r="L5088" s="444">
        <f t="shared" ca="1" si="197"/>
        <v>-319134838352940.63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-319134838352940.63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-1329728493137.2527</v>
      </c>
      <c r="L5089" s="444">
        <f t="shared" ca="1" si="197"/>
        <v>-320464566846077.88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-320464566846077.88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-1335269028525.3245</v>
      </c>
      <c r="L5090" s="444">
        <f t="shared" ca="1" si="197"/>
        <v>-321799835874603.19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-321799835874603.19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-1340832649477.5132</v>
      </c>
      <c r="L5091" s="444">
        <f t="shared" ca="1" si="197"/>
        <v>-323140668524080.69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-323140668524080.69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-1346419452183.6694</v>
      </c>
      <c r="L5092" s="444">
        <f t="shared" ca="1" si="197"/>
        <v>-324487087976264.38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-324487087976264.38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-1352029533234.4348</v>
      </c>
      <c r="L5093" s="444">
        <f t="shared" ca="1" si="197"/>
        <v>-325839117509498.81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-325839117509498.81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-1357662989622.9116</v>
      </c>
      <c r="L5094" s="444">
        <f t="shared" ca="1" si="197"/>
        <v>-327196780499121.75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-327196780499121.75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-1363319918746.3406</v>
      </c>
      <c r="L5095" s="444">
        <f t="shared" ca="1" si="197"/>
        <v>-328560100417868.06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-328560100417868.06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-1369000418407.7837</v>
      </c>
      <c r="L5096" s="444">
        <f t="shared" ca="1" si="197"/>
        <v>-329929100836275.88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-329929100836275.88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-1374704586817.8162</v>
      </c>
      <c r="L5097" s="444">
        <f t="shared" ca="1" si="197"/>
        <v>-331303805423093.69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-331303805423093.69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-1380432522596.2236</v>
      </c>
      <c r="L5098" s="444">
        <f t="shared" ca="1" si="197"/>
        <v>-332684237945689.94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-332684237945689.94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-1386184324773.708</v>
      </c>
      <c r="L5099" s="444">
        <f t="shared" ca="1" si="197"/>
        <v>-334070422270463.63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-334070422270463.63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-1391960092793.5984</v>
      </c>
      <c r="L5100" s="444">
        <f t="shared" ca="1" si="197"/>
        <v>-335462382363257.25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-335462382363257.25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-1397759926513.5718</v>
      </c>
      <c r="L5101" s="444">
        <f t="shared" ca="1" si="197"/>
        <v>-336860142289770.81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-336860142289770.81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-1403583926207.3784</v>
      </c>
      <c r="L5102" s="444">
        <f t="shared" ca="1" si="197"/>
        <v>-338263726215978.19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-338263726215978.19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-1409432192566.5757</v>
      </c>
      <c r="L5103" s="444">
        <f t="shared" ca="1" si="197"/>
        <v>-339673158408544.75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-339673158408544.75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-1415304826702.2698</v>
      </c>
      <c r="L5104" s="444">
        <f t="shared" ca="1" si="197"/>
        <v>-341088463235247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-341088463235247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-1421201930146.8625</v>
      </c>
      <c r="L5105" s="444">
        <f t="shared" ca="1" si="197"/>
        <v>-342509665165393.88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-342509665165393.88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-1427123604855.8079</v>
      </c>
      <c r="L5106" s="444">
        <f t="shared" ca="1" si="197"/>
        <v>-343936788770249.69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-343936788770249.69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-1433069953209.3738</v>
      </c>
      <c r="L5107" s="444">
        <f t="shared" ca="1" si="197"/>
        <v>-345369858723459.06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-345369858723459.06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-1439041078014.4128</v>
      </c>
      <c r="L5108" s="444">
        <f t="shared" ref="L5108:L5362" ca="1" si="202">I5108-J5108+K5108</f>
        <v>-346808899801473.5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-346808899801473.5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-1445037082506.1396</v>
      </c>
      <c r="L5109" s="444">
        <f t="shared" ca="1" si="202"/>
        <v>-348253936883979.63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-348253936883979.63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-1451058070349.915</v>
      </c>
      <c r="L5110" s="444">
        <f t="shared" ca="1" si="202"/>
        <v>-349704994954329.56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-349704994954329.56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-1457104145643.0398</v>
      </c>
      <c r="L5111" s="444">
        <f t="shared" ca="1" si="202"/>
        <v>-351162099099972.63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-351162099099972.63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-1463175412916.5525</v>
      </c>
      <c r="L5112" s="444">
        <f t="shared" ca="1" si="202"/>
        <v>-352625274512889.19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-352625274512889.19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-1469271977137.0383</v>
      </c>
      <c r="L5113" s="444">
        <f t="shared" ca="1" si="202"/>
        <v>-354094546490026.25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-354094546490026.25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-1475393943708.4426</v>
      </c>
      <c r="L5114" s="444">
        <f t="shared" ca="1" si="202"/>
        <v>-355569940433734.69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-355569940433734.69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-1481541418473.8945</v>
      </c>
      <c r="L5115" s="444">
        <f t="shared" ca="1" si="202"/>
        <v>-357051481852208.56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-357051481852208.56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-1487714507717.5356</v>
      </c>
      <c r="L5116" s="444">
        <f t="shared" ca="1" si="202"/>
        <v>-358539196359926.13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-358539196359926.13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-1493913318166.3589</v>
      </c>
      <c r="L5117" s="444">
        <f t="shared" ca="1" si="202"/>
        <v>-360033109678092.5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-360033109678092.5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-1500137956992.052</v>
      </c>
      <c r="L5118" s="444">
        <f t="shared" ca="1" si="202"/>
        <v>-361533247635084.56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-361533247635084.56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-1506388531812.8523</v>
      </c>
      <c r="L5119" s="444">
        <f t="shared" ca="1" si="202"/>
        <v>-363039636166897.44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-363039636166897.44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-1512665150695.406</v>
      </c>
      <c r="L5120" s="444">
        <f t="shared" ca="1" si="202"/>
        <v>-364552301317592.81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-364552301317592.81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-1518967922156.6367</v>
      </c>
      <c r="L5121" s="444">
        <f t="shared" ca="1" si="202"/>
        <v>-366071269239749.44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-366071269239749.44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-1525296955165.6226</v>
      </c>
      <c r="L5122" s="444">
        <f t="shared" ca="1" si="202"/>
        <v>-367596566194915.06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-367596566194915.06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-1531652359145.4795</v>
      </c>
      <c r="L5123" s="444">
        <f t="shared" ca="1" si="202"/>
        <v>-369128218554060.56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-369128218554060.56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-1538034243975.2524</v>
      </c>
      <c r="L5124" s="444">
        <f t="shared" ca="1" si="202"/>
        <v>-370666252798035.81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-370666252798035.81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-1544442719991.8159</v>
      </c>
      <c r="L5125" s="444">
        <f t="shared" ca="1" si="202"/>
        <v>-372210695518027.63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-372210695518027.63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-1550877897991.7817</v>
      </c>
      <c r="L5126" s="444">
        <f t="shared" ca="1" si="202"/>
        <v>-373761573416019.44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-373761573416019.44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-1557339889233.4143</v>
      </c>
      <c r="L5127" s="444">
        <f t="shared" ca="1" si="202"/>
        <v>-375318913305252.88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-375318913305252.88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-1563828805438.5537</v>
      </c>
      <c r="L5128" s="444">
        <f t="shared" ca="1" si="202"/>
        <v>-376882742110691.44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-376882742110691.44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-1570344758794.5476</v>
      </c>
      <c r="L5129" s="444">
        <f t="shared" ca="1" si="202"/>
        <v>-378453086869486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-378453086869486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-1576887861956.1917</v>
      </c>
      <c r="L5130" s="444">
        <f t="shared" ca="1" si="202"/>
        <v>-380029974731442.19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-380029974731442.19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-1583458228047.6758</v>
      </c>
      <c r="L5131" s="444">
        <f t="shared" ca="1" si="202"/>
        <v>-381613432959489.88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-381613432959489.88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-1590055970664.541</v>
      </c>
      <c r="L5132" s="444">
        <f t="shared" ca="1" si="202"/>
        <v>-383203488930154.44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-383203488930154.44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-1596681203875.6436</v>
      </c>
      <c r="L5133" s="444">
        <f t="shared" ca="1" si="202"/>
        <v>-384800170134030.06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-384800170134030.06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-1603334042225.1252</v>
      </c>
      <c r="L5134" s="444">
        <f t="shared" ca="1" si="202"/>
        <v>-386403504176255.19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-386403504176255.19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-1610014600734.3965</v>
      </c>
      <c r="L5135" s="444">
        <f t="shared" ca="1" si="202"/>
        <v>-388013518776989.56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-388013518776989.56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-1616722994904.123</v>
      </c>
      <c r="L5136" s="444">
        <f t="shared" ca="1" si="202"/>
        <v>-389630241771893.69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-389630241771893.69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-1623459340716.2236</v>
      </c>
      <c r="L5137" s="444">
        <f t="shared" ca="1" si="202"/>
        <v>-391253701112609.94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-391253701112609.94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-1630223754635.8748</v>
      </c>
      <c r="L5138" s="444">
        <f t="shared" ca="1" si="202"/>
        <v>-392883924867245.81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-392883924867245.81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-1637016353613.5242</v>
      </c>
      <c r="L5139" s="444">
        <f t="shared" ca="1" si="202"/>
        <v>-394520941220859.31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-394520941220859.31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-1643837255086.9138</v>
      </c>
      <c r="L5140" s="444">
        <f t="shared" ca="1" si="202"/>
        <v>-396164778475946.25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-396164778475946.25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-1650686576983.1094</v>
      </c>
      <c r="L5141" s="444">
        <f t="shared" ca="1" si="202"/>
        <v>-397815465052929.38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-397815465052929.38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-1657564437720.5391</v>
      </c>
      <c r="L5142" s="444">
        <f t="shared" ca="1" si="202"/>
        <v>-399473029490649.94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-399473029490649.94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-1664470956211.0415</v>
      </c>
      <c r="L5143" s="444">
        <f t="shared" ca="1" si="202"/>
        <v>-401137500446861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-401137500446861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-1671406251861.9209</v>
      </c>
      <c r="L5144" s="444">
        <f t="shared" ca="1" si="202"/>
        <v>-402808906698722.94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-402808906698722.94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-1678370444578.0122</v>
      </c>
      <c r="L5145" s="444">
        <f t="shared" ca="1" si="202"/>
        <v>-404487277143300.94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-404487277143300.94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-1685363654763.7539</v>
      </c>
      <c r="L5146" s="444">
        <f t="shared" ca="1" si="202"/>
        <v>-406172640798064.69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-406172640798064.69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-1692386003325.2695</v>
      </c>
      <c r="L5147" s="444">
        <f t="shared" ca="1" si="202"/>
        <v>-407865026801389.94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-407865026801389.94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-1699437611672.458</v>
      </c>
      <c r="L5148" s="444">
        <f t="shared" ca="1" si="202"/>
        <v>-409564464413062.38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-409564464413062.38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-1706518601721.0933</v>
      </c>
      <c r="L5149" s="444">
        <f t="shared" ca="1" si="202"/>
        <v>-411270983014783.44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-411270983014783.44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-1713629095894.9309</v>
      </c>
      <c r="L5150" s="444">
        <f t="shared" ca="1" si="202"/>
        <v>-412984612110678.38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-412984612110678.38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-1720769217127.8267</v>
      </c>
      <c r="L5151" s="444">
        <f t="shared" ca="1" si="202"/>
        <v>-414705381327806.19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-414705381327806.19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-1727939088865.8591</v>
      </c>
      <c r="L5152" s="444">
        <f t="shared" ca="1" si="202"/>
        <v>-416433320416672.06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-416433320416672.06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-1735138835069.4668</v>
      </c>
      <c r="L5153" s="444">
        <f t="shared" ca="1" si="202"/>
        <v>-418168459251741.5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-418168459251741.5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-1742368580215.5896</v>
      </c>
      <c r="L5154" s="444">
        <f t="shared" ca="1" si="202"/>
        <v>-419910827831957.06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-419910827831957.06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-1749628449299.821</v>
      </c>
      <c r="L5155" s="444">
        <f t="shared" ca="1" si="202"/>
        <v>-421660456281256.88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-421660456281256.88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-1756918567838.5703</v>
      </c>
      <c r="L5156" s="444">
        <f t="shared" ca="1" si="202"/>
        <v>-423417374849095.44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-423417374849095.44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-1764239061871.231</v>
      </c>
      <c r="L5157" s="444">
        <f t="shared" ca="1" si="202"/>
        <v>-425181613910966.69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-425181613910966.69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-1771590057962.3611</v>
      </c>
      <c r="L5158" s="444">
        <f t="shared" ca="1" si="202"/>
        <v>-426953203968929.06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-426953203968929.06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-1778971683203.8711</v>
      </c>
      <c r="L5159" s="444">
        <f t="shared" ca="1" si="202"/>
        <v>-428732175652132.94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-428732175652132.94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-1786384065217.2205</v>
      </c>
      <c r="L5160" s="444">
        <f t="shared" ca="1" si="202"/>
        <v>-430518559717350.19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-430518559717350.19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-1793827332155.6257</v>
      </c>
      <c r="L5161" s="444">
        <f t="shared" ca="1" si="202"/>
        <v>-432312387049505.81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-432312387049505.81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-1801301612706.2742</v>
      </c>
      <c r="L5162" s="444">
        <f t="shared" ca="1" si="202"/>
        <v>-434113688662212.06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-434113688662212.06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-1808807036092.5503</v>
      </c>
      <c r="L5163" s="444">
        <f t="shared" ca="1" si="202"/>
        <v>-435922495698304.63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-435922495698304.63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-1816343732076.2693</v>
      </c>
      <c r="L5164" s="444">
        <f t="shared" ca="1" si="202"/>
        <v>-437738839430380.88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-437738839430380.88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-1823911830959.9202</v>
      </c>
      <c r="L5165" s="444">
        <f t="shared" ca="1" si="202"/>
        <v>-439562751261340.81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-439562751261340.81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-1831511463588.9199</v>
      </c>
      <c r="L5166" s="444">
        <f t="shared" ca="1" si="202"/>
        <v>-441394262724929.75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-441394262724929.75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-1839142761353.874</v>
      </c>
      <c r="L5167" s="444">
        <f t="shared" ca="1" si="202"/>
        <v>-443233405486283.63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-443233405486283.63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-1846805856192.8484</v>
      </c>
      <c r="L5168" s="444">
        <f t="shared" ca="1" si="202"/>
        <v>-445080211342476.5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-445080211342476.5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-1854500880593.6521</v>
      </c>
      <c r="L5169" s="444">
        <f t="shared" ca="1" si="202"/>
        <v>-446934712223070.13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-446934712223070.13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-1862227967596.1255</v>
      </c>
      <c r="L5170" s="444">
        <f t="shared" ca="1" si="202"/>
        <v>-448796940190666.25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-448796940190666.25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-1869987250794.4426</v>
      </c>
      <c r="L5171" s="444">
        <f t="shared" ca="1" si="202"/>
        <v>-450666927441460.69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-450666927441460.69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-1877778864339.4194</v>
      </c>
      <c r="L5172" s="444">
        <f t="shared" ca="1" si="202"/>
        <v>-452544706305800.13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-452544706305800.13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-1885602942940.8337</v>
      </c>
      <c r="L5173" s="444">
        <f t="shared" ca="1" si="202"/>
        <v>-454430309248740.94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-454430309248740.94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-1893459621869.7539</v>
      </c>
      <c r="L5174" s="444">
        <f t="shared" ca="1" si="202"/>
        <v>-456323768870610.69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-456323768870610.69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-1901349036960.8782</v>
      </c>
      <c r="L5175" s="444">
        <f t="shared" ca="1" si="202"/>
        <v>-458225117907571.56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-458225117907571.56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-1909271324614.8816</v>
      </c>
      <c r="L5176" s="444">
        <f t="shared" ca="1" si="202"/>
        <v>-460134389232186.44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-460134389232186.44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-1917226621800.7771</v>
      </c>
      <c r="L5177" s="444">
        <f t="shared" ca="1" si="202"/>
        <v>-462051615853987.19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-462051615853987.19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-1925215066058.28</v>
      </c>
      <c r="L5178" s="444">
        <f t="shared" ca="1" si="202"/>
        <v>-463976830920045.44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-463976830920045.44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-1933236795500.1892</v>
      </c>
      <c r="L5179" s="444">
        <f t="shared" ca="1" si="202"/>
        <v>-465910067715545.63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-465910067715545.63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-1941291948814.7734</v>
      </c>
      <c r="L5180" s="444">
        <f t="shared" ca="1" si="202"/>
        <v>-467851359664360.38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-467851359664360.38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-1949380665268.1682</v>
      </c>
      <c r="L5181" s="444">
        <f t="shared" ca="1" si="202"/>
        <v>-469800740329628.56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-469800740329628.56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-1957503084706.7856</v>
      </c>
      <c r="L5182" s="444">
        <f t="shared" ca="1" si="202"/>
        <v>-471758243414335.38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-471758243414335.38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-1965659347559.7307</v>
      </c>
      <c r="L5183" s="444">
        <f t="shared" ca="1" si="202"/>
        <v>-473723902761895.13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-473723902761895.13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-1973849594841.2297</v>
      </c>
      <c r="L5184" s="444">
        <f t="shared" ca="1" si="202"/>
        <v>-475697752356736.38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-475697752356736.38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-1982073968153.0681</v>
      </c>
      <c r="L5185" s="444">
        <f t="shared" ca="1" si="202"/>
        <v>-477679826324889.44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-477679826324889.44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-1990332609687.0396</v>
      </c>
      <c r="L5186" s="444">
        <f t="shared" ca="1" si="202"/>
        <v>-479670158934576.5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-479670158934576.5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-1998625662227.4021</v>
      </c>
      <c r="L5187" s="444">
        <f t="shared" ca="1" si="202"/>
        <v>-481668784596803.88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-481668784596803.88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-2006953269153.3494</v>
      </c>
      <c r="L5188" s="444">
        <f t="shared" ca="1" si="202"/>
        <v>-483675737865957.25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-483675737865957.25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-2015315574441.4883</v>
      </c>
      <c r="L5189" s="444">
        <f t="shared" ca="1" si="202"/>
        <v>-485691053440398.75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-485691053440398.75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-2023712722668.3281</v>
      </c>
      <c r="L5190" s="444">
        <f t="shared" ca="1" si="202"/>
        <v>-487714766163067.06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-487714766163067.06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-2032144859012.7793</v>
      </c>
      <c r="L5191" s="444">
        <f t="shared" ca="1" si="202"/>
        <v>-489746911022079.81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-489746911022079.81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-2040612129258.666</v>
      </c>
      <c r="L5192" s="444">
        <f t="shared" ca="1" si="202"/>
        <v>-491787523151338.5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-491787523151338.5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-2049114679797.2437</v>
      </c>
      <c r="L5193" s="444">
        <f t="shared" ca="1" si="202"/>
        <v>-493836637831135.75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-493836637831135.75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-2057652657629.7322</v>
      </c>
      <c r="L5194" s="444">
        <f t="shared" ca="1" si="202"/>
        <v>-495894290488765.5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-495894290488765.5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-2066226210369.8564</v>
      </c>
      <c r="L5195" s="444">
        <f t="shared" ca="1" si="202"/>
        <v>-497960516699135.38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-497960516699135.38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-2074835486246.3977</v>
      </c>
      <c r="L5196" s="444">
        <f t="shared" ca="1" si="202"/>
        <v>-500035352185381.75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-500035352185381.75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-2083480634105.7573</v>
      </c>
      <c r="L5197" s="444">
        <f t="shared" ca="1" si="202"/>
        <v>-502118832819487.5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-502118832819487.5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-2092161803414.5313</v>
      </c>
      <c r="L5198" s="444">
        <f t="shared" ca="1" si="202"/>
        <v>-504210994622902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-504210994622902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-2100879144262.0916</v>
      </c>
      <c r="L5199" s="444">
        <f t="shared" ca="1" si="202"/>
        <v>-506311873767164.06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-506311873767164.06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-2109632807363.1836</v>
      </c>
      <c r="L5200" s="444">
        <f t="shared" ca="1" si="202"/>
        <v>-508421506574527.25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-508421506574527.25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-2118422944060.53</v>
      </c>
      <c r="L5201" s="444">
        <f t="shared" ca="1" si="202"/>
        <v>-510539929518587.75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-510539929518587.75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-2127249706327.449</v>
      </c>
      <c r="L5202" s="444">
        <f t="shared" ca="1" si="202"/>
        <v>-512667179224915.19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-512667179224915.19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-2136113246770.48</v>
      </c>
      <c r="L5203" s="444">
        <f t="shared" ca="1" si="202"/>
        <v>-514803292471685.69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-514803292471685.69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-2145013718632.0237</v>
      </c>
      <c r="L5204" s="444">
        <f t="shared" ca="1" si="202"/>
        <v>-516948306190317.69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-516948306190317.69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-2153951275792.9902</v>
      </c>
      <c r="L5205" s="444">
        <f t="shared" ca="1" si="202"/>
        <v>-519102257466110.69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-519102257466110.69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-2162926072775.4609</v>
      </c>
      <c r="L5206" s="444">
        <f t="shared" ca="1" si="202"/>
        <v>-521265183538886.13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-521265183538886.13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-2171938264745.3586</v>
      </c>
      <c r="L5207" s="444">
        <f t="shared" ca="1" si="202"/>
        <v>-523437121803631.5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-523437121803631.5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-2180988007515.1311</v>
      </c>
      <c r="L5208" s="444">
        <f t="shared" ca="1" si="202"/>
        <v>-525618109811146.63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-525618109811146.63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-2190075457546.4443</v>
      </c>
      <c r="L5209" s="444">
        <f t="shared" ca="1" si="202"/>
        <v>-527808185268693.06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-527808185268693.06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-2199200771952.8877</v>
      </c>
      <c r="L5210" s="444">
        <f t="shared" ca="1" si="202"/>
        <v>-530007386040645.94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-530007386040645.94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-2208364108502.6914</v>
      </c>
      <c r="L5211" s="444">
        <f t="shared" ca="1" si="202"/>
        <v>-532215750149148.63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-532215750149148.63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-2217565625621.4526</v>
      </c>
      <c r="L5212" s="444">
        <f t="shared" ca="1" si="202"/>
        <v>-534433315774770.06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-534433315774770.06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-2226805482394.875</v>
      </c>
      <c r="L5213" s="444">
        <f t="shared" ca="1" si="202"/>
        <v>-536660121257164.94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-536660121257164.94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-2236083838571.5205</v>
      </c>
      <c r="L5214" s="444">
        <f t="shared" ca="1" si="202"/>
        <v>-538896205095736.44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-538896205095736.44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-2245400854565.5684</v>
      </c>
      <c r="L5215" s="444">
        <f t="shared" ca="1" si="202"/>
        <v>-541141605950302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-541141605950302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-2254756691459.5918</v>
      </c>
      <c r="L5216" s="444">
        <f t="shared" ca="1" si="202"/>
        <v>-543396362641761.56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-543396362641761.56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-2264151511007.3398</v>
      </c>
      <c r="L5217" s="444">
        <f t="shared" ca="1" si="202"/>
        <v>-545660514152768.88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-545660514152768.88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-2273585475636.5371</v>
      </c>
      <c r="L5218" s="444">
        <f t="shared" ca="1" si="202"/>
        <v>-547934099628405.44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-547934099628405.44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-2283058748451.6895</v>
      </c>
      <c r="L5219" s="444">
        <f t="shared" ca="1" si="202"/>
        <v>-550217158376857.13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-550217158376857.13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-2292571493236.9048</v>
      </c>
      <c r="L5220" s="444">
        <f t="shared" ca="1" si="202"/>
        <v>-552509729870094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-552509729870094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-2302123874458.7251</v>
      </c>
      <c r="L5221" s="444">
        <f t="shared" ca="1" si="202"/>
        <v>-554811853744552.75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-554811853744552.75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-2311716057268.9702</v>
      </c>
      <c r="L5222" s="444">
        <f t="shared" ca="1" si="202"/>
        <v>-557123569801821.75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-557123569801821.75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-2321348207507.5908</v>
      </c>
      <c r="L5223" s="444">
        <f t="shared" ca="1" si="202"/>
        <v>-559444918009329.31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-559444918009329.31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-2331020491705.5386</v>
      </c>
      <c r="L5224" s="444">
        <f t="shared" ca="1" si="202"/>
        <v>-561775938501034.88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-561775938501034.88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-2340733077087.6455</v>
      </c>
      <c r="L5225" s="444">
        <f t="shared" ca="1" si="202"/>
        <v>-564116671578122.5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-564116671578122.5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-2350486131575.5103</v>
      </c>
      <c r="L5226" s="444">
        <f t="shared" ca="1" si="202"/>
        <v>-566467157709698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-566467157709698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-2360279823790.4082</v>
      </c>
      <c r="L5227" s="444">
        <f t="shared" ca="1" si="202"/>
        <v>-568827437533488.38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-568827437533488.38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-2370114323056.2017</v>
      </c>
      <c r="L5228" s="444">
        <f t="shared" ca="1" si="202"/>
        <v>-571197551856544.63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-571197551856544.63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-2379989799402.269</v>
      </c>
      <c r="L5229" s="444">
        <f t="shared" ca="1" si="202"/>
        <v>-573577541655946.88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-573577541655946.88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-2389906423566.4453</v>
      </c>
      <c r="L5230" s="444">
        <f t="shared" ca="1" si="202"/>
        <v>-575967448079513.38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-575967448079513.38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-2399864366997.9722</v>
      </c>
      <c r="L5231" s="444">
        <f t="shared" ca="1" si="202"/>
        <v>-578367312446511.38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-578367312446511.38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-2409863801860.4639</v>
      </c>
      <c r="L5232" s="444">
        <f t="shared" ca="1" si="202"/>
        <v>-580777176248371.88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-580777176248371.88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-2419904901034.8828</v>
      </c>
      <c r="L5233" s="444">
        <f t="shared" ca="1" si="202"/>
        <v>-583197081149406.75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-583197081149406.75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-2429987838122.5283</v>
      </c>
      <c r="L5234" s="444">
        <f t="shared" ca="1" si="202"/>
        <v>-585627068987529.25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-585627068987529.25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-2440112787448.0386</v>
      </c>
      <c r="L5235" s="444">
        <f t="shared" ca="1" si="202"/>
        <v>-588067181774977.25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-588067181774977.25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-2450279924062.4053</v>
      </c>
      <c r="L5236" s="444">
        <f t="shared" ca="1" si="202"/>
        <v>-590517461699039.63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-590517461699039.63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-2460489423745.9985</v>
      </c>
      <c r="L5237" s="444">
        <f t="shared" ca="1" si="202"/>
        <v>-592977951122785.63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-592977951122785.63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-2470741463011.6069</v>
      </c>
      <c r="L5238" s="444">
        <f t="shared" ca="1" si="202"/>
        <v>-595448692585797.25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-595448692585797.25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-2481036219107.4883</v>
      </c>
      <c r="L5239" s="444">
        <f t="shared" ca="1" si="202"/>
        <v>-597929728804904.75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-597929728804904.75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-2491373870020.4365</v>
      </c>
      <c r="L5240" s="444">
        <f t="shared" ca="1" si="202"/>
        <v>-600421102674925.13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-600421102674925.13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-2501754594478.8545</v>
      </c>
      <c r="L5241" s="444">
        <f t="shared" ca="1" si="202"/>
        <v>-602922857269404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-602922857269404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-2512178571955.8501</v>
      </c>
      <c r="L5242" s="444">
        <f t="shared" ca="1" si="202"/>
        <v>-605435035841359.88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-605435035841359.88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-2522645982672.333</v>
      </c>
      <c r="L5243" s="444">
        <f t="shared" ca="1" si="202"/>
        <v>-607957681824032.25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-607957681824032.25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-2533157007600.1343</v>
      </c>
      <c r="L5244" s="444">
        <f t="shared" ca="1" si="202"/>
        <v>-610490838831632.38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-610490838831632.38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-2543711828465.1348</v>
      </c>
      <c r="L5245" s="444">
        <f t="shared" ca="1" si="202"/>
        <v>-613034550660097.5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-613034550660097.5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-2554310627750.4063</v>
      </c>
      <c r="L5246" s="444">
        <f t="shared" ca="1" si="202"/>
        <v>-615588861287847.88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-615588861287847.88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-2564953588699.3662</v>
      </c>
      <c r="L5247" s="444">
        <f t="shared" ca="1" si="202"/>
        <v>-618153814876547.25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-618153814876547.25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-2575640895318.9468</v>
      </c>
      <c r="L5248" s="444">
        <f t="shared" ca="1" si="202"/>
        <v>-620729455771866.25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-620729455771866.25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-2586372732382.7759</v>
      </c>
      <c r="L5249" s="444">
        <f t="shared" ca="1" si="202"/>
        <v>-623315828504249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-623315828504249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-2597149285434.3706</v>
      </c>
      <c r="L5250" s="444">
        <f t="shared" ca="1" si="202"/>
        <v>-625912977789683.38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-625912977789683.38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-2607970740790.3472</v>
      </c>
      <c r="L5251" s="444">
        <f t="shared" ca="1" si="202"/>
        <v>-628520948530473.75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-628520948530473.75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-2618837285543.6406</v>
      </c>
      <c r="L5252" s="444">
        <f t="shared" ca="1" si="202"/>
        <v>-631139785816017.38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-631139785816017.38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-2629749107566.7393</v>
      </c>
      <c r="L5253" s="444">
        <f t="shared" ca="1" si="202"/>
        <v>-633769534923584.13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-633769534923584.13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-2640706395514.9336</v>
      </c>
      <c r="L5254" s="444">
        <f t="shared" ca="1" si="202"/>
        <v>-636410241319099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-636410241319099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-2651709338829.5791</v>
      </c>
      <c r="L5255" s="444">
        <f t="shared" ca="1" si="202"/>
        <v>-639061950657928.63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-639061950657928.63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-2662758127741.3691</v>
      </c>
      <c r="L5256" s="444">
        <f t="shared" ca="1" si="202"/>
        <v>-641724708785670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-641724708785670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-2673852953273.625</v>
      </c>
      <c r="L5257" s="444">
        <f t="shared" ca="1" si="202"/>
        <v>-644398561738943.63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-644398561738943.63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-2684994007245.5986</v>
      </c>
      <c r="L5258" s="444">
        <f t="shared" ca="1" si="202"/>
        <v>-647083555746189.25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-647083555746189.25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-2696181482275.7886</v>
      </c>
      <c r="L5259" s="444">
        <f t="shared" ca="1" si="202"/>
        <v>-649779737228465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-649779737228465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-2707415571785.271</v>
      </c>
      <c r="L5260" s="444">
        <f t="shared" ca="1" si="202"/>
        <v>-652487152800250.25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-652487152800250.25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-2718696470001.0425</v>
      </c>
      <c r="L5261" s="444">
        <f t="shared" ca="1" si="202"/>
        <v>-655205849270251.25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-655205849270251.25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-2730024371959.3804</v>
      </c>
      <c r="L5262" s="444">
        <f t="shared" ca="1" si="202"/>
        <v>-657935873642210.63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-657935873642210.63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-2741399473509.2109</v>
      </c>
      <c r="L5263" s="444">
        <f t="shared" ca="1" si="202"/>
        <v>-660677273115719.88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-660677273115719.88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-2752821971315.4995</v>
      </c>
      <c r="L5264" s="444">
        <f t="shared" ca="1" si="202"/>
        <v>-663430095087035.38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-663430095087035.38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-2764292062862.6475</v>
      </c>
      <c r="L5265" s="444">
        <f t="shared" ca="1" si="202"/>
        <v>-666194387149898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-666194387149898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-2775809946457.9082</v>
      </c>
      <c r="L5266" s="444">
        <f t="shared" ca="1" si="202"/>
        <v>-668970197096355.88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-668970197096355.88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-2787375821234.8159</v>
      </c>
      <c r="L5267" s="444">
        <f t="shared" ca="1" si="202"/>
        <v>-671757572917590.75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-671757572917590.75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-2798989887156.6279</v>
      </c>
      <c r="L5268" s="444">
        <f t="shared" ca="1" si="202"/>
        <v>-674556562804747.38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-674556562804747.38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-2810652345019.7808</v>
      </c>
      <c r="L5269" s="444">
        <f t="shared" ca="1" si="202"/>
        <v>-677367215149767.13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-677367215149767.13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-2822363396457.3628</v>
      </c>
      <c r="L5270" s="444">
        <f t="shared" ca="1" si="202"/>
        <v>-680189578546224.5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-680189578546224.5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-2834123243942.6021</v>
      </c>
      <c r="L5271" s="444">
        <f t="shared" ca="1" si="202"/>
        <v>-683023701790167.13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-683023701790167.13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-2845932090792.3628</v>
      </c>
      <c r="L5272" s="444">
        <f t="shared" ca="1" si="202"/>
        <v>-685869633880959.5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-685869633880959.5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-2857790141170.6646</v>
      </c>
      <c r="L5273" s="444">
        <f t="shared" ca="1" si="202"/>
        <v>-688727424022130.13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-688727424022130.13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-2869697600092.209</v>
      </c>
      <c r="L5274" s="444">
        <f t="shared" ca="1" si="202"/>
        <v>-691597121622222.38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-691597121622222.38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-2881654673425.9268</v>
      </c>
      <c r="L5275" s="444">
        <f t="shared" ca="1" si="202"/>
        <v>-694478776295648.25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-694478776295648.25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-2893661567898.5342</v>
      </c>
      <c r="L5276" s="444">
        <f t="shared" ca="1" si="202"/>
        <v>-697372437863546.75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-697372437863546.75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-2905718491098.1113</v>
      </c>
      <c r="L5277" s="444">
        <f t="shared" ca="1" si="202"/>
        <v>-700278156354644.88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-700278156354644.88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-2917825651477.687</v>
      </c>
      <c r="L5278" s="444">
        <f t="shared" ca="1" si="202"/>
        <v>-703195982006122.5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-703195982006122.5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-2929983258358.8438</v>
      </c>
      <c r="L5279" s="444">
        <f t="shared" ca="1" si="202"/>
        <v>-706125965264481.38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-706125965264481.38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-2942191521935.3389</v>
      </c>
      <c r="L5280" s="444">
        <f t="shared" ca="1" si="202"/>
        <v>-709068156786416.75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-709068156786416.75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-2954450653276.7363</v>
      </c>
      <c r="L5281" s="444">
        <f t="shared" ca="1" si="202"/>
        <v>-712022607439693.5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-712022607439693.5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-2966760864332.0562</v>
      </c>
      <c r="L5282" s="444">
        <f t="shared" ca="1" si="202"/>
        <v>-714989368304025.5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-714989368304025.5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-2979122367933.4395</v>
      </c>
      <c r="L5283" s="444">
        <f t="shared" ca="1" si="202"/>
        <v>-717968490671959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-717968490671959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-2991535377799.8291</v>
      </c>
      <c r="L5284" s="444">
        <f t="shared" ca="1" si="202"/>
        <v>-720960026049758.88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-720960026049758.88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-3004000108540.6621</v>
      </c>
      <c r="L5285" s="444">
        <f t="shared" ca="1" si="202"/>
        <v>-723964026158299.5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-723964026158299.5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-3016516775659.5811</v>
      </c>
      <c r="L5286" s="444">
        <f t="shared" ca="1" si="202"/>
        <v>-726980542933959.13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-726980542933959.13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-3029085595558.1631</v>
      </c>
      <c r="L5287" s="444">
        <f t="shared" ca="1" si="202"/>
        <v>-730009628529517.25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-730009628529517.25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-3041706785539.6553</v>
      </c>
      <c r="L5288" s="444">
        <f t="shared" ca="1" si="202"/>
        <v>-733051335315056.88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-733051335315056.88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-3054380563812.7368</v>
      </c>
      <c r="L5289" s="444">
        <f t="shared" ca="1" si="202"/>
        <v>-736105715878869.63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-736105715878869.63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-3067107149495.29</v>
      </c>
      <c r="L5290" s="444">
        <f t="shared" ca="1" si="202"/>
        <v>-739172823028364.88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-739172823028364.88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-3079886762618.187</v>
      </c>
      <c r="L5291" s="444">
        <f t="shared" ca="1" si="202"/>
        <v>-742252709790983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-742252709790983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-3092719624129.0957</v>
      </c>
      <c r="L5292" s="444">
        <f t="shared" ca="1" si="202"/>
        <v>-745345429415112.13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-745345429415112.13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-3105605955896.3003</v>
      </c>
      <c r="L5293" s="444">
        <f t="shared" ca="1" si="202"/>
        <v>-748451035371008.38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-748451035371008.38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-3118545980712.5347</v>
      </c>
      <c r="L5294" s="444">
        <f t="shared" ca="1" si="202"/>
        <v>-751569581351720.88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-751569581351720.88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-3131539922298.8369</v>
      </c>
      <c r="L5295" s="444">
        <f t="shared" ca="1" si="202"/>
        <v>-754701121274019.75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-754701121274019.75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-3144588005308.4155</v>
      </c>
      <c r="L5296" s="444">
        <f t="shared" ca="1" si="202"/>
        <v>-757845709279328.13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-757845709279328.13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-3157690455330.5337</v>
      </c>
      <c r="L5297" s="444">
        <f t="shared" ca="1" si="202"/>
        <v>-761003399734658.63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-761003399734658.63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-3170847498894.4111</v>
      </c>
      <c r="L5298" s="444">
        <f t="shared" ca="1" si="202"/>
        <v>-764174247233553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-764174247233553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-3184059363473.1377</v>
      </c>
      <c r="L5299" s="444">
        <f t="shared" ca="1" si="202"/>
        <v>-767358306597026.13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-767358306597026.13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-3197326277487.6089</v>
      </c>
      <c r="L5300" s="444">
        <f t="shared" ca="1" si="202"/>
        <v>-770555632874513.75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-770555632874513.75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-3210648470310.4741</v>
      </c>
      <c r="L5301" s="444">
        <f t="shared" ca="1" si="202"/>
        <v>-773766281344824.25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-773766281344824.25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-3224026172270.1011</v>
      </c>
      <c r="L5302" s="444">
        <f t="shared" ca="1" si="202"/>
        <v>-776990307517094.38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-776990307517094.38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-3237459614654.5601</v>
      </c>
      <c r="L5303" s="444">
        <f t="shared" ca="1" si="202"/>
        <v>-780227767131748.88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-780227767131748.88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-3250949029715.6201</v>
      </c>
      <c r="L5304" s="444">
        <f t="shared" ca="1" si="202"/>
        <v>-783478716161464.5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-783478716161464.5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-3264494650672.7686</v>
      </c>
      <c r="L5305" s="444">
        <f t="shared" ca="1" si="202"/>
        <v>-786743210812137.25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-786743210812137.25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-3278096711717.2383</v>
      </c>
      <c r="L5306" s="444">
        <f t="shared" ca="1" si="202"/>
        <v>-790021307523854.5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-790021307523854.5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-3291755448016.0605</v>
      </c>
      <c r="L5307" s="444">
        <f t="shared" ca="1" si="202"/>
        <v>-793313062971870.5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-793313062971870.5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-3305471095716.127</v>
      </c>
      <c r="L5308" s="444">
        <f t="shared" ca="1" si="202"/>
        <v>-796618534067586.63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-796618534067586.63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-3319243891948.2773</v>
      </c>
      <c r="L5309" s="444">
        <f t="shared" ca="1" si="202"/>
        <v>-799937777959534.88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-799937777959534.88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-3333074074831.3955</v>
      </c>
      <c r="L5310" s="444">
        <f t="shared" ca="1" si="202"/>
        <v>-803270852034366.25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-803270852034366.25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-3346961883476.5259</v>
      </c>
      <c r="L5311" s="444">
        <f t="shared" ca="1" si="202"/>
        <v>-806617813917842.75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-806617813917842.75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-3360907557991.0112</v>
      </c>
      <c r="L5312" s="444">
        <f t="shared" ca="1" si="202"/>
        <v>-809978721475833.75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-809978721475833.75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-3374911339482.6406</v>
      </c>
      <c r="L5313" s="444">
        <f t="shared" ca="1" si="202"/>
        <v>-813353632815316.38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-813353632815316.38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-3388973470063.8184</v>
      </c>
      <c r="L5314" s="444">
        <f t="shared" ca="1" si="202"/>
        <v>-816742606285380.25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-816742606285380.25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-3403094192855.751</v>
      </c>
      <c r="L5315" s="444">
        <f t="shared" ca="1" si="202"/>
        <v>-820145700478236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-820145700478236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-3417273751992.6499</v>
      </c>
      <c r="L5316" s="444">
        <f t="shared" ca="1" si="202"/>
        <v>-823562974230228.63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-823562974230228.63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-3431512392625.9526</v>
      </c>
      <c r="L5317" s="444">
        <f t="shared" ca="1" si="202"/>
        <v>-826994486622854.63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-826994486622854.63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-3445810360928.561</v>
      </c>
      <c r="L5318" s="444">
        <f t="shared" ca="1" si="202"/>
        <v>-830440296983783.13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-830440296983783.13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-3460167904099.0962</v>
      </c>
      <c r="L5319" s="444">
        <f t="shared" ca="1" si="202"/>
        <v>-833900464887882.25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-833900464887882.25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-3474585270366.1758</v>
      </c>
      <c r="L5320" s="444">
        <f t="shared" ca="1" si="202"/>
        <v>-837375050158248.38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-837375050158248.38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-3489062708992.7017</v>
      </c>
      <c r="L5321" s="444">
        <f t="shared" ca="1" si="202"/>
        <v>-840864112867241.13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-840864112867241.13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-3503600470280.1714</v>
      </c>
      <c r="L5322" s="444">
        <f t="shared" ca="1" si="202"/>
        <v>-844367713337521.25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-844367713337521.25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-3518198805573.0054</v>
      </c>
      <c r="L5323" s="444">
        <f t="shared" ca="1" si="202"/>
        <v>-847885912143094.25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-847885912143094.25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-3532857967262.8926</v>
      </c>
      <c r="L5324" s="444">
        <f t="shared" ca="1" si="202"/>
        <v>-851418770110357.13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-851418770110357.13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-3547578208793.1548</v>
      </c>
      <c r="L5325" s="444">
        <f t="shared" ca="1" si="202"/>
        <v>-854966348319150.25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-854966348319150.25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-3562359784663.126</v>
      </c>
      <c r="L5326" s="444">
        <f t="shared" ca="1" si="202"/>
        <v>-858528708103813.38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-858528708103813.38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-3577202950432.5557</v>
      </c>
      <c r="L5327" s="444">
        <f t="shared" ca="1" si="202"/>
        <v>-862105911054245.88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-862105911054245.88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-3592107962726.0244</v>
      </c>
      <c r="L5328" s="444">
        <f t="shared" ca="1" si="202"/>
        <v>-865698019016971.88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-865698019016971.88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-3607075079237.3828</v>
      </c>
      <c r="L5329" s="444">
        <f t="shared" ca="1" si="202"/>
        <v>-869305094096209.25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-869305094096209.25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-3622104558734.2051</v>
      </c>
      <c r="L5330" s="444">
        <f t="shared" ca="1" si="202"/>
        <v>-872927198654943.5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-872927198654943.5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-3637196661062.2646</v>
      </c>
      <c r="L5331" s="444">
        <f t="shared" ca="1" si="202"/>
        <v>-876564395316005.75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-876564395316005.75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-3652351647150.0239</v>
      </c>
      <c r="L5332" s="444">
        <f t="shared" ca="1" si="202"/>
        <v>-880216746963155.75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-880216746963155.75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-3667569779013.1489</v>
      </c>
      <c r="L5333" s="444">
        <f t="shared" ca="1" si="202"/>
        <v>-883884316742168.88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-883884316742168.88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-3682851319759.0371</v>
      </c>
      <c r="L5334" s="444">
        <f t="shared" ca="1" si="202"/>
        <v>-887567168061927.88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-887567168061927.88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-3698196533591.3662</v>
      </c>
      <c r="L5335" s="444">
        <f t="shared" ca="1" si="202"/>
        <v>-891265364595519.25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-891265364595519.25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-3713605685814.6636</v>
      </c>
      <c r="L5336" s="444">
        <f t="shared" ca="1" si="202"/>
        <v>-894978970281333.88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-894978970281333.88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-3729079042838.8911</v>
      </c>
      <c r="L5337" s="444">
        <f t="shared" ca="1" si="202"/>
        <v>-898708049324172.75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-898708049324172.75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-3744616872184.0532</v>
      </c>
      <c r="L5338" s="444">
        <f t="shared" ca="1" si="202"/>
        <v>-902452666196356.75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-902452666196356.75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-3760219442484.8198</v>
      </c>
      <c r="L5339" s="444">
        <f t="shared" ca="1" si="202"/>
        <v>-906212885638841.63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-906212885638841.63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-3775887023495.1733</v>
      </c>
      <c r="L5340" s="444">
        <f t="shared" ca="1" si="202"/>
        <v>-909988772662336.75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-909988772662336.75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-3791619886093.0698</v>
      </c>
      <c r="L5341" s="444">
        <f t="shared" ca="1" si="202"/>
        <v>-913780392548429.88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-913780392548429.88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-3807418302285.1245</v>
      </c>
      <c r="L5342" s="444">
        <f t="shared" ca="1" si="202"/>
        <v>-917587810850715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-917587810850715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-3823282545211.312</v>
      </c>
      <c r="L5343" s="444">
        <f t="shared" ca="1" si="202"/>
        <v>-921411093395926.25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-921411093395926.25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-3839212889149.6934</v>
      </c>
      <c r="L5344" s="444">
        <f t="shared" ca="1" si="202"/>
        <v>-925250306285076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-925250306285076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-3855209609521.1504</v>
      </c>
      <c r="L5345" s="444">
        <f t="shared" ca="1" si="202"/>
        <v>-929105515894597.13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-929105515894597.13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-3871272982894.1548</v>
      </c>
      <c r="L5346" s="444">
        <f t="shared" ca="1" si="202"/>
        <v>-932976788877491.25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-932976788877491.25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-3887403286989.5464</v>
      </c>
      <c r="L5347" s="444">
        <f t="shared" ca="1" si="202"/>
        <v>-936864192164480.75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-936864192164480.75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-3903600800685.3364</v>
      </c>
      <c r="L5348" s="444">
        <f t="shared" ca="1" si="202"/>
        <v>-940767792965166.13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-940767792965166.13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-3919865804021.5249</v>
      </c>
      <c r="L5349" s="444">
        <f t="shared" ca="1" si="202"/>
        <v>-944687658769187.63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-944687658769187.63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-3936198578204.9482</v>
      </c>
      <c r="L5350" s="444">
        <f t="shared" ca="1" si="202"/>
        <v>-948623857347392.63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-948623857347392.63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-3952599405614.1357</v>
      </c>
      <c r="L5351" s="444">
        <f t="shared" ca="1" si="202"/>
        <v>-952576456753006.75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-952576456753006.75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-3969068569804.1948</v>
      </c>
      <c r="L5352" s="444">
        <f t="shared" ca="1" si="202"/>
        <v>-956545525322811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-956545525322811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-3985606355511.7124</v>
      </c>
      <c r="L5353" s="444">
        <f t="shared" ca="1" si="202"/>
        <v>-960531131678322.75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-960531131678322.75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-4002213048659.6782</v>
      </c>
      <c r="L5354" s="444">
        <f t="shared" ca="1" si="202"/>
        <v>-964533344726982.38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-964533344726982.38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-4018888936362.4263</v>
      </c>
      <c r="L5355" s="444">
        <f t="shared" ca="1" si="202"/>
        <v>-968552233663344.75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-968552233663344.75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-4035634306930.603</v>
      </c>
      <c r="L5356" s="444">
        <f t="shared" ca="1" si="202"/>
        <v>-972587867970275.38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-972587867970275.38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-4052449449876.147</v>
      </c>
      <c r="L5357" s="444">
        <f t="shared" ca="1" si="202"/>
        <v>-976640317420151.5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-976640317420151.5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-4069334655917.2983</v>
      </c>
      <c r="L5358" s="444">
        <f t="shared" ca="1" si="202"/>
        <v>-980709652076068.75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-980709652076068.75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-4086290216983.6191</v>
      </c>
      <c r="L5359" s="444">
        <f t="shared" ca="1" si="202"/>
        <v>-984795942293052.38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-984795942293052.38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-4103316426221.0508</v>
      </c>
      <c r="L5360" s="444">
        <f t="shared" ca="1" si="202"/>
        <v>-988899258719273.38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-988899258719273.38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-4120413577996.9717</v>
      </c>
      <c r="L5361" s="444">
        <f t="shared" ca="1" si="202"/>
        <v>-993019672297270.38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-993019672297270.38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-4137581967905.293</v>
      </c>
      <c r="L5362" s="444">
        <f t="shared" ca="1" si="202"/>
        <v>-997157254265175.63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-997157254265175.63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-4154821892771.5654</v>
      </c>
      <c r="L5363" s="444">
        <f t="shared" ref="L5363:L5617" ca="1" si="207">I5363-J5363+K5363</f>
        <v>-1001312076157947.3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-1001312076157947.3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-4172133650658.1133</v>
      </c>
      <c r="L5364" s="444">
        <f t="shared" ca="1" si="207"/>
        <v>-1005484209808605.4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-1005484209808605.4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-4189517540869.189</v>
      </c>
      <c r="L5365" s="444">
        <f t="shared" ca="1" si="207"/>
        <v>-1009673727349474.6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-1009673727349474.6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-4206973863956.1436</v>
      </c>
      <c r="L5366" s="444">
        <f t="shared" ca="1" si="207"/>
        <v>-1013880701213430.8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-1013880701213430.8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-4224502921722.6274</v>
      </c>
      <c r="L5367" s="444">
        <f t="shared" ca="1" si="207"/>
        <v>-1018105204135153.4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-1018105204135153.4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-4242105017229.8057</v>
      </c>
      <c r="L5368" s="444">
        <f t="shared" ca="1" si="207"/>
        <v>-1022347309152383.1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-1022347309152383.1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-4259780454801.5962</v>
      </c>
      <c r="L5369" s="444">
        <f t="shared" ca="1" si="207"/>
        <v>-1026607089607184.8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-1026607089607184.8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-4277529540029.937</v>
      </c>
      <c r="L5370" s="444">
        <f t="shared" ca="1" si="207"/>
        <v>-1030884619147214.6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-1030884619147214.6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-4295352579780.061</v>
      </c>
      <c r="L5371" s="444">
        <f t="shared" ca="1" si="207"/>
        <v>-1035179971726994.6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-1035179971726994.6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-4313249882195.8115</v>
      </c>
      <c r="L5372" s="444">
        <f t="shared" ca="1" si="207"/>
        <v>-1039493221609190.4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-1039493221609190.4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-4331221756704.9595</v>
      </c>
      <c r="L5373" s="444">
        <f t="shared" ca="1" si="207"/>
        <v>-1043824443365895.4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-1043824443365895.4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-4349268514024.5645</v>
      </c>
      <c r="L5374" s="444">
        <f t="shared" ca="1" si="207"/>
        <v>-1048173711879920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-1048173711879920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-4367390466166.334</v>
      </c>
      <c r="L5375" s="444">
        <f t="shared" ca="1" si="207"/>
        <v>-1052541102346086.4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-1052541102346086.4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-4385587926442.0259</v>
      </c>
      <c r="L5376" s="444">
        <f t="shared" ca="1" si="207"/>
        <v>-1056926690272528.4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-1056926690272528.4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-4403861209468.8691</v>
      </c>
      <c r="L5377" s="444">
        <f t="shared" ca="1" si="207"/>
        <v>-1061330551481997.3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-1061330551481997.3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-4422210631174.9883</v>
      </c>
      <c r="L5378" s="444">
        <f t="shared" ca="1" si="207"/>
        <v>-1065752762113172.3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-1065752762113172.3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-4440636508804.8848</v>
      </c>
      <c r="L5379" s="444">
        <f t="shared" ca="1" si="207"/>
        <v>-1070193398621977.1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-1070193398621977.1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-4459139160924.9043</v>
      </c>
      <c r="L5380" s="444">
        <f t="shared" ca="1" si="207"/>
        <v>-1074652537782902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-1074652537782902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-4477718907428.7578</v>
      </c>
      <c r="L5381" s="444">
        <f t="shared" ca="1" si="207"/>
        <v>-1079130256690330.8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-1079130256690330.8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-4496376069543.0449</v>
      </c>
      <c r="L5382" s="444">
        <f t="shared" ca="1" si="207"/>
        <v>-1083626632759873.8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-1083626632759873.8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-4515110969832.8076</v>
      </c>
      <c r="L5383" s="444">
        <f t="shared" ca="1" si="207"/>
        <v>-1088141743729706.5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-1088141743729706.5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-4533923932207.1104</v>
      </c>
      <c r="L5384" s="444">
        <f t="shared" ca="1" si="207"/>
        <v>-1092675667661913.6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-1092675667661913.6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-4552815281924.6396</v>
      </c>
      <c r="L5385" s="444">
        <f t="shared" ca="1" si="207"/>
        <v>-1097228482943838.3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-1097228482943838.3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-4571785345599.3262</v>
      </c>
      <c r="L5386" s="444">
        <f t="shared" ca="1" si="207"/>
        <v>-1101800268289437.6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-1101800268289437.6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-4590834451205.9902</v>
      </c>
      <c r="L5387" s="444">
        <f t="shared" ca="1" si="207"/>
        <v>-1106391102740643.6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-1106391102740643.6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-4609962928086.0146</v>
      </c>
      <c r="L5388" s="444">
        <f t="shared" ca="1" si="207"/>
        <v>-1111001065668729.6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-1111001065668729.6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-4629171106953.04</v>
      </c>
      <c r="L5389" s="444">
        <f t="shared" ca="1" si="207"/>
        <v>-1115630236775682.6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-1115630236775682.6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-4648459319898.6777</v>
      </c>
      <c r="L5390" s="444">
        <f t="shared" ca="1" si="207"/>
        <v>-1120278696095581.3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-1120278696095581.3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-4667827900398.2549</v>
      </c>
      <c r="L5391" s="444">
        <f t="shared" ca="1" si="207"/>
        <v>-1124946523995979.5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-1124946523995979.5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-4687277183316.5811</v>
      </c>
      <c r="L5392" s="444">
        <f t="shared" ca="1" si="207"/>
        <v>-1129633801179296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-1129633801179296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-4706807504913.7334</v>
      </c>
      <c r="L5393" s="444">
        <f t="shared" ca="1" si="207"/>
        <v>-1134340608684209.8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-1134340608684209.8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-4726419202850.874</v>
      </c>
      <c r="L5394" s="444">
        <f t="shared" ca="1" si="207"/>
        <v>-1139067027887060.5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-1139067027887060.5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-4746112616196.085</v>
      </c>
      <c r="L5395" s="444">
        <f t="shared" ca="1" si="207"/>
        <v>-1143813140503256.5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-1143813140503256.5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-4765888085430.2354</v>
      </c>
      <c r="L5396" s="444">
        <f t="shared" ca="1" si="207"/>
        <v>-1148579028588686.8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-1148579028588686.8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-4785745952452.8613</v>
      </c>
      <c r="L5397" s="444">
        <f t="shared" ca="1" si="207"/>
        <v>-1153364774541139.5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-1153364774541139.5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-4805686560588.0811</v>
      </c>
      <c r="L5398" s="444">
        <f t="shared" ca="1" si="207"/>
        <v>-1158170461101727.5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-1158170461101727.5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-4825710254590.5313</v>
      </c>
      <c r="L5399" s="444">
        <f t="shared" ca="1" si="207"/>
        <v>-1162996171356318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-1162996171356318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-4845817380651.3252</v>
      </c>
      <c r="L5400" s="444">
        <f t="shared" ca="1" si="207"/>
        <v>-1167841988736969.3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-1167841988736969.3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-4866008286404.0381</v>
      </c>
      <c r="L5401" s="444">
        <f t="shared" ca="1" si="207"/>
        <v>-1172707997023373.3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-1172707997023373.3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-4886283320930.7217</v>
      </c>
      <c r="L5402" s="444">
        <f t="shared" ca="1" si="207"/>
        <v>-1177594280344304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-1177594280344304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-4906642834767.9336</v>
      </c>
      <c r="L5403" s="444">
        <f t="shared" ca="1" si="207"/>
        <v>-1182500923179072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-1182500923179072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-4927087179912.7998</v>
      </c>
      <c r="L5404" s="444">
        <f t="shared" ca="1" si="207"/>
        <v>-1187428010358984.8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-1187428010358984.8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-4947616709829.1035</v>
      </c>
      <c r="L5405" s="444">
        <f t="shared" ca="1" si="207"/>
        <v>-1192375627068813.8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-1192375627068813.8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-4968231779453.3906</v>
      </c>
      <c r="L5406" s="444">
        <f t="shared" ca="1" si="207"/>
        <v>-1197343858848267.3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-1197343858848267.3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-4988932745201.1133</v>
      </c>
      <c r="L5407" s="444">
        <f t="shared" ca="1" si="207"/>
        <v>-1202332791593468.3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-1202332791593468.3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-5009719964972.7842</v>
      </c>
      <c r="L5408" s="444">
        <f t="shared" ca="1" si="207"/>
        <v>-1207342511558441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-1207342511558441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-5030593798160.1709</v>
      </c>
      <c r="L5409" s="444">
        <f t="shared" ca="1" si="207"/>
        <v>-1212373105356601.3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-1212373105356601.3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-5051554605652.5049</v>
      </c>
      <c r="L5410" s="444">
        <f t="shared" ca="1" si="207"/>
        <v>-1217424659962253.8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-1217424659962253.8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-5072602749842.7236</v>
      </c>
      <c r="L5411" s="444">
        <f t="shared" ca="1" si="207"/>
        <v>-1222497262712096.5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-1222497262712096.5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-5093738594633.7354</v>
      </c>
      <c r="L5412" s="444">
        <f t="shared" ca="1" si="207"/>
        <v>-1227591001306730.3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-1227591001306730.3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-5114962505444.709</v>
      </c>
      <c r="L5413" s="444">
        <f t="shared" ca="1" si="207"/>
        <v>-1232705963812175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-1232705963812175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-5136274849217.3955</v>
      </c>
      <c r="L5414" s="444">
        <f t="shared" ca="1" si="207"/>
        <v>-1237842238661392.5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-1237842238661392.5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-5157675994422.4688</v>
      </c>
      <c r="L5415" s="444">
        <f t="shared" ca="1" si="207"/>
        <v>-1242999914655815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-1242999914655815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-5179166311065.8955</v>
      </c>
      <c r="L5416" s="444">
        <f t="shared" ca="1" si="207"/>
        <v>-1248179080966881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-1248179080966881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-5200746170695.3379</v>
      </c>
      <c r="L5417" s="444">
        <f t="shared" ca="1" si="207"/>
        <v>-1253379827137576.3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-1253379827137576.3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-5222415946406.5674</v>
      </c>
      <c r="L5418" s="444">
        <f t="shared" ca="1" si="207"/>
        <v>-1258602243083982.8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-1258602243083982.8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-5244176012849.9277</v>
      </c>
      <c r="L5419" s="444">
        <f t="shared" ca="1" si="207"/>
        <v>-1263846419096832.8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-1263846419096832.8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-5266026746236.8027</v>
      </c>
      <c r="L5420" s="444">
        <f t="shared" ca="1" si="207"/>
        <v>-1269112445843069.5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-1269112445843069.5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-5287968524346.123</v>
      </c>
      <c r="L5421" s="444">
        <f t="shared" ca="1" si="207"/>
        <v>-1274400414367415.5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-1274400414367415.5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-5310001726530.8975</v>
      </c>
      <c r="L5422" s="444">
        <f t="shared" ca="1" si="207"/>
        <v>-1279710416093946.5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-1279710416093946.5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-5332126733724.7773</v>
      </c>
      <c r="L5423" s="444">
        <f t="shared" ca="1" si="207"/>
        <v>-1285042542827671.3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-1285042542827671.3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-5354343928448.6299</v>
      </c>
      <c r="L5424" s="444">
        <f t="shared" ca="1" si="207"/>
        <v>-1290396886756120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-1290396886756120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-5376653694817.167</v>
      </c>
      <c r="L5425" s="444">
        <f t="shared" ca="1" si="207"/>
        <v>-1295773540450937.3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-1295773540450937.3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-5399056418545.5723</v>
      </c>
      <c r="L5426" s="444">
        <f t="shared" ca="1" si="207"/>
        <v>-1301172596869482.8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-1301172596869482.8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-5421552486956.1777</v>
      </c>
      <c r="L5427" s="444">
        <f t="shared" ca="1" si="207"/>
        <v>-1306594149356439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-1306594149356439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-5444142288985.1621</v>
      </c>
      <c r="L5428" s="444">
        <f t="shared" ca="1" si="207"/>
        <v>-1312038291645424.3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-1312038291645424.3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-5466826215189.2676</v>
      </c>
      <c r="L5429" s="444">
        <f t="shared" ca="1" si="207"/>
        <v>-1317505117860613.5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-1317505117860613.5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-5489604657752.5566</v>
      </c>
      <c r="L5430" s="444">
        <f t="shared" ca="1" si="207"/>
        <v>-1322994722518366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-1322994722518366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-5512478010493.1914</v>
      </c>
      <c r="L5431" s="444">
        <f t="shared" ca="1" si="207"/>
        <v>-1328507200528859.3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-1328507200528859.3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-5535446668870.2471</v>
      </c>
      <c r="L5432" s="444">
        <f t="shared" ca="1" si="207"/>
        <v>-1334042647197729.5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-1334042647197729.5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-5558511029990.5391</v>
      </c>
      <c r="L5433" s="444">
        <f t="shared" ca="1" si="207"/>
        <v>-1339601158227720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-1339601158227720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-5581671492615.5</v>
      </c>
      <c r="L5434" s="444">
        <f t="shared" ca="1" si="207"/>
        <v>-1345182829720335.5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-1345182829720335.5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-5604928457168.0645</v>
      </c>
      <c r="L5435" s="444">
        <f t="shared" ca="1" si="207"/>
        <v>-1350787758177503.5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-1350787758177503.5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-5628282325739.5977</v>
      </c>
      <c r="L5436" s="444">
        <f t="shared" ca="1" si="207"/>
        <v>-1356416040503243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-1356416040503243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-5651733502096.8457</v>
      </c>
      <c r="L5437" s="444">
        <f t="shared" ca="1" si="207"/>
        <v>-1362067774005339.8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-1362067774005339.8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-5675282391688.916</v>
      </c>
      <c r="L5438" s="444">
        <f t="shared" ca="1" si="207"/>
        <v>-1367743056397028.8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-1367743056397028.8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-5698929401654.2861</v>
      </c>
      <c r="L5439" s="444">
        <f t="shared" ca="1" si="207"/>
        <v>-1373441985798683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-1373441985798683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-5722674940827.8457</v>
      </c>
      <c r="L5440" s="444">
        <f t="shared" ca="1" si="207"/>
        <v>-1379164660739510.8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-1379164660739510.8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-5746519419747.9609</v>
      </c>
      <c r="L5441" s="444">
        <f t="shared" ca="1" si="207"/>
        <v>-1384911180159258.8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-1384911180159258.8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-5770463250663.5781</v>
      </c>
      <c r="L5442" s="444">
        <f t="shared" ca="1" si="207"/>
        <v>-1390681643409922.3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-1390681643409922.3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-5794506847541.3428</v>
      </c>
      <c r="L5443" s="444">
        <f t="shared" ca="1" si="207"/>
        <v>-1396476150257463.5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-1396476150257463.5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-5818650626072.7646</v>
      </c>
      <c r="L5444" s="444">
        <f t="shared" ca="1" si="207"/>
        <v>-1402294800883536.3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-1402294800883536.3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-5842895003681.4014</v>
      </c>
      <c r="L5445" s="444">
        <f t="shared" ca="1" si="207"/>
        <v>-1408137695887217.8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-1408137695887217.8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-5867240399530.0742</v>
      </c>
      <c r="L5446" s="444">
        <f t="shared" ca="1" si="207"/>
        <v>-1414004936286747.8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-1414004936286747.8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-5891687234528.1152</v>
      </c>
      <c r="L5447" s="444">
        <f t="shared" ca="1" si="207"/>
        <v>-1419896623521275.8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-1419896623521275.8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-5916235931338.6484</v>
      </c>
      <c r="L5448" s="444">
        <f t="shared" ca="1" si="207"/>
        <v>-1425812859452614.5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-1425812859452614.5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-5940886914385.8936</v>
      </c>
      <c r="L5449" s="444">
        <f t="shared" ca="1" si="207"/>
        <v>-1431753746367000.5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-1431753746367000.5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-5965640609862.502</v>
      </c>
      <c r="L5450" s="444">
        <f t="shared" ca="1" si="207"/>
        <v>-1437719386976863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-1437719386976863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-5990497445736.9287</v>
      </c>
      <c r="L5451" s="444">
        <f t="shared" ca="1" si="207"/>
        <v>-1443709884422600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-1443709884422600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-6015457851760.833</v>
      </c>
      <c r="L5452" s="444">
        <f t="shared" ca="1" si="207"/>
        <v>-1449725342274360.8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-1449725342274360.8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-6040522259476.5029</v>
      </c>
      <c r="L5453" s="444">
        <f t="shared" ca="1" si="207"/>
        <v>-1455765864533837.3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-1455765864533837.3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-6065691102224.3223</v>
      </c>
      <c r="L5454" s="444">
        <f t="shared" ca="1" si="207"/>
        <v>-1461831555636061.5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-1461831555636061.5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-6090964815150.2559</v>
      </c>
      <c r="L5455" s="444">
        <f t="shared" ca="1" si="207"/>
        <v>-1467922520451211.8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-1467922520451211.8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-6116343835213.3818</v>
      </c>
      <c r="L5456" s="444">
        <f t="shared" ca="1" si="207"/>
        <v>-1474038864286425.3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-1474038864286425.3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-6141828601193.4385</v>
      </c>
      <c r="L5457" s="444">
        <f t="shared" ca="1" si="207"/>
        <v>-1480180692887618.8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-1480180692887618.8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-6167419553698.4111</v>
      </c>
      <c r="L5458" s="444">
        <f t="shared" ca="1" si="207"/>
        <v>-1486348112441317.3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-1486348112441317.3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-6193117135172.1553</v>
      </c>
      <c r="L5459" s="444">
        <f t="shared" ca="1" si="207"/>
        <v>-1492541229576489.5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-1492541229576489.5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-6218921789902.0391</v>
      </c>
      <c r="L5460" s="444">
        <f t="shared" ca="1" si="207"/>
        <v>-1498760151366391.5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-1498760151366391.5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-6244833964026.6309</v>
      </c>
      <c r="L5461" s="444">
        <f t="shared" ca="1" si="207"/>
        <v>-1505004985330418.3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-1505004985330418.3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-6270854105543.4092</v>
      </c>
      <c r="L5462" s="444">
        <f t="shared" ca="1" si="207"/>
        <v>-1511275839435961.8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-1511275839435961.8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-6296982664316.5068</v>
      </c>
      <c r="L5463" s="444">
        <f t="shared" ca="1" si="207"/>
        <v>-1517572822100278.3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-1517572822100278.3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-6323220092084.4922</v>
      </c>
      <c r="L5464" s="444">
        <f t="shared" ca="1" si="207"/>
        <v>-1523896042192362.8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-1523896042192362.8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-6349566842468.1777</v>
      </c>
      <c r="L5465" s="444">
        <f t="shared" ca="1" si="207"/>
        <v>-1530245609034831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-1530245609034831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-6376023370978.4629</v>
      </c>
      <c r="L5466" s="444">
        <f t="shared" ca="1" si="207"/>
        <v>-1536621632405809.5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-1536621632405809.5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-6402590135024.2061</v>
      </c>
      <c r="L5467" s="444">
        <f t="shared" ca="1" si="207"/>
        <v>-1543024222540833.8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-1543024222540833.8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-6429267593920.1406</v>
      </c>
      <c r="L5468" s="444">
        <f t="shared" ca="1" si="207"/>
        <v>-1549453490134754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-1549453490134754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-6456056208894.8086</v>
      </c>
      <c r="L5469" s="444">
        <f t="shared" ca="1" si="207"/>
        <v>-1555909546343648.8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-1555909546343648.8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-6482956443098.5361</v>
      </c>
      <c r="L5470" s="444">
        <f t="shared" ca="1" si="207"/>
        <v>-1562392502786747.3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-1562392502786747.3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-6509968761611.4473</v>
      </c>
      <c r="L5471" s="444">
        <f t="shared" ca="1" si="207"/>
        <v>-1568902471548358.8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-1568902471548358.8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-6537093631451.4951</v>
      </c>
      <c r="L5472" s="444">
        <f t="shared" ca="1" si="207"/>
        <v>-1575439565179810.3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-1575439565179810.3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-6564331521582.543</v>
      </c>
      <c r="L5473" s="444">
        <f t="shared" ca="1" si="207"/>
        <v>-1582003896701392.8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-1582003896701392.8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-6591682902922.4697</v>
      </c>
      <c r="L5474" s="444">
        <f t="shared" ca="1" si="207"/>
        <v>-1588595579604315.3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-1588595579604315.3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-6619148248351.3135</v>
      </c>
      <c r="L5475" s="444">
        <f t="shared" ca="1" si="207"/>
        <v>-1595214727852666.5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-1595214727852666.5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-6646728032719.4434</v>
      </c>
      <c r="L5476" s="444">
        <f t="shared" ca="1" si="207"/>
        <v>-1601861455885386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-1601861455885386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-6674422732855.7754</v>
      </c>
      <c r="L5477" s="444">
        <f t="shared" ca="1" si="207"/>
        <v>-1608535878618241.8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-1608535878618241.8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-6702232827576.0068</v>
      </c>
      <c r="L5478" s="444">
        <f t="shared" ca="1" si="207"/>
        <v>-1615238111445817.8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-1615238111445817.8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-6730158797690.9072</v>
      </c>
      <c r="L5479" s="444">
        <f t="shared" ca="1" si="207"/>
        <v>-1621968270243508.8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-1621968270243508.8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-6758201126014.6201</v>
      </c>
      <c r="L5480" s="444">
        <f t="shared" ca="1" si="207"/>
        <v>-1628726471369523.3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-1628726471369523.3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-6786360297373.0137</v>
      </c>
      <c r="L5481" s="444">
        <f t="shared" ca="1" si="207"/>
        <v>-1635512831666896.3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-1635512831666896.3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-6814636798612.0674</v>
      </c>
      <c r="L5482" s="444">
        <f t="shared" ca="1" si="207"/>
        <v>-1642327468465508.3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-1642327468465508.3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-6843031118606.2842</v>
      </c>
      <c r="L5483" s="444">
        <f t="shared" ca="1" si="207"/>
        <v>-1649170499584114.5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-1649170499584114.5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-6871543748267.1436</v>
      </c>
      <c r="L5484" s="444">
        <f t="shared" ca="1" si="207"/>
        <v>-1656042043332381.8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-1656042043332381.8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-6900175180551.5908</v>
      </c>
      <c r="L5485" s="444">
        <f t="shared" ca="1" si="207"/>
        <v>-1662942218512933.3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-1662942218512933.3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-6928925910470.5547</v>
      </c>
      <c r="L5486" s="444">
        <f t="shared" ca="1" si="207"/>
        <v>-1669871144423403.8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-1669871144423403.8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-6957796435097.5156</v>
      </c>
      <c r="L5487" s="444">
        <f t="shared" ca="1" si="207"/>
        <v>-1676828940858501.3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-1676828940858501.3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-6986787253577.0889</v>
      </c>
      <c r="L5488" s="444">
        <f t="shared" ca="1" si="207"/>
        <v>-1683815728112078.3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-1683815728112078.3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-7015898867133.6592</v>
      </c>
      <c r="L5489" s="444">
        <f t="shared" ca="1" si="207"/>
        <v>-1690831626979212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-1690831626979212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-7045131779080.0498</v>
      </c>
      <c r="L5490" s="444">
        <f t="shared" ca="1" si="207"/>
        <v>-1697876758758292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-1697876758758292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-7074486494826.2168</v>
      </c>
      <c r="L5491" s="444">
        <f t="shared" ca="1" si="207"/>
        <v>-1704951245253118.3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-1704951245253118.3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-7103963521887.9922</v>
      </c>
      <c r="L5492" s="444">
        <f t="shared" ca="1" si="207"/>
        <v>-1712055208775006.3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-1712055208775006.3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-7133563369895.8594</v>
      </c>
      <c r="L5493" s="444">
        <f t="shared" ca="1" si="207"/>
        <v>-1719188772144902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-1719188772144902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-7163286550603.7578</v>
      </c>
      <c r="L5494" s="444">
        <f t="shared" ca="1" si="207"/>
        <v>-1726352058695505.8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-1726352058695505.8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-7193133577897.9404</v>
      </c>
      <c r="L5495" s="444">
        <f t="shared" ca="1" si="207"/>
        <v>-1733545192273403.8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-1733545192273403.8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-7223104967805.8486</v>
      </c>
      <c r="L5496" s="444">
        <f t="shared" ca="1" si="207"/>
        <v>-1740768297241209.5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-1740768297241209.5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-7253201238505.0391</v>
      </c>
      <c r="L5497" s="444">
        <f t="shared" ca="1" si="207"/>
        <v>-1748021498479714.5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-1748021498479714.5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-7283422910332.1436</v>
      </c>
      <c r="L5498" s="444">
        <f t="shared" ca="1" si="207"/>
        <v>-1755304921390046.8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-1755304921390046.8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-7313770505791.8623</v>
      </c>
      <c r="L5499" s="444">
        <f t="shared" ca="1" si="207"/>
        <v>-1762618691895838.5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-1762618691895838.5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-7344244549565.9922</v>
      </c>
      <c r="L5500" s="444">
        <f t="shared" ca="1" si="207"/>
        <v>-1769962936445404.5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-1769962936445404.5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-7374845568522.5186</v>
      </c>
      <c r="L5501" s="444">
        <f t="shared" ca="1" si="207"/>
        <v>-1777337782013927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-1777337782013927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-7405574091724.6943</v>
      </c>
      <c r="L5502" s="444">
        <f t="shared" ca="1" si="207"/>
        <v>-1784743356105651.8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-1784743356105651.8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-7436430650440.2168</v>
      </c>
      <c r="L5503" s="444">
        <f t="shared" ca="1" si="207"/>
        <v>-1792179786756092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-1792179786756092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-7467415778150.3818</v>
      </c>
      <c r="L5504" s="444">
        <f t="shared" ca="1" si="207"/>
        <v>-1799647202534242.5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-1799647202534242.5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-7498530010559.3428</v>
      </c>
      <c r="L5505" s="444">
        <f t="shared" ca="1" si="207"/>
        <v>-1807145732544801.8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-1807145732544801.8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-7529773885603.3408</v>
      </c>
      <c r="L5506" s="444">
        <f t="shared" ca="1" si="207"/>
        <v>-1814675506430405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-1814675506430405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-7561147943460.0205</v>
      </c>
      <c r="L5507" s="444">
        <f t="shared" ca="1" si="207"/>
        <v>-1822236654373865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-1822236654373865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-7592652726557.7715</v>
      </c>
      <c r="L5508" s="444">
        <f t="shared" ca="1" si="207"/>
        <v>-1829829307100422.8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-1829829307100422.8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-7624288779585.0947</v>
      </c>
      <c r="L5509" s="444">
        <f t="shared" ca="1" si="207"/>
        <v>-1837453595880007.8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-1837453595880007.8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-7656056649500.0322</v>
      </c>
      <c r="L5510" s="444">
        <f t="shared" ca="1" si="207"/>
        <v>-1845109652529507.8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-1845109652529507.8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-7687956885539.6143</v>
      </c>
      <c r="L5511" s="444">
        <f t="shared" ca="1" si="207"/>
        <v>-1852797609415047.3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-1852797609415047.3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-7719990039229.3633</v>
      </c>
      <c r="L5512" s="444">
        <f t="shared" ca="1" si="207"/>
        <v>-1860517599454276.5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-1860517599454276.5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-7752156664392.8184</v>
      </c>
      <c r="L5513" s="444">
        <f t="shared" ca="1" si="207"/>
        <v>-1868269756118669.3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-1868269756118669.3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-7784457317161.1221</v>
      </c>
      <c r="L5514" s="444">
        <f t="shared" ca="1" si="207"/>
        <v>-1876054213435830.3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-1876054213435830.3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-7816892555982.626</v>
      </c>
      <c r="L5515" s="444">
        <f t="shared" ca="1" si="207"/>
        <v>-1883871105991813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-1883871105991813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-7849462941632.5537</v>
      </c>
      <c r="L5516" s="444">
        <f t="shared" ca="1" si="207"/>
        <v>-1891720568933445.5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-1891720568933445.5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-7882169037222.6885</v>
      </c>
      <c r="L5517" s="444">
        <f t="shared" ca="1" si="207"/>
        <v>-1899602737970668.3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-1899602737970668.3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-7915011408211.1162</v>
      </c>
      <c r="L5518" s="444">
        <f t="shared" ca="1" si="207"/>
        <v>-1907517749378879.3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-1907517749378879.3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-7947990622411.9961</v>
      </c>
      <c r="L5519" s="444">
        <f t="shared" ca="1" si="207"/>
        <v>-1915465740001291.3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-1915465740001291.3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-7981107250005.3809</v>
      </c>
      <c r="L5520" s="444">
        <f t="shared" ca="1" si="207"/>
        <v>-1923446847251296.8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-1923446847251296.8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-8014361863547.0693</v>
      </c>
      <c r="L5521" s="444">
        <f t="shared" ca="1" si="207"/>
        <v>-1931461209114843.8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-1931461209114843.8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-8047755037978.5166</v>
      </c>
      <c r="L5522" s="444">
        <f t="shared" ca="1" si="207"/>
        <v>-1939508964152822.3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-1939508964152822.3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-8081287350636.7588</v>
      </c>
      <c r="L5523" s="444">
        <f t="shared" ca="1" si="207"/>
        <v>-1947590251503459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-1947590251503459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-8114959381264.4111</v>
      </c>
      <c r="L5524" s="444">
        <f t="shared" ca="1" si="207"/>
        <v>-1955705210884723.5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-1955705210884723.5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-8148771712019.6807</v>
      </c>
      <c r="L5525" s="444">
        <f t="shared" ca="1" si="207"/>
        <v>-1963853982596743.3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-1963853982596743.3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-8182724927486.4297</v>
      </c>
      <c r="L5526" s="444">
        <f t="shared" ca="1" si="207"/>
        <v>-1972036707524229.8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-1972036707524229.8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-8216819614684.29</v>
      </c>
      <c r="L5527" s="444">
        <f t="shared" ca="1" si="207"/>
        <v>-1980253527138914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-1980253527138914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-8251056363078.8076</v>
      </c>
      <c r="L5528" s="444">
        <f t="shared" ca="1" si="207"/>
        <v>-1988504583501992.8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-1988504583501992.8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-8285435764591.6367</v>
      </c>
      <c r="L5529" s="444">
        <f t="shared" ca="1" si="207"/>
        <v>-1996790019266584.5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-1996790019266584.5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-8319958413610.7686</v>
      </c>
      <c r="L5530" s="444">
        <f t="shared" ca="1" si="207"/>
        <v>-2005109977680195.3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-2005109977680195.3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-8354624907000.8125</v>
      </c>
      <c r="L5531" s="444">
        <f t="shared" ca="1" si="207"/>
        <v>-2013464602587196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-2013464602587196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-8389435844113.3174</v>
      </c>
      <c r="L5532" s="444">
        <f t="shared" ca="1" si="207"/>
        <v>-2021854038431309.3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-2021854038431309.3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-8424391826797.1221</v>
      </c>
      <c r="L5533" s="444">
        <f t="shared" ca="1" si="207"/>
        <v>-2030278430258106.3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-2030278430258106.3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-8459493459408.7764</v>
      </c>
      <c r="L5534" s="444">
        <f t="shared" ca="1" si="207"/>
        <v>-2038737923717515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-2038737923717515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-8494741348822.9805</v>
      </c>
      <c r="L5535" s="444">
        <f t="shared" ca="1" si="207"/>
        <v>-2047232665066338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-2047232665066338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-8530136104443.0752</v>
      </c>
      <c r="L5536" s="444">
        <f t="shared" ca="1" si="207"/>
        <v>-2055762801170781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-2055762801170781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-8565678338211.5869</v>
      </c>
      <c r="L5537" s="444">
        <f t="shared" ca="1" si="207"/>
        <v>-2064328479508992.5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-2064328479508992.5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-8601368664620.8008</v>
      </c>
      <c r="L5538" s="444">
        <f t="shared" ca="1" si="207"/>
        <v>-2072929848173613.3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-2072929848173613.3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-8637207700723.3887</v>
      </c>
      <c r="L5539" s="444">
        <f t="shared" ca="1" si="207"/>
        <v>-2081567055874336.8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-2081567055874336.8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-8673196066143.0693</v>
      </c>
      <c r="L5540" s="444">
        <f t="shared" ca="1" si="207"/>
        <v>-2090240251940479.8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-2090240251940479.8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-8709334383085.332</v>
      </c>
      <c r="L5541" s="444">
        <f t="shared" ca="1" si="207"/>
        <v>-2098949586323565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-2098949586323565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-8745623276348.1875</v>
      </c>
      <c r="L5542" s="444">
        <f t="shared" ca="1" si="207"/>
        <v>-2107695209599913.3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-2107695209599913.3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-8782063373332.9707</v>
      </c>
      <c r="L5543" s="444">
        <f t="shared" ca="1" si="207"/>
        <v>-2116477272973246.3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-2116477272973246.3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-8818655304055.1934</v>
      </c>
      <c r="L5544" s="444">
        <f t="shared" ca="1" si="207"/>
        <v>-2125295928277301.5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-2125295928277301.5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-8855399701155.4219</v>
      </c>
      <c r="L5545" s="444">
        <f t="shared" ca="1" si="207"/>
        <v>-2134151327978457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-2134151327978457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-8892297199910.2383</v>
      </c>
      <c r="L5546" s="444">
        <f t="shared" ca="1" si="207"/>
        <v>-2143043625178367.3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-2143043625178367.3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-8929348438243.1973</v>
      </c>
      <c r="L5547" s="444">
        <f t="shared" ca="1" si="207"/>
        <v>-2151972973616610.5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-2151972973616610.5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-8966554056735.877</v>
      </c>
      <c r="L5548" s="444">
        <f t="shared" ca="1" si="207"/>
        <v>-2160939527673346.5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-2160939527673346.5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-9003914698638.9434</v>
      </c>
      <c r="L5549" s="444">
        <f t="shared" ca="1" si="207"/>
        <v>-2169943442371985.5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-2169943442371985.5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-9041431009883.2734</v>
      </c>
      <c r="L5550" s="444">
        <f t="shared" ca="1" si="207"/>
        <v>-2178984873381868.8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-2178984873381868.8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-9079103639091.1191</v>
      </c>
      <c r="L5551" s="444">
        <f t="shared" ca="1" si="207"/>
        <v>-2188063977020959.8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-2188063977020959.8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-9116933237587.332</v>
      </c>
      <c r="L5552" s="444">
        <f t="shared" ca="1" si="207"/>
        <v>-2197180910258547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-2197180910258547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-9154920459410.6133</v>
      </c>
      <c r="L5553" s="444">
        <f t="shared" ca="1" si="207"/>
        <v>-2206335830717957.5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-2206335830717957.5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-9193065961324.8223</v>
      </c>
      <c r="L5554" s="444">
        <f t="shared" ca="1" si="207"/>
        <v>-2215528896679282.3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-2215528896679282.3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-9231370402830.3418</v>
      </c>
      <c r="L5555" s="444">
        <f t="shared" ca="1" si="207"/>
        <v>-2224760267082112.5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-2224760267082112.5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-9269834446175.4668</v>
      </c>
      <c r="L5556" s="444">
        <f t="shared" ca="1" si="207"/>
        <v>-2234030101528288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-2234030101528288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-9308458756367.8672</v>
      </c>
      <c r="L5557" s="444">
        <f t="shared" ca="1" si="207"/>
        <v>-2243338560284655.8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-2243338560284655.8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-9347244001186.0664</v>
      </c>
      <c r="L5558" s="444">
        <f t="shared" ca="1" si="207"/>
        <v>-2252685804285842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-2252685804285842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-9386190851191.0078</v>
      </c>
      <c r="L5559" s="444">
        <f t="shared" ca="1" si="207"/>
        <v>-2262071995137033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-2262071995137033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-9425299979737.6367</v>
      </c>
      <c r="L5560" s="444">
        <f t="shared" ca="1" si="207"/>
        <v>-2271497295116770.5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-2271497295116770.5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-9464572062986.543</v>
      </c>
      <c r="L5561" s="444">
        <f t="shared" ca="1" si="207"/>
        <v>-2280961867179757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-2280961867179757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-9504007779915.6543</v>
      </c>
      <c r="L5562" s="444">
        <f t="shared" ca="1" si="207"/>
        <v>-2290465874959672.5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-2290465874959672.5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-9543607812331.9688</v>
      </c>
      <c r="L5563" s="444">
        <f t="shared" ca="1" si="207"/>
        <v>-2300009482772004.5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-2300009482772004.5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-9583372844883.3516</v>
      </c>
      <c r="L5564" s="444">
        <f t="shared" ca="1" si="207"/>
        <v>-2309592855616888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-2309592855616888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-9623303565070.3672</v>
      </c>
      <c r="L5565" s="444">
        <f t="shared" ca="1" si="207"/>
        <v>-2319216159181958.5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-2319216159181958.5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-9663400663258.1602</v>
      </c>
      <c r="L5566" s="444">
        <f t="shared" ca="1" si="207"/>
        <v>-2328879559845216.5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-2328879559845216.5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-9703664832688.4023</v>
      </c>
      <c r="L5567" s="444">
        <f t="shared" ca="1" si="207"/>
        <v>-2338583224677905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-2338583224677905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-9744096769491.2715</v>
      </c>
      <c r="L5568" s="444">
        <f t="shared" ca="1" si="207"/>
        <v>-2348327321447396.5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-2348327321447396.5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-9784697172697.4844</v>
      </c>
      <c r="L5569" s="444">
        <f t="shared" ca="1" si="207"/>
        <v>-2358112018620094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-2358112018620094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-9825466744250.3906</v>
      </c>
      <c r="L5570" s="444">
        <f t="shared" ca="1" si="207"/>
        <v>-2367937485364344.5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-2367937485364344.5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-9866406189018.1016</v>
      </c>
      <c r="L5571" s="444">
        <f t="shared" ca="1" si="207"/>
        <v>-2377803891553362.5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-2377803891553362.5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-9907516214805.6777</v>
      </c>
      <c r="L5572" s="444">
        <f t="shared" ca="1" si="207"/>
        <v>-2387711407768168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-2387711407768168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-9948797532367.3672</v>
      </c>
      <c r="L5573" s="444">
        <f t="shared" ca="1" si="207"/>
        <v>-2397660205300535.5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-2397660205300535.5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-9990250855418.8984</v>
      </c>
      <c r="L5574" s="444">
        <f t="shared" ca="1" si="207"/>
        <v>-2407650456155954.5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-2407650456155954.5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-10031876900649.811</v>
      </c>
      <c r="L5575" s="444">
        <f t="shared" ca="1" si="207"/>
        <v>-2417682333056604.5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-2417682333056604.5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-10073676387735.852</v>
      </c>
      <c r="L5576" s="444">
        <f t="shared" ca="1" si="207"/>
        <v>-2427756009444340.5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-2427756009444340.5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-10115650039351.418</v>
      </c>
      <c r="L5577" s="444">
        <f t="shared" ca="1" si="207"/>
        <v>-2437871659483692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-2437871659483692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-10157798581182.051</v>
      </c>
      <c r="L5578" s="444">
        <f t="shared" ca="1" si="207"/>
        <v>-2448029458064874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-2448029458064874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-10200122741936.975</v>
      </c>
      <c r="L5579" s="444">
        <f t="shared" ca="1" si="207"/>
        <v>-2458229580806811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-2458229580806811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-10242623253361.713</v>
      </c>
      <c r="L5580" s="444">
        <f t="shared" ca="1" si="207"/>
        <v>-2468472204060172.5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-2468472204060172.5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-10285300850250.719</v>
      </c>
      <c r="L5581" s="444">
        <f t="shared" ca="1" si="207"/>
        <v>-2478757504910423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-2478757504910423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-10328156270460.096</v>
      </c>
      <c r="L5582" s="444">
        <f t="shared" ca="1" si="207"/>
        <v>-2489085661180883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-2489085661180883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-10371190254920.346</v>
      </c>
      <c r="L5583" s="444">
        <f t="shared" ca="1" si="207"/>
        <v>-2499456851435803.5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-2499456851435803.5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-10414403547649.182</v>
      </c>
      <c r="L5584" s="444">
        <f t="shared" ca="1" si="207"/>
        <v>-2509871254983452.5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-2509871254983452.5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-10457796895764.385</v>
      </c>
      <c r="L5585" s="444">
        <f t="shared" ca="1" si="207"/>
        <v>-2520329051879217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-2520329051879217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-10501371049496.738</v>
      </c>
      <c r="L5586" s="444">
        <f t="shared" ca="1" si="207"/>
        <v>-2530830422928713.5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-2530830422928713.5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-10545126762202.973</v>
      </c>
      <c r="L5587" s="444">
        <f t="shared" ca="1" si="207"/>
        <v>-2541375549690916.5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-2541375549690916.5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-10589064790378.818</v>
      </c>
      <c r="L5588" s="444">
        <f t="shared" ca="1" si="207"/>
        <v>-2551964614481295.5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-2551964614481295.5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-10633185893672.064</v>
      </c>
      <c r="L5589" s="444">
        <f t="shared" ca="1" si="207"/>
        <v>-2562597800374967.5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-2562597800374967.5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-10677490834895.697</v>
      </c>
      <c r="L5590" s="444">
        <f t="shared" ca="1" si="207"/>
        <v>-2573275291209863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-2573275291209863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-10721980380041.096</v>
      </c>
      <c r="L5591" s="444">
        <f t="shared" ca="1" si="207"/>
        <v>-2583997271589904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-2583997271589904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-10766655298291.266</v>
      </c>
      <c r="L5592" s="444">
        <f t="shared" ca="1" si="207"/>
        <v>-2594763926888195.5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-2594763926888195.5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-10811516362034.148</v>
      </c>
      <c r="L5593" s="444">
        <f t="shared" ca="1" si="207"/>
        <v>-2605575443250229.5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-2605575443250229.5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-10856564346875.957</v>
      </c>
      <c r="L5594" s="444">
        <f t="shared" ca="1" si="207"/>
        <v>-2616432007597105.5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-2616432007597105.5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-10901800031654.605</v>
      </c>
      <c r="L5595" s="444">
        <f t="shared" ca="1" si="207"/>
        <v>-2627333807628760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-2627333807628760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-10947224198453.166</v>
      </c>
      <c r="L5596" s="444">
        <f t="shared" ca="1" si="207"/>
        <v>-2638281031827213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-2638281031827213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-10992837632613.387</v>
      </c>
      <c r="L5597" s="444">
        <f t="shared" ca="1" si="207"/>
        <v>-2649273869459826.5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-2649273869459826.5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-11038641122749.277</v>
      </c>
      <c r="L5598" s="444">
        <f t="shared" ca="1" si="207"/>
        <v>-2660312510582576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-2660312510582576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-11084635460760.732</v>
      </c>
      <c r="L5599" s="444">
        <f t="shared" ca="1" si="207"/>
        <v>-2671397146043336.5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-2671397146043336.5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-11130821441847.234</v>
      </c>
      <c r="L5600" s="444">
        <f t="shared" ca="1" si="207"/>
        <v>-2682527967485183.5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-2682527967485183.5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-11177199864521.598</v>
      </c>
      <c r="L5601" s="444">
        <f t="shared" ca="1" si="207"/>
        <v>-2693705167349705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-2693705167349705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-11223771530623.771</v>
      </c>
      <c r="L5602" s="444">
        <f t="shared" ca="1" si="207"/>
        <v>-2704928938880329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-2704928938880329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-11270537245334.703</v>
      </c>
      <c r="L5603" s="444">
        <f t="shared" ca="1" si="207"/>
        <v>-2716199476125663.5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-2716199476125663.5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-11317497817190.264</v>
      </c>
      <c r="L5604" s="444">
        <f t="shared" ca="1" si="207"/>
        <v>-2727516973942854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-2727516973942854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-11364654058095.225</v>
      </c>
      <c r="L5605" s="444">
        <f t="shared" ca="1" si="207"/>
        <v>-2738881628000949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-2738881628000949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-11412006783337.287</v>
      </c>
      <c r="L5606" s="444">
        <f t="shared" ca="1" si="207"/>
        <v>-2750293634784286.5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-2750293634784286.5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-11459556811601.193</v>
      </c>
      <c r="L5607" s="444">
        <f t="shared" ca="1" si="207"/>
        <v>-2761753191595887.5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-2761753191595887.5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-11507304964982.865</v>
      </c>
      <c r="L5608" s="444">
        <f t="shared" ca="1" si="207"/>
        <v>-2773260496560870.5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-2773260496560870.5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-11555252069003.627</v>
      </c>
      <c r="L5609" s="444">
        <f t="shared" ca="1" si="207"/>
        <v>-2784815748629874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-2784815748629874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-11603398952624.475</v>
      </c>
      <c r="L5610" s="444">
        <f t="shared" ca="1" si="207"/>
        <v>-2796419147582498.5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-2796419147582498.5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-11651746448260.41</v>
      </c>
      <c r="L5611" s="444">
        <f t="shared" ca="1" si="207"/>
        <v>-2808070894030759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-2808070894030759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-11700295391794.828</v>
      </c>
      <c r="L5612" s="444">
        <f t="shared" ca="1" si="207"/>
        <v>-2819771189422554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-2819771189422554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-11749046622593.975</v>
      </c>
      <c r="L5613" s="444">
        <f t="shared" ca="1" si="207"/>
        <v>-2831520236045148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-2831520236045148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-11798000983521.449</v>
      </c>
      <c r="L5614" s="444">
        <f t="shared" ca="1" si="207"/>
        <v>-2843318237028669.5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-2843318237028669.5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-11847159320952.789</v>
      </c>
      <c r="L5615" s="444">
        <f t="shared" ca="1" si="207"/>
        <v>-2855165396349622.5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-2855165396349622.5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-11896522484790.094</v>
      </c>
      <c r="L5616" s="444">
        <f t="shared" ca="1" si="207"/>
        <v>-2867061918834412.5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-2867061918834412.5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-11946091328476.719</v>
      </c>
      <c r="L5617" s="444">
        <f t="shared" ca="1" si="207"/>
        <v>-2879008010162889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-2879008010162889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-11995866709012.037</v>
      </c>
      <c r="L5618" s="444">
        <f t="shared" ref="L5618:L5872" ca="1" si="212">I5618-J5618+K5618</f>
        <v>-2891003876871901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-2891003876871901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-12045849486966.254</v>
      </c>
      <c r="L5619" s="444">
        <f t="shared" ca="1" si="212"/>
        <v>-2903049726358867.5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-2903049726358867.5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-12096040526495.281</v>
      </c>
      <c r="L5620" s="444">
        <f t="shared" ca="1" si="212"/>
        <v>-2915145766885363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-2915145766885363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-12146440695355.68</v>
      </c>
      <c r="L5621" s="444">
        <f t="shared" ca="1" si="212"/>
        <v>-2927292207580718.5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-2927292207580718.5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-12197050864919.66</v>
      </c>
      <c r="L5622" s="444">
        <f t="shared" ca="1" si="212"/>
        <v>-2939489258445638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-2939489258445638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-12247871910190.158</v>
      </c>
      <c r="L5623" s="444">
        <f t="shared" ca="1" si="212"/>
        <v>-2951737130355828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-2951737130355828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-12298904709815.949</v>
      </c>
      <c r="L5624" s="444">
        <f t="shared" ca="1" si="212"/>
        <v>-2964036035065644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-2964036035065644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-12350150146106.85</v>
      </c>
      <c r="L5625" s="444">
        <f t="shared" ca="1" si="212"/>
        <v>-2976386185211751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-2976386185211751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-12401609105048.963</v>
      </c>
      <c r="L5626" s="444">
        <f t="shared" ca="1" si="212"/>
        <v>-2988787794316800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-2988787794316800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-12453282476320</v>
      </c>
      <c r="L5627" s="444">
        <f t="shared" ca="1" si="212"/>
        <v>-3001241076793120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-3001241076793120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-12505171153304.666</v>
      </c>
      <c r="L5628" s="444">
        <f t="shared" ca="1" si="212"/>
        <v>-3013746247946424.5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-3013746247946424.5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-12557276033110.102</v>
      </c>
      <c r="L5629" s="444">
        <f t="shared" ca="1" si="212"/>
        <v>-3026303523979534.5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-3026303523979534.5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-12609598016581.395</v>
      </c>
      <c r="L5630" s="444">
        <f t="shared" ca="1" si="212"/>
        <v>-3038913121996116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-3038913121996116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-12662138008317.15</v>
      </c>
      <c r="L5631" s="444">
        <f t="shared" ca="1" si="212"/>
        <v>-3051575260004433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-3051575260004433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-12714896916685.137</v>
      </c>
      <c r="L5632" s="444">
        <f t="shared" ca="1" si="212"/>
        <v>-3064290156921118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-3064290156921118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-12767875653837.992</v>
      </c>
      <c r="L5633" s="444">
        <f t="shared" ca="1" si="212"/>
        <v>-3077058032574956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-3077058032574956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-12821075135728.982</v>
      </c>
      <c r="L5634" s="444">
        <f t="shared" ca="1" si="212"/>
        <v>-3089879107710685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-3089879107710685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-12874496282127.854</v>
      </c>
      <c r="L5635" s="444">
        <f t="shared" ca="1" si="212"/>
        <v>-3102753603992813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-3102753603992813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-12928140016636.721</v>
      </c>
      <c r="L5636" s="444">
        <f t="shared" ca="1" si="212"/>
        <v>-3115681744009449.5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-3115681744009449.5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-12982007266706.039</v>
      </c>
      <c r="L5637" s="444">
        <f t="shared" ca="1" si="212"/>
        <v>-3128663751276155.5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-3128663751276155.5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-13036098963650.648</v>
      </c>
      <c r="L5638" s="444">
        <f t="shared" ca="1" si="212"/>
        <v>-3141699850239806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-3141699850239806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-13090416042665.857</v>
      </c>
      <c r="L5639" s="444">
        <f t="shared" ca="1" si="212"/>
        <v>-3154790266282472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-3154790266282472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-13144959442843.633</v>
      </c>
      <c r="L5640" s="444">
        <f t="shared" ca="1" si="212"/>
        <v>-3167935225725315.5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-3167935225725315.5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-13199730107188.814</v>
      </c>
      <c r="L5641" s="444">
        <f t="shared" ca="1" si="212"/>
        <v>-3181134955832504.5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-3181134955832504.5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-13254728982635.436</v>
      </c>
      <c r="L5642" s="444">
        <f t="shared" ca="1" si="212"/>
        <v>-3194389684815140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-3194389684815140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-13309957020063.084</v>
      </c>
      <c r="L5643" s="444">
        <f t="shared" ca="1" si="212"/>
        <v>-3207699641835203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-3207699641835203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-13365415174313.346</v>
      </c>
      <c r="L5644" s="444">
        <f t="shared" ca="1" si="212"/>
        <v>-3221065057009516.5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-3221065057009516.5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-13421104404206.318</v>
      </c>
      <c r="L5645" s="444">
        <f t="shared" ca="1" si="212"/>
        <v>-3234486161413723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-3234486161413723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-13477025672557.18</v>
      </c>
      <c r="L5646" s="444">
        <f t="shared" ca="1" si="212"/>
        <v>-3247963187086280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-3247963187086280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-13533179946192.834</v>
      </c>
      <c r="L5647" s="444">
        <f t="shared" ca="1" si="212"/>
        <v>-3261496367032473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-3261496367032473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-13589568195968.637</v>
      </c>
      <c r="L5648" s="444">
        <f t="shared" ca="1" si="212"/>
        <v>-3275085935228441.5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-3275085935228441.5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-13646191396785.172</v>
      </c>
      <c r="L5649" s="444">
        <f t="shared" ca="1" si="212"/>
        <v>-3288732126625226.5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-3288732126625226.5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-13703050527605.109</v>
      </c>
      <c r="L5650" s="444">
        <f t="shared" ca="1" si="212"/>
        <v>-3302435177152831.5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-3302435177152831.5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-13760146571470.131</v>
      </c>
      <c r="L5651" s="444">
        <f t="shared" ca="1" si="212"/>
        <v>-3316195323724301.5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-3316195323724301.5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-13817480515517.922</v>
      </c>
      <c r="L5652" s="444">
        <f t="shared" ca="1" si="212"/>
        <v>-3330012804239819.5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-3330012804239819.5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-13875053350999.248</v>
      </c>
      <c r="L5653" s="444">
        <f t="shared" ca="1" si="212"/>
        <v>-3343887857590818.5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-3343887857590818.5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-13932866073295.076</v>
      </c>
      <c r="L5654" s="444">
        <f t="shared" ca="1" si="212"/>
        <v>-3357820723664113.5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-3357820723664113.5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-13990919681933.807</v>
      </c>
      <c r="L5655" s="444">
        <f t="shared" ca="1" si="212"/>
        <v>-3371811643346047.5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-3371811643346047.5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-14049215180608.531</v>
      </c>
      <c r="L5656" s="444">
        <f t="shared" ca="1" si="212"/>
        <v>-3385860858526656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-3385860858526656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-14107753577194.4</v>
      </c>
      <c r="L5657" s="444">
        <f t="shared" ca="1" si="212"/>
        <v>-3399968612103850.5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-3399968612103850.5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-14166535883766.043</v>
      </c>
      <c r="L5658" s="444">
        <f t="shared" ca="1" si="212"/>
        <v>-3414135147987616.5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-3414135147987616.5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-14225563116615.068</v>
      </c>
      <c r="L5659" s="444">
        <f t="shared" ca="1" si="212"/>
        <v>-3428360711104231.5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-3428360711104231.5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-14284836296267.631</v>
      </c>
      <c r="L5660" s="444">
        <f t="shared" ca="1" si="212"/>
        <v>-3442645547400499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-3442645547400499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-14344356447502.078</v>
      </c>
      <c r="L5661" s="444">
        <f t="shared" ca="1" si="212"/>
        <v>-3456989903848001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-3456989903848001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-14404124599366.67</v>
      </c>
      <c r="L5662" s="444">
        <f t="shared" ca="1" si="212"/>
        <v>-3471394028447367.5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-3471394028447367.5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-14464141785197.365</v>
      </c>
      <c r="L5663" s="444">
        <f t="shared" ca="1" si="212"/>
        <v>-3485858170232565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-3485858170232565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-14524409042635.688</v>
      </c>
      <c r="L5664" s="444">
        <f t="shared" ca="1" si="212"/>
        <v>-3500382579275200.5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-3500382579275200.5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-14584927413646.668</v>
      </c>
      <c r="L5665" s="444">
        <f t="shared" ca="1" si="212"/>
        <v>-3514967506688847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-3514967506688847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-14645697944536.861</v>
      </c>
      <c r="L5666" s="444">
        <f t="shared" ca="1" si="212"/>
        <v>-3529613204633384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-3529613204633384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-14706721685972.434</v>
      </c>
      <c r="L5667" s="444">
        <f t="shared" ca="1" si="212"/>
        <v>-3544319926319356.5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-3544319926319356.5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-14767999692997.318</v>
      </c>
      <c r="L5668" s="444">
        <f t="shared" ca="1" si="212"/>
        <v>-3559087926012354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-3559087926012354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-14829533025051.477</v>
      </c>
      <c r="L5669" s="444">
        <f t="shared" ca="1" si="212"/>
        <v>-3573917459037405.5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-3573917459037405.5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-14891322745989.189</v>
      </c>
      <c r="L5670" s="444">
        <f t="shared" ca="1" si="212"/>
        <v>-3588808781783394.5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-3588808781783394.5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-14953369924097.477</v>
      </c>
      <c r="L5671" s="444">
        <f t="shared" ca="1" si="212"/>
        <v>-3603762151707492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-3603762151707492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-15015675632114.553</v>
      </c>
      <c r="L5672" s="444">
        <f t="shared" ca="1" si="212"/>
        <v>-3618777827339606.5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-3618777827339606.5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-15078240947248.359</v>
      </c>
      <c r="L5673" s="444">
        <f t="shared" ca="1" si="212"/>
        <v>-3633856068286855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-3633856068286855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-15141066951195.23</v>
      </c>
      <c r="L5674" s="444">
        <f t="shared" ca="1" si="212"/>
        <v>-3648997135238050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-3648997135238050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-15204154730158.539</v>
      </c>
      <c r="L5675" s="444">
        <f t="shared" ca="1" si="212"/>
        <v>-3664201289968208.5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-3664201289968208.5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-15267505374867.537</v>
      </c>
      <c r="L5676" s="444">
        <f t="shared" ca="1" si="212"/>
        <v>-3679468795343076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-3679468795343076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-15331119980596.15</v>
      </c>
      <c r="L5677" s="444">
        <f t="shared" ca="1" si="212"/>
        <v>-3694799915323672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-3694799915323672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-15394999647181.967</v>
      </c>
      <c r="L5678" s="444">
        <f t="shared" ca="1" si="212"/>
        <v>-3710194914970854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-3710194914970854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-15459145479045.225</v>
      </c>
      <c r="L5679" s="444">
        <f t="shared" ca="1" si="212"/>
        <v>-3725654060449899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-3725654060449899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-15523558585207.912</v>
      </c>
      <c r="L5680" s="444">
        <f t="shared" ca="1" si="212"/>
        <v>-3741177619035107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-3741177619035107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-15588240079312.945</v>
      </c>
      <c r="L5681" s="444">
        <f t="shared" ca="1" si="212"/>
        <v>-3756765859114420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-3756765859114420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-15653191079643.416</v>
      </c>
      <c r="L5682" s="444">
        <f t="shared" ca="1" si="212"/>
        <v>-3772419050194063.5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-3772419050194063.5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-15718412709141.93</v>
      </c>
      <c r="L5683" s="444">
        <f t="shared" ca="1" si="212"/>
        <v>-3788137462903205.5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-3788137462903205.5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-15783906095430.025</v>
      </c>
      <c r="L5684" s="444">
        <f t="shared" ca="1" si="212"/>
        <v>-3803921368998635.5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-3803921368998635.5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-15849672370827.65</v>
      </c>
      <c r="L5685" s="444">
        <f t="shared" ca="1" si="212"/>
        <v>-3819771041369463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-3819771041369463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-15915712672372.76</v>
      </c>
      <c r="L5686" s="444">
        <f t="shared" ca="1" si="212"/>
        <v>-3835686754041836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-3835686754041836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-15982028141840.982</v>
      </c>
      <c r="L5687" s="444">
        <f t="shared" ca="1" si="212"/>
        <v>-3851668782183677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-3851668782183677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-16048619925765.318</v>
      </c>
      <c r="L5688" s="444">
        <f t="shared" ca="1" si="212"/>
        <v>-3867717402109442.5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-3867717402109442.5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-16115489175456.008</v>
      </c>
      <c r="L5689" s="444">
        <f t="shared" ca="1" si="212"/>
        <v>-3883832891284898.5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-3883832891284898.5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-16182637047020.41</v>
      </c>
      <c r="L5690" s="444">
        <f t="shared" ca="1" si="212"/>
        <v>-3900015528331919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-3900015528331919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-16250064701382.994</v>
      </c>
      <c r="L5691" s="444">
        <f t="shared" ca="1" si="212"/>
        <v>-3916265593033302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-3916265593033302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-16317773304305.422</v>
      </c>
      <c r="L5692" s="444">
        <f t="shared" ca="1" si="212"/>
        <v>-3932583366337607.5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-3932583366337607.5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-16385764026406.695</v>
      </c>
      <c r="L5693" s="444">
        <f t="shared" ca="1" si="212"/>
        <v>-3948969130364014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-3948969130364014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-16454038043183.391</v>
      </c>
      <c r="L5694" s="444">
        <f t="shared" ca="1" si="212"/>
        <v>-3965423168407197.5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-3965423168407197.5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-16522596535029.99</v>
      </c>
      <c r="L5695" s="444">
        <f t="shared" ca="1" si="212"/>
        <v>-3981945764942227.5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-3981945764942227.5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-16591440687259.281</v>
      </c>
      <c r="L5696" s="444">
        <f t="shared" ca="1" si="212"/>
        <v>-3998537205629487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-3998537205629487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-16660571690122.861</v>
      </c>
      <c r="L5697" s="444">
        <f t="shared" ca="1" si="212"/>
        <v>-4015197777319610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-4015197777319610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-16729990738831.709</v>
      </c>
      <c r="L5698" s="444">
        <f t="shared" ca="1" si="212"/>
        <v>-4031927768058441.5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-4031927768058441.5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-16799699033576.84</v>
      </c>
      <c r="L5699" s="444">
        <f t="shared" ca="1" si="212"/>
        <v>-4048727467092018.5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-4048727467092018.5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-16869697779550.074</v>
      </c>
      <c r="L5700" s="444">
        <f t="shared" ca="1" si="212"/>
        <v>-4065597164871568.5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-4065597164871568.5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-16939988186964.869</v>
      </c>
      <c r="L5701" s="444">
        <f t="shared" ca="1" si="212"/>
        <v>-4082537153058533.5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-4082537153058533.5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-17010571471077.223</v>
      </c>
      <c r="L5702" s="444">
        <f t="shared" ca="1" si="212"/>
        <v>-4099547724529610.5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-4099547724529610.5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-17081448852206.709</v>
      </c>
      <c r="L5703" s="444">
        <f t="shared" ca="1" si="212"/>
        <v>-4116629173381817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-4116629173381817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-17152621555757.57</v>
      </c>
      <c r="L5704" s="444">
        <f t="shared" ca="1" si="212"/>
        <v>-4133781794937574.5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-4133781794937574.5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-17224090812239.896</v>
      </c>
      <c r="L5705" s="444">
        <f t="shared" ca="1" si="212"/>
        <v>-4151005885749814.5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-4151005885749814.5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-17295857857290.896</v>
      </c>
      <c r="L5706" s="444">
        <f t="shared" ca="1" si="212"/>
        <v>-4168301743607105.5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-4168301743607105.5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-17367923931696.273</v>
      </c>
      <c r="L5707" s="444">
        <f t="shared" ca="1" si="212"/>
        <v>-4185669667538802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-4185669667538802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-17440290281411.674</v>
      </c>
      <c r="L5708" s="444">
        <f t="shared" ca="1" si="212"/>
        <v>-4203109957820213.5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-4203109957820213.5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-17512958157584.225</v>
      </c>
      <c r="L5709" s="444">
        <f t="shared" ca="1" si="212"/>
        <v>-4220622915977797.5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-4220622915977797.5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-17585928816574.156</v>
      </c>
      <c r="L5710" s="444">
        <f t="shared" ca="1" si="212"/>
        <v>-4238208844794371.5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-4238208844794371.5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-17659203519976.547</v>
      </c>
      <c r="L5711" s="444">
        <f t="shared" ca="1" si="212"/>
        <v>-4255868048314348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-4255868048314348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-17732783534643.113</v>
      </c>
      <c r="L5712" s="444">
        <f t="shared" ca="1" si="212"/>
        <v>-4273600831848991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-4273600831848991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-17806670132704.129</v>
      </c>
      <c r="L5713" s="444">
        <f t="shared" ca="1" si="212"/>
        <v>-4291407501981695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-4291407501981695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-17880864591590.398</v>
      </c>
      <c r="L5714" s="444">
        <f t="shared" ca="1" si="212"/>
        <v>-4309288366573285.5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-4309288366573285.5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-17955368194055.355</v>
      </c>
      <c r="L5715" s="444">
        <f t="shared" ca="1" si="212"/>
        <v>-4327243734767341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-4327243734767341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-18030182228197.25</v>
      </c>
      <c r="L5716" s="444">
        <f t="shared" ca="1" si="212"/>
        <v>-4345273916995538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-4345273916995538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-18105307987481.406</v>
      </c>
      <c r="L5717" s="444">
        <f t="shared" ca="1" si="212"/>
        <v>-4363379224983019.5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-4363379224983019.5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-18180746770762.582</v>
      </c>
      <c r="L5718" s="444">
        <f t="shared" ca="1" si="212"/>
        <v>-4381559971753782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-4381559971753782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-18256499882307.426</v>
      </c>
      <c r="L5719" s="444">
        <f t="shared" ca="1" si="212"/>
        <v>-4399816471636089.5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-4399816471636089.5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-18332568631817.043</v>
      </c>
      <c r="L5720" s="444">
        <f t="shared" ca="1" si="212"/>
        <v>-4418149040267906.5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-4418149040267906.5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-18408954334449.609</v>
      </c>
      <c r="L5721" s="444">
        <f t="shared" ca="1" si="212"/>
        <v>-4436557994602356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-4436557994602356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-18485658310843.152</v>
      </c>
      <c r="L5722" s="444">
        <f t="shared" ca="1" si="212"/>
        <v>-4455043652913199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-4455043652913199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-18562681887138.328</v>
      </c>
      <c r="L5723" s="444">
        <f t="shared" ca="1" si="212"/>
        <v>-4473606334800337.5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-4473606334800337.5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-18640026395001.406</v>
      </c>
      <c r="L5724" s="444">
        <f t="shared" ca="1" si="212"/>
        <v>-4492246361195339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-4492246361195339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-18717693171647.246</v>
      </c>
      <c r="L5725" s="444">
        <f t="shared" ca="1" si="212"/>
        <v>-4510964054366986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-4510964054366986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-18795683559862.441</v>
      </c>
      <c r="L5726" s="444">
        <f t="shared" ca="1" si="212"/>
        <v>-4529759737926848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-4529759737926848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-18873998908028.531</v>
      </c>
      <c r="L5727" s="444">
        <f t="shared" ca="1" si="212"/>
        <v>-4548633736834877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-4548633736834877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-18952640570145.32</v>
      </c>
      <c r="L5728" s="444">
        <f t="shared" ca="1" si="212"/>
        <v>-4567586377405022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-4567586377405022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-19031609905854.258</v>
      </c>
      <c r="L5729" s="444">
        <f t="shared" ca="1" si="212"/>
        <v>-4586617987310876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-4586617987310876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-19110908280461.984</v>
      </c>
      <c r="L5730" s="444">
        <f t="shared" ca="1" si="212"/>
        <v>-4605728895591338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-4605728895591338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-19190537064963.906</v>
      </c>
      <c r="L5731" s="444">
        <f t="shared" ca="1" si="212"/>
        <v>-4624919432656302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-4624919432656302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-19270497636067.926</v>
      </c>
      <c r="L5732" s="444">
        <f t="shared" ca="1" si="212"/>
        <v>-4644189930292370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-4644189930292370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-19350791376218.207</v>
      </c>
      <c r="L5733" s="444">
        <f t="shared" ca="1" si="212"/>
        <v>-4663540721668588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-4663540721668588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-19431419673619.117</v>
      </c>
      <c r="L5734" s="444">
        <f t="shared" ca="1" si="212"/>
        <v>-4682972141342207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-4682972141342207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-19512383922259.195</v>
      </c>
      <c r="L5735" s="444">
        <f t="shared" ca="1" si="212"/>
        <v>-4702484525264466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-4702484525264466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-19593685521935.273</v>
      </c>
      <c r="L5736" s="444">
        <f t="shared" ca="1" si="212"/>
        <v>-4722078210786401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-4722078210786401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-19675325878276.672</v>
      </c>
      <c r="L5737" s="444">
        <f t="shared" ca="1" si="212"/>
        <v>-4741753536664678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-4741753536664678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-19757306402769.492</v>
      </c>
      <c r="L5738" s="444">
        <f t="shared" ca="1" si="212"/>
        <v>-4761510843067447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-4761510843067447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-19839628512781.027</v>
      </c>
      <c r="L5739" s="444">
        <f t="shared" ca="1" si="212"/>
        <v>-4781350471580228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-4781350471580228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-19922293631584.281</v>
      </c>
      <c r="L5740" s="444">
        <f t="shared" ca="1" si="212"/>
        <v>-4801272765211812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-4801272765211812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-20005303188382.551</v>
      </c>
      <c r="L5741" s="444">
        <f t="shared" ca="1" si="212"/>
        <v>-4821278068400195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-4821278068400195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-20088658618334.145</v>
      </c>
      <c r="L5742" s="444">
        <f t="shared" ca="1" si="212"/>
        <v>-4841366727018529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-4841366727018529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-20172361362577.203</v>
      </c>
      <c r="L5743" s="444">
        <f t="shared" ca="1" si="212"/>
        <v>-4861539088381106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-4861539088381106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-20256412868254.609</v>
      </c>
      <c r="L5744" s="444">
        <f t="shared" ca="1" si="212"/>
        <v>-4881795501249361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-4881795501249361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-20340814588539.004</v>
      </c>
      <c r="L5745" s="444">
        <f t="shared" ca="1" si="212"/>
        <v>-4902136315837900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-4902136315837900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-20425567982657.918</v>
      </c>
      <c r="L5746" s="444">
        <f t="shared" ca="1" si="212"/>
        <v>-4922561883820558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-4922561883820558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-20510674515918.992</v>
      </c>
      <c r="L5747" s="444">
        <f t="shared" ca="1" si="212"/>
        <v>-4943072558336477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-4943072558336477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-20596135659735.32</v>
      </c>
      <c r="L5748" s="444">
        <f t="shared" ca="1" si="212"/>
        <v>-4963668693996212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-4963668693996212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-20681952891650.883</v>
      </c>
      <c r="L5749" s="444">
        <f t="shared" ca="1" si="212"/>
        <v>-4984350646887863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-4984350646887863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-20768127695366.094</v>
      </c>
      <c r="L5750" s="444">
        <f t="shared" ca="1" si="212"/>
        <v>-5005118774583229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-5005118774583229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-20854661560763.453</v>
      </c>
      <c r="L5751" s="444">
        <f t="shared" ca="1" si="212"/>
        <v>-5025973436143992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-5025973436143992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-20941555983933.301</v>
      </c>
      <c r="L5752" s="444">
        <f t="shared" ca="1" si="212"/>
        <v>-5046914992127925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-5046914992127925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-21028812467199.688</v>
      </c>
      <c r="L5753" s="444">
        <f t="shared" ca="1" si="212"/>
        <v>-5067943804595125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-5067943804595125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-21116432519146.355</v>
      </c>
      <c r="L5754" s="444">
        <f t="shared" ca="1" si="212"/>
        <v>-5089060237114271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-5089060237114271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-21204417654642.797</v>
      </c>
      <c r="L5755" s="444">
        <f t="shared" ca="1" si="212"/>
        <v>-5110264654768914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-5110264654768914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-21292769394870.477</v>
      </c>
      <c r="L5756" s="444">
        <f t="shared" ca="1" si="212"/>
        <v>-5131557424163784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-5131557424163784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-21381489267349.102</v>
      </c>
      <c r="L5757" s="444">
        <f t="shared" ca="1" si="212"/>
        <v>-5152938913431133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-5152938913431133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-21470578805963.055</v>
      </c>
      <c r="L5758" s="444">
        <f t="shared" ca="1" si="212"/>
        <v>-5174409492237096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-5174409492237096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-21560039550987.898</v>
      </c>
      <c r="L5759" s="444">
        <f t="shared" ca="1" si="212"/>
        <v>-5195969531788084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-5195969531788084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-21649873049117.016</v>
      </c>
      <c r="L5760" s="444">
        <f t="shared" ca="1" si="212"/>
        <v>-5217619404837201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-5217619404837201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-21740080853488.336</v>
      </c>
      <c r="L5761" s="444">
        <f t="shared" ca="1" si="212"/>
        <v>-5239359485690689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-5239359485690689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-21830664523711.203</v>
      </c>
      <c r="L5762" s="444">
        <f t="shared" ca="1" si="212"/>
        <v>-5261190150214400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-5261190150214400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-21921625625893.332</v>
      </c>
      <c r="L5763" s="444">
        <f t="shared" ca="1" si="212"/>
        <v>-5283111775840293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-5283111775840293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-22012965732667.887</v>
      </c>
      <c r="L5764" s="444">
        <f t="shared" ca="1" si="212"/>
        <v>-5305124741572961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-5305124741572961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-22104686423220.672</v>
      </c>
      <c r="L5765" s="444">
        <f t="shared" ca="1" si="212"/>
        <v>-5327229427996182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-5327229427996182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-22196789283317.426</v>
      </c>
      <c r="L5766" s="444">
        <f t="shared" ca="1" si="212"/>
        <v>-5349426217279499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-5349426217279499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-22289275905331.246</v>
      </c>
      <c r="L5767" s="444">
        <f t="shared" ca="1" si="212"/>
        <v>-5371715493184830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-5371715493184830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-22382147888270.125</v>
      </c>
      <c r="L5768" s="444">
        <f t="shared" ca="1" si="212"/>
        <v>-5394097641073100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-5394097641073100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-22475406837804.582</v>
      </c>
      <c r="L5769" s="444">
        <f t="shared" ca="1" si="212"/>
        <v>-5416573047910905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-5416573047910905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-22569054366295.438</v>
      </c>
      <c r="L5770" s="444">
        <f t="shared" ca="1" si="212"/>
        <v>-5439142102277200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-5439142102277200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-22663092092821.668</v>
      </c>
      <c r="L5771" s="444">
        <f t="shared" ca="1" si="212"/>
        <v>-5461805194370022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-5461805194370022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-22757521643208.426</v>
      </c>
      <c r="L5772" s="444">
        <f t="shared" ca="1" si="212"/>
        <v>-5484562716013230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-5484562716013230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-22852344650055.125</v>
      </c>
      <c r="L5773" s="444">
        <f t="shared" ca="1" si="212"/>
        <v>-5507415060663285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-5507415060663285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-22947562752763.688</v>
      </c>
      <c r="L5774" s="444">
        <f t="shared" ca="1" si="212"/>
        <v>-5530362623416049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-5530362623416049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-23043177597566.871</v>
      </c>
      <c r="L5775" s="444">
        <f t="shared" ca="1" si="212"/>
        <v>-5553405801013616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-5553405801013616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-23139190837556.734</v>
      </c>
      <c r="L5776" s="444">
        <f t="shared" ca="1" si="212"/>
        <v>-5576544991851173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-5576544991851173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-23235604132713.219</v>
      </c>
      <c r="L5777" s="444">
        <f t="shared" ca="1" si="212"/>
        <v>-5599780595983886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-5599780595983886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-23332419149932.859</v>
      </c>
      <c r="L5778" s="444">
        <f t="shared" ca="1" si="212"/>
        <v>-5623113015133819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-5623113015133819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-23429637563057.578</v>
      </c>
      <c r="L5779" s="444">
        <f t="shared" ca="1" si="212"/>
        <v>-5646542652696877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-5646542652696877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-23527261052903.652</v>
      </c>
      <c r="L5780" s="444">
        <f t="shared" ca="1" si="212"/>
        <v>-5670069913749781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-5670069913749781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-23625291307290.754</v>
      </c>
      <c r="L5781" s="444">
        <f t="shared" ca="1" si="212"/>
        <v>-5693695205057072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-5693695205057072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-23723730021071.133</v>
      </c>
      <c r="L5782" s="444">
        <f t="shared" ca="1" si="212"/>
        <v>-5717418935078143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-5717418935078143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-23822578896158.93</v>
      </c>
      <c r="L5783" s="444">
        <f t="shared" ca="1" si="212"/>
        <v>-5741241513974302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-5741241513974302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-23921839641559.59</v>
      </c>
      <c r="L5784" s="444">
        <f t="shared" ca="1" si="212"/>
        <v>-5765163353615862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-5765163353615862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-24021513973399.426</v>
      </c>
      <c r="L5785" s="444">
        <f t="shared" ca="1" si="212"/>
        <v>-5789184867589261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-5789184867589261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-24121603614955.254</v>
      </c>
      <c r="L5786" s="444">
        <f t="shared" ca="1" si="212"/>
        <v>-5813306471204216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-5813306471204216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-24222110296684.234</v>
      </c>
      <c r="L5787" s="444">
        <f t="shared" ca="1" si="212"/>
        <v>-5837528581500900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-5837528581500900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-24323035756253.75</v>
      </c>
      <c r="L5788" s="444">
        <f t="shared" ca="1" si="212"/>
        <v>-5861851617257154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-5861851617257154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-24424381738571.477</v>
      </c>
      <c r="L5789" s="444">
        <f t="shared" ca="1" si="212"/>
        <v>-5886275998995725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-5886275998995725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-24526149995815.52</v>
      </c>
      <c r="L5790" s="444">
        <f t="shared" ca="1" si="212"/>
        <v>-5910802148991541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-5910802148991541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-24628342287464.754</v>
      </c>
      <c r="L5791" s="444">
        <f t="shared" ca="1" si="212"/>
        <v>-5935430491279006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-5935430491279006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-24730960380329.191</v>
      </c>
      <c r="L5792" s="444">
        <f t="shared" ca="1" si="212"/>
        <v>-5960161451659335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-5960161451659335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-24834006048580.563</v>
      </c>
      <c r="L5793" s="444">
        <f t="shared" ca="1" si="212"/>
        <v>-5984995457707916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-5984995457707916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-24937481073782.984</v>
      </c>
      <c r="L5794" s="444">
        <f t="shared" ca="1" si="212"/>
        <v>-6009932938781699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-6009932938781699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-25041387244923.746</v>
      </c>
      <c r="L5795" s="444">
        <f t="shared" ca="1" si="212"/>
        <v>-6034974326026623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-6034974326026623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-25145726358444.262</v>
      </c>
      <c r="L5796" s="444">
        <f t="shared" ca="1" si="212"/>
        <v>-6060120052385067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-6060120052385067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-25250500218271.113</v>
      </c>
      <c r="L5797" s="444">
        <f t="shared" ca="1" si="212"/>
        <v>-6085370552603338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-6085370552603338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-25355710635847.242</v>
      </c>
      <c r="L5798" s="444">
        <f t="shared" ca="1" si="212"/>
        <v>-6110726263239185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-6110726263239185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-25461359430163.27</v>
      </c>
      <c r="L5799" s="444">
        <f t="shared" ca="1" si="212"/>
        <v>-6136187622669348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-6136187622669348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-25567448427788.949</v>
      </c>
      <c r="L5800" s="444">
        <f t="shared" ca="1" si="212"/>
        <v>-6161755071097137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-6161755071097137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-25673979462904.738</v>
      </c>
      <c r="L5801" s="444">
        <f t="shared" ca="1" si="212"/>
        <v>-6187429050560042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-6187429050560042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-25780954377333.508</v>
      </c>
      <c r="L5802" s="444">
        <f t="shared" ca="1" si="212"/>
        <v>-6213210004937376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-6213210004937376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-25888375020572.398</v>
      </c>
      <c r="L5803" s="444">
        <f t="shared" ca="1" si="212"/>
        <v>-6239098379957948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-6239098379957948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-25996243249824.781</v>
      </c>
      <c r="L5804" s="444">
        <f t="shared" ca="1" si="212"/>
        <v>-6265094623207773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-6265094623207773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-26104560930032.387</v>
      </c>
      <c r="L5805" s="444">
        <f t="shared" ca="1" si="212"/>
        <v>-6291199184137805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-6291199184137805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-26213329933907.52</v>
      </c>
      <c r="L5806" s="444">
        <f t="shared" ca="1" si="212"/>
        <v>-6317412514071713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-6317412514071713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-26322552141965.469</v>
      </c>
      <c r="L5807" s="444">
        <f t="shared" ca="1" si="212"/>
        <v>-6343735066213678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-6343735066213678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-26432229442556.992</v>
      </c>
      <c r="L5808" s="444">
        <f t="shared" ca="1" si="212"/>
        <v>-6370167295656235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-6370167295656235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-26542363731900.98</v>
      </c>
      <c r="L5809" s="444">
        <f t="shared" ca="1" si="212"/>
        <v>-6396709659388136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-6396709659388136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-26652956914117.234</v>
      </c>
      <c r="L5810" s="444">
        <f t="shared" ca="1" si="212"/>
        <v>-6423362616302253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-6423362616302253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-26764010901259.387</v>
      </c>
      <c r="L5811" s="444">
        <f t="shared" ca="1" si="212"/>
        <v>-6450126627203512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-6450126627203512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-26875527613347.965</v>
      </c>
      <c r="L5812" s="444">
        <f t="shared" ca="1" si="212"/>
        <v>-6477002154816860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-6477002154816860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-26987508978403.582</v>
      </c>
      <c r="L5813" s="444">
        <f t="shared" ca="1" si="212"/>
        <v>-6503989663795264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-6503989663795264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-27099956932480.266</v>
      </c>
      <c r="L5814" s="444">
        <f t="shared" ca="1" si="212"/>
        <v>-6531089620727744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-6531089620727744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-27212873419698.934</v>
      </c>
      <c r="L5815" s="444">
        <f t="shared" ca="1" si="212"/>
        <v>-6558302494147443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-6558302494147443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-27326260392281.012</v>
      </c>
      <c r="L5816" s="444">
        <f t="shared" ca="1" si="212"/>
        <v>-6585628754539724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-6585628754539724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-27440119810582.184</v>
      </c>
      <c r="L5817" s="444">
        <f t="shared" ca="1" si="212"/>
        <v>-6613068874350306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-6613068874350306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-27554453643126.273</v>
      </c>
      <c r="L5818" s="444">
        <f t="shared" ca="1" si="212"/>
        <v>-6640623327993432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-6640623327993432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-27669263866639.301</v>
      </c>
      <c r="L5819" s="444">
        <f t="shared" ca="1" si="212"/>
        <v>-6668292591860071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-6668292591860071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-27784552466083.629</v>
      </c>
      <c r="L5820" s="444">
        <f t="shared" ca="1" si="212"/>
        <v>-6696077144326155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-6696077144326155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-27900321434692.313</v>
      </c>
      <c r="L5821" s="444">
        <f t="shared" ca="1" si="212"/>
        <v>-6723977465760847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-6723977465760847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-28016572774003.527</v>
      </c>
      <c r="L5822" s="444">
        <f t="shared" ca="1" si="212"/>
        <v>-6751994038534851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-6751994038534851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-28133308493895.211</v>
      </c>
      <c r="L5823" s="444">
        <f t="shared" ca="1" si="212"/>
        <v>-6780127347028746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-6780127347028746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-28250530612619.773</v>
      </c>
      <c r="L5824" s="444">
        <f t="shared" ca="1" si="212"/>
        <v>-6808377877641366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-6808377877641366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-28368241156839.023</v>
      </c>
      <c r="L5825" s="444">
        <f t="shared" ca="1" si="212"/>
        <v>-6836746118798205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-6836746118798205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-28486442161659.188</v>
      </c>
      <c r="L5826" s="444">
        <f t="shared" ca="1" si="212"/>
        <v>-6865232560959864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-6865232560959864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-28605135670666.098</v>
      </c>
      <c r="L5827" s="444">
        <f t="shared" ca="1" si="212"/>
        <v>-6893837696630530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-6893837696630530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-28724323735960.543</v>
      </c>
      <c r="L5828" s="444">
        <f t="shared" ca="1" si="212"/>
        <v>-6922562020366491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-6922562020366491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-28844008418193.711</v>
      </c>
      <c r="L5829" s="444">
        <f t="shared" ca="1" si="212"/>
        <v>-6951406028784685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-6951406028784685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-28964191786602.855</v>
      </c>
      <c r="L5830" s="444">
        <f t="shared" ca="1" si="212"/>
        <v>-6980370220571288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-6980370220571288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-29084875919047.031</v>
      </c>
      <c r="L5831" s="444">
        <f t="shared" ca="1" si="212"/>
        <v>-7009455096490335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-7009455096490335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-29206062902043.063</v>
      </c>
      <c r="L5832" s="444">
        <f t="shared" ca="1" si="212"/>
        <v>-7038661159392378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-7038661159392378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-29327754830801.57</v>
      </c>
      <c r="L5833" s="444">
        <f t="shared" ca="1" si="212"/>
        <v>-7067988914223180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-7067988914223180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-29449953809263.25</v>
      </c>
      <c r="L5834" s="444">
        <f t="shared" ca="1" si="212"/>
        <v>-7097438868032443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-7097438868032443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-29572661950135.18</v>
      </c>
      <c r="L5835" s="444">
        <f t="shared" ca="1" si="212"/>
        <v>-7127011529982578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-7127011529982578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-29695881374927.406</v>
      </c>
      <c r="L5836" s="444">
        <f t="shared" ca="1" si="212"/>
        <v>-7156707411357505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-7156707411357505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-29819614213989.605</v>
      </c>
      <c r="L5837" s="444">
        <f t="shared" ca="1" si="212"/>
        <v>-7186527025571495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-7186527025571495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-29943862606547.898</v>
      </c>
      <c r="L5838" s="444">
        <f t="shared" ca="1" si="212"/>
        <v>-7216470888178043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-7216470888178043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-30068628700741.844</v>
      </c>
      <c r="L5839" s="444">
        <f t="shared" ca="1" si="212"/>
        <v>-7246539516878785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-7246539516878785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-30193914653661.605</v>
      </c>
      <c r="L5840" s="444">
        <f t="shared" ca="1" si="212"/>
        <v>-7276733431532447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-7276733431532447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-30319722631385.195</v>
      </c>
      <c r="L5841" s="444">
        <f t="shared" ca="1" si="212"/>
        <v>-7307053154163832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-7307053154163832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-30446054809015.969</v>
      </c>
      <c r="L5842" s="444">
        <f t="shared" ca="1" si="212"/>
        <v>-7337499208972848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-7337499208972848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-30572913370720.199</v>
      </c>
      <c r="L5843" s="444">
        <f t="shared" ca="1" si="212"/>
        <v>-7368072122343568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-7368072122343568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-30700300509764.867</v>
      </c>
      <c r="L5844" s="444">
        <f t="shared" ca="1" si="212"/>
        <v>-7398772422853333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-7398772422853333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-30828218428555.551</v>
      </c>
      <c r="L5845" s="444">
        <f t="shared" ca="1" si="212"/>
        <v>-7429600641281889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-7429600641281889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-30956669338674.543</v>
      </c>
      <c r="L5846" s="444">
        <f t="shared" ca="1" si="212"/>
        <v>-7460557310620564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-7460557310620564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-31085655460919.016</v>
      </c>
      <c r="L5847" s="444">
        <f t="shared" ca="1" si="212"/>
        <v>-7491642966081483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-7491642966081483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-31215179025339.512</v>
      </c>
      <c r="L5848" s="444">
        <f t="shared" ca="1" si="212"/>
        <v>-7522858145106823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-7522858145106823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-31345242271278.43</v>
      </c>
      <c r="L5849" s="444">
        <f t="shared" ca="1" si="212"/>
        <v>-7554203387378101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-7554203387378101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-31475847447408.754</v>
      </c>
      <c r="L5850" s="444">
        <f t="shared" ca="1" si="212"/>
        <v>-7585679234825510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-7585679234825510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-31606996811772.957</v>
      </c>
      <c r="L5851" s="444">
        <f t="shared" ca="1" si="212"/>
        <v>-7617286231637283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-7617286231637283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-31738692631822.012</v>
      </c>
      <c r="L5852" s="444">
        <f t="shared" ca="1" si="212"/>
        <v>-7649024924269105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-7649024924269105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-31870937184454.605</v>
      </c>
      <c r="L5853" s="444">
        <f t="shared" ca="1" si="212"/>
        <v>-7680895861453560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-7680895861453560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-32003732756056.496</v>
      </c>
      <c r="L5854" s="444">
        <f t="shared" ca="1" si="212"/>
        <v>-7712899594209616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-7712899594209616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-32137081642540.066</v>
      </c>
      <c r="L5855" s="444">
        <f t="shared" ca="1" si="212"/>
        <v>-7745036675852156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-7745036675852156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-32270986149383.984</v>
      </c>
      <c r="L5856" s="444">
        <f t="shared" ca="1" si="212"/>
        <v>-7777307662001540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-7777307662001540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-32405448591673.082</v>
      </c>
      <c r="L5857" s="444">
        <f t="shared" ca="1" si="212"/>
        <v>-7809713110593213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-7809713110593213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-32540471294138.387</v>
      </c>
      <c r="L5858" s="444">
        <f t="shared" ca="1" si="212"/>
        <v>-7842253581887351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-7842253581887351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-32676056591197.297</v>
      </c>
      <c r="L5859" s="444">
        <f t="shared" ca="1" si="212"/>
        <v>-7874929638478548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-7874929638478548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-32812206826993.945</v>
      </c>
      <c r="L5860" s="444">
        <f t="shared" ca="1" si="212"/>
        <v>-7907741845305542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-7907741845305542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-32948924355439.758</v>
      </c>
      <c r="L5861" s="444">
        <f t="shared" ca="1" si="212"/>
        <v>-7940690769660982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-7940690769660982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-33086211540254.094</v>
      </c>
      <c r="L5862" s="444">
        <f t="shared" ca="1" si="212"/>
        <v>-7973776981201236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-7973776981201236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-33224070755005.148</v>
      </c>
      <c r="L5863" s="444">
        <f t="shared" ca="1" si="212"/>
        <v>-8007001051956241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-8007001051956241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-33362504383151.004</v>
      </c>
      <c r="L5864" s="444">
        <f t="shared" ca="1" si="212"/>
        <v>-8040363556339392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-8040363556339392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-33501514818080.801</v>
      </c>
      <c r="L5865" s="444">
        <f t="shared" ca="1" si="212"/>
        <v>-8073865071157473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-8073865071157473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-33641104463156.137</v>
      </c>
      <c r="L5866" s="444">
        <f t="shared" ca="1" si="212"/>
        <v>-8107506175620629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-8107506175620629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-33781275731752.617</v>
      </c>
      <c r="L5867" s="444">
        <f t="shared" ca="1" si="212"/>
        <v>-8141287451352382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-8141287451352382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-33922031047301.594</v>
      </c>
      <c r="L5868" s="444">
        <f t="shared" ca="1" si="212"/>
        <v>-8175209482399684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-8175209482399684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-34063372843332.02</v>
      </c>
      <c r="L5869" s="444">
        <f t="shared" ca="1" si="212"/>
        <v>-8209272855243016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-8209272855243016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-34205303563512.563</v>
      </c>
      <c r="L5870" s="444">
        <f t="shared" ca="1" si="212"/>
        <v>-8243478158806529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-8243478158806529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-34347825661693.875</v>
      </c>
      <c r="L5871" s="444">
        <f t="shared" ca="1" si="212"/>
        <v>-8277825984468223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-8277825984468223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-34490941601950.926</v>
      </c>
      <c r="L5872" s="444">
        <f t="shared" ca="1" si="212"/>
        <v>-8312316926070174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-8312316926070174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-34634653858625.723</v>
      </c>
      <c r="L5873" s="444">
        <f t="shared" ref="L5873:L6127" ca="1" si="217">I5873-J5873+K5873</f>
        <v>-8346951579928800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-8346951579928800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-34778964916370.004</v>
      </c>
      <c r="L5874" s="444">
        <f t="shared" ca="1" si="217"/>
        <v>-8381730544845170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-8381730544845170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-34923877270188.207</v>
      </c>
      <c r="L5875" s="444">
        <f t="shared" ca="1" si="217"/>
        <v>-8416654422115358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-8416654422115358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-35069393425480.656</v>
      </c>
      <c r="L5876" s="444">
        <f t="shared" ca="1" si="217"/>
        <v>-8451723815540839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-8451723815540839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-35215515898086.828</v>
      </c>
      <c r="L5877" s="444">
        <f t="shared" ca="1" si="217"/>
        <v>-8486939331438926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-8486939331438926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-35362247214328.852</v>
      </c>
      <c r="L5878" s="444">
        <f t="shared" ca="1" si="217"/>
        <v>-8522301578653255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-8522301578653255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-35509589911055.227</v>
      </c>
      <c r="L5879" s="444">
        <f t="shared" ca="1" si="217"/>
        <v>-8557811168564310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-8557811168564310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-35657546535684.625</v>
      </c>
      <c r="L5880" s="444">
        <f t="shared" ca="1" si="217"/>
        <v>-8593468715099995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-8593468715099995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-35806119646249.977</v>
      </c>
      <c r="L5881" s="444">
        <f t="shared" ca="1" si="217"/>
        <v>-8629274834746245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-8629274834746245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-35955311811442.68</v>
      </c>
      <c r="L5882" s="444">
        <f t="shared" ca="1" si="217"/>
        <v>-8665230146557688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-8665230146557688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-36105125610657.031</v>
      </c>
      <c r="L5883" s="444">
        <f t="shared" ca="1" si="217"/>
        <v>-8701335272168345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-8701335272168345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-36255563634034.773</v>
      </c>
      <c r="L5884" s="444">
        <f t="shared" ca="1" si="217"/>
        <v>-8737590835802380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-8737590835802380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-36406628482509.914</v>
      </c>
      <c r="L5885" s="444">
        <f t="shared" ca="1" si="217"/>
        <v>-8773997464284890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-8773997464284890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-36558322767853.711</v>
      </c>
      <c r="L5886" s="444">
        <f t="shared" ca="1" si="217"/>
        <v>-8810555787052744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-8810555787052744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-36710649112719.766</v>
      </c>
      <c r="L5887" s="444">
        <f t="shared" ca="1" si="217"/>
        <v>-8847266436165464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-8847266436165464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-36863610150689.43</v>
      </c>
      <c r="L5888" s="444">
        <f t="shared" ca="1" si="217"/>
        <v>-8884130046316153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-8884130046316153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-37017208526317.305</v>
      </c>
      <c r="L5889" s="444">
        <f t="shared" ca="1" si="217"/>
        <v>-8921147254842470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-8921147254842470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-37171446895176.961</v>
      </c>
      <c r="L5890" s="444">
        <f t="shared" ca="1" si="217"/>
        <v>-8958318701737647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-8958318701737647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-37326327923906.859</v>
      </c>
      <c r="L5891" s="444">
        <f t="shared" ca="1" si="217"/>
        <v>-8995645029661554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-8995645029661554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-37481854290256.477</v>
      </c>
      <c r="L5892" s="444">
        <f t="shared" ca="1" si="217"/>
        <v>-9033126883951810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-9033126883951810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-37638028683132.539</v>
      </c>
      <c r="L5893" s="444">
        <f t="shared" ca="1" si="217"/>
        <v>-9070764912634942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-9070764912634942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-37794853802645.594</v>
      </c>
      <c r="L5894" s="444">
        <f t="shared" ca="1" si="217"/>
        <v>-9108559766437588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-9108559766437588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-37952332360156.617</v>
      </c>
      <c r="L5895" s="444">
        <f t="shared" ca="1" si="217"/>
        <v>-9146512098797744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-9146512098797744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-38110467078323.93</v>
      </c>
      <c r="L5896" s="444">
        <f t="shared" ca="1" si="217"/>
        <v>-9184622565876068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-9184622565876068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-38269260691150.281</v>
      </c>
      <c r="L5897" s="444">
        <f t="shared" ca="1" si="217"/>
        <v>-9222891826567218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-9222891826567218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-38428715944030.078</v>
      </c>
      <c r="L5898" s="444">
        <f t="shared" ca="1" si="217"/>
        <v>-9261320542511248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-9261320542511248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-38588835593796.867</v>
      </c>
      <c r="L5899" s="444">
        <f t="shared" ca="1" si="217"/>
        <v>-9299909378105044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-9299909378105044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-38749622408771.016</v>
      </c>
      <c r="L5900" s="444">
        <f t="shared" ca="1" si="217"/>
        <v>-9338659000513816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-9338659000513816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-38911079168807.563</v>
      </c>
      <c r="L5901" s="444">
        <f t="shared" ca="1" si="217"/>
        <v>-9377570079682624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-9377570079682624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-39073208665344.266</v>
      </c>
      <c r="L5902" s="444">
        <f t="shared" ca="1" si="217"/>
        <v>-9416643288347968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-9416643288347968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-39236013701449.867</v>
      </c>
      <c r="L5903" s="444">
        <f t="shared" ca="1" si="217"/>
        <v>-9455879302049418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-9455879302049418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-39399497091872.578</v>
      </c>
      <c r="L5904" s="444">
        <f t="shared" ca="1" si="217"/>
        <v>-9495278799141290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-9495278799141290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-39563661663088.711</v>
      </c>
      <c r="L5905" s="444">
        <f t="shared" ca="1" si="217"/>
        <v>-9534842460804378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-9534842460804378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-39728510253351.578</v>
      </c>
      <c r="L5906" s="444">
        <f t="shared" ca="1" si="217"/>
        <v>-9574570971057730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-9574570971057730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-39894045712740.539</v>
      </c>
      <c r="L5907" s="444">
        <f t="shared" ca="1" si="217"/>
        <v>-9614465016770470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-9614465016770470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-40060270903210.289</v>
      </c>
      <c r="L5908" s="444">
        <f t="shared" ca="1" si="217"/>
        <v>-9654525287673680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-9654525287673680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-40227188698640.336</v>
      </c>
      <c r="L5909" s="444">
        <f t="shared" ca="1" si="217"/>
        <v>-9694752476372320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-9694752476372320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-40394801984884.664</v>
      </c>
      <c r="L5910" s="444">
        <f t="shared" ca="1" si="217"/>
        <v>-9735147278357204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-9735147278357204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-40563113659821.68</v>
      </c>
      <c r="L5911" s="444">
        <f t="shared" ca="1" si="217"/>
        <v>-9775710392017026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-9775710392017026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-40732126633404.273</v>
      </c>
      <c r="L5912" s="444">
        <f t="shared" ca="1" si="217"/>
        <v>-9816442518650430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-9816442518650430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-40901843827710.125</v>
      </c>
      <c r="L5913" s="444">
        <f t="shared" ca="1" si="217"/>
        <v>-9857344362478140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-9857344362478140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-41072268176992.25</v>
      </c>
      <c r="L5914" s="444">
        <f t="shared" ca="1" si="217"/>
        <v>-9898416630655132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-9898416630655132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-41243402627729.719</v>
      </c>
      <c r="L5915" s="444">
        <f t="shared" ca="1" si="217"/>
        <v>-9939660033282862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-9939660033282862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-41415250138678.594</v>
      </c>
      <c r="L5916" s="444">
        <f t="shared" ca="1" si="217"/>
        <v>-9981075283421540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-9981075283421540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-41587813680923.086</v>
      </c>
      <c r="L5917" s="444">
        <f t="shared" ca="1" si="217"/>
        <v>-1.0022663097102464E+16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-1.0022663097102464E+16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-41761096237926.93</v>
      </c>
      <c r="L5918" s="444">
        <f t="shared" ca="1" si="217"/>
        <v>-1.006442419334039E+16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-1.006442419334039E+16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-41935100805584.961</v>
      </c>
      <c r="L5919" s="444">
        <f t="shared" ca="1" si="217"/>
        <v>-1.0106359294145974E+16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-1.0106359294145974E+16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-42109830392274.891</v>
      </c>
      <c r="L5920" s="444">
        <f t="shared" ca="1" si="217"/>
        <v>-1.0148469124538248E+16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-1.0148469124538248E+16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-42285288018909.367</v>
      </c>
      <c r="L5921" s="444">
        <f t="shared" ca="1" si="217"/>
        <v>-1.0190754412557158E+16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-1.0190754412557158E+16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-42461476718988.156</v>
      </c>
      <c r="L5922" s="444">
        <f t="shared" ca="1" si="217"/>
        <v>-1.0233215889276146E+16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-1.0233215889276146E+16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-42638399538650.609</v>
      </c>
      <c r="L5923" s="444">
        <f t="shared" ca="1" si="217"/>
        <v>-1.0275854288814796E+16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-1.0275854288814796E+16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-42816059536728.313</v>
      </c>
      <c r="L5924" s="444">
        <f t="shared" ca="1" si="217"/>
        <v>-1.0318670348351524E+16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-1.0318670348351524E+16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-42994459784798.016</v>
      </c>
      <c r="L5925" s="444">
        <f t="shared" ca="1" si="217"/>
        <v>-1.0361664808136322E+16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-1.0361664808136322E+16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-43173603367234.672</v>
      </c>
      <c r="L5926" s="444">
        <f t="shared" ca="1" si="217"/>
        <v>-1.0404838411503556E+16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-1.0404838411503556E+16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-43353493381264.813</v>
      </c>
      <c r="L5927" s="444">
        <f t="shared" ca="1" si="217"/>
        <v>-1.044819190488482E+16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-1.044819190488482E+16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-43534132937020.086</v>
      </c>
      <c r="L5928" s="444">
        <f t="shared" ca="1" si="217"/>
        <v>-1.049172603782184E+16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-1.049172603782184E+16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-43715525157591</v>
      </c>
      <c r="L5929" s="444">
        <f t="shared" ca="1" si="217"/>
        <v>-1.0535441562979432E+16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-1.0535441562979432E+16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-43897673179080.969</v>
      </c>
      <c r="L5930" s="444">
        <f t="shared" ca="1" si="217"/>
        <v>-1.0579339236158512E+16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-1.0579339236158512E+16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-44080580150660.469</v>
      </c>
      <c r="L5931" s="444">
        <f t="shared" ca="1" si="217"/>
        <v>-1.0623419816309172E+16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-1.0623419816309172E+16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-44264249234621.547</v>
      </c>
      <c r="L5932" s="444">
        <f t="shared" ca="1" si="217"/>
        <v>-1.0667684065543794E+16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-1.0667684065543794E+16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-44448683606432.477</v>
      </c>
      <c r="L5933" s="444">
        <f t="shared" ca="1" si="217"/>
        <v>-1.0712132749150226E+16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-1.0712132749150226E+16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-44633886454792.609</v>
      </c>
      <c r="L5934" s="444">
        <f t="shared" ca="1" si="217"/>
        <v>-1.0756766635605018E+16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-1.0756766635605018E+16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-44819860981687.578</v>
      </c>
      <c r="L5935" s="444">
        <f t="shared" ca="1" si="217"/>
        <v>-1.0801586496586706E+16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-1.0801586496586706E+16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-45006610402444.609</v>
      </c>
      <c r="L5936" s="444">
        <f t="shared" ca="1" si="217"/>
        <v>-1.084659310698915E+16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-1.084659310698915E+16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-45194137945788.125</v>
      </c>
      <c r="L5937" s="444">
        <f t="shared" ca="1" si="217"/>
        <v>-1.0891787244934938E+16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-1.0891787244934938E+16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-45382446853895.578</v>
      </c>
      <c r="L5938" s="444">
        <f t="shared" ca="1" si="217"/>
        <v>-1.0937169691788834E+16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-1.0937169691788834E+16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-45571540382453.477</v>
      </c>
      <c r="L5939" s="444">
        <f t="shared" ca="1" si="217"/>
        <v>-1.0982741232171288E+16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-1.0982741232171288E+16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-45761421800713.703</v>
      </c>
      <c r="L5940" s="444">
        <f t="shared" ca="1" si="217"/>
        <v>-1.1028502653972002E+16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-1.1028502653972002E+16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-45952094391550.008</v>
      </c>
      <c r="L5941" s="444">
        <f t="shared" ca="1" si="217"/>
        <v>-1.1074454748363552E+16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-1.1074454748363552E+16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-46143561451514.797</v>
      </c>
      <c r="L5942" s="444">
        <f t="shared" ca="1" si="217"/>
        <v>-1.1120598309815066E+16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-1.1120598309815066E+16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-46335826290896.109</v>
      </c>
      <c r="L5943" s="444">
        <f t="shared" ca="1" si="217"/>
        <v>-1.1166934136105962E+16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-1.1166934136105962E+16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-46528892233774.844</v>
      </c>
      <c r="L5944" s="444">
        <f t="shared" ca="1" si="217"/>
        <v>-1.1213463028339736E+16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-1.1213463028339736E+16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-46722762618082.234</v>
      </c>
      <c r="L5945" s="444">
        <f t="shared" ca="1" si="217"/>
        <v>-1.1260185790957818E+16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-1.1260185790957818E+16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-46917440795657.578</v>
      </c>
      <c r="L5946" s="444">
        <f t="shared" ca="1" si="217"/>
        <v>-1.1307103231753476E+16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-1.1307103231753476E+16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-47112930132306.148</v>
      </c>
      <c r="L5947" s="444">
        <f t="shared" ca="1" si="217"/>
        <v>-1.1354216161885782E+16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-1.1354216161885782E+16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-47309234007857.422</v>
      </c>
      <c r="L5948" s="444">
        <f t="shared" ca="1" si="217"/>
        <v>-1.140152539589364E+16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-1.140152539589364E+16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-47506355816223.5</v>
      </c>
      <c r="L5949" s="444">
        <f t="shared" ca="1" si="217"/>
        <v>-1.1449031751709864E+16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-1.1449031751709864E+16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-47704298965457.766</v>
      </c>
      <c r="L5950" s="444">
        <f t="shared" ca="1" si="217"/>
        <v>-1.1496736050675322E+16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-1.1496736050675322E+16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-47903066877813.844</v>
      </c>
      <c r="L5951" s="444">
        <f t="shared" ca="1" si="217"/>
        <v>-1.1544639117553136E+16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-1.1544639117553136E+16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-48102662989804.734</v>
      </c>
      <c r="L5952" s="444">
        <f t="shared" ca="1" si="217"/>
        <v>-1.159274178054294E+16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-1.159274178054294E+16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-48303090752262.25</v>
      </c>
      <c r="L5953" s="444">
        <f t="shared" ca="1" si="217"/>
        <v>-1.1641044871295202E+16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-1.1641044871295202E+16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-48504353630396.672</v>
      </c>
      <c r="L5954" s="444">
        <f t="shared" ca="1" si="217"/>
        <v>-1.1689549224925598E+16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-1.1689549224925598E+16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-48706455103856.656</v>
      </c>
      <c r="L5955" s="444">
        <f t="shared" ca="1" si="217"/>
        <v>-1.1738255680029454E+16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-1.1738255680029454E+16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-48909398666789.391</v>
      </c>
      <c r="L5956" s="444">
        <f t="shared" ca="1" si="217"/>
        <v>-1.1787165078696244E+16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-1.1787165078696244E+16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-49113187827901.016</v>
      </c>
      <c r="L5957" s="444">
        <f t="shared" ca="1" si="217"/>
        <v>-1.1836278266524146E+16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-1.1836278266524146E+16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-49317826110517.273</v>
      </c>
      <c r="L5958" s="444">
        <f t="shared" ca="1" si="217"/>
        <v>-1.1885596092634664E+16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-1.1885596092634664E+16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-49523317052644.43</v>
      </c>
      <c r="L5959" s="444">
        <f t="shared" ca="1" si="217"/>
        <v>-1.1935119409687308E+16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-1.1935119409687308E+16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-49729664207030.453</v>
      </c>
      <c r="L5960" s="444">
        <f t="shared" ca="1" si="217"/>
        <v>-1.1984849073894338E+16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-1.1984849073894338E+16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-49936871141226.406</v>
      </c>
      <c r="L5961" s="444">
        <f t="shared" ca="1" si="217"/>
        <v>-1.2034785945035564E+16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-1.2034785945035564E+16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-50144941437648.18</v>
      </c>
      <c r="L5962" s="444">
        <f t="shared" ca="1" si="217"/>
        <v>-1.2084930886473212E+16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-1.2084930886473212E+16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-50353878693638.383</v>
      </c>
      <c r="L5963" s="444">
        <f t="shared" ca="1" si="217"/>
        <v>-1.213528476516685E+16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-1.213528476516685E+16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-50563686521528.539</v>
      </c>
      <c r="L5964" s="444">
        <f t="shared" ca="1" si="217"/>
        <v>-1.2185848451688378E+16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-1.2185848451688378E+16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-50774368548701.578</v>
      </c>
      <c r="L5965" s="444">
        <f t="shared" ca="1" si="217"/>
        <v>-1.223662282023708E+16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-1.223662282023708E+16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-50985928417654.5</v>
      </c>
      <c r="L5966" s="444">
        <f t="shared" ca="1" si="217"/>
        <v>-1.2287608748654734E+16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-1.2287608748654734E+16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-51198369786061.391</v>
      </c>
      <c r="L5967" s="444">
        <f t="shared" ca="1" si="217"/>
        <v>-1.2338807118440796E+16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-1.2338807118440796E+16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-51411696326836.648</v>
      </c>
      <c r="L5968" s="444">
        <f t="shared" ca="1" si="217"/>
        <v>-1.2390218814767632E+16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-1.2390218814767632E+16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-51625911728198.469</v>
      </c>
      <c r="L5969" s="444">
        <f t="shared" ca="1" si="217"/>
        <v>-1.244184472649583E+16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-1.244184472649583E+16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-51841019693732.625</v>
      </c>
      <c r="L5970" s="444">
        <f t="shared" ca="1" si="217"/>
        <v>-1.2493685746189562E+16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-1.2493685746189562E+16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-52057023942456.508</v>
      </c>
      <c r="L5971" s="444">
        <f t="shared" ca="1" si="217"/>
        <v>-1.2545742770132018E+16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-1.2545742770132018E+16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-52273928208883.406</v>
      </c>
      <c r="L5972" s="444">
        <f t="shared" ca="1" si="217"/>
        <v>-1.2598016698340902E+16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-1.2598016698340902E+16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-52491736243087.094</v>
      </c>
      <c r="L5973" s="444">
        <f t="shared" ca="1" si="217"/>
        <v>-1.265050843458399E+16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-1.265050843458399E+16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-52710451810766.625</v>
      </c>
      <c r="L5974" s="444">
        <f t="shared" ca="1" si="217"/>
        <v>-1.2703218886394756E+16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-1.2703218886394756E+16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-52930078693311.484</v>
      </c>
      <c r="L5975" s="444">
        <f t="shared" ca="1" si="217"/>
        <v>-1.2756148965088068E+16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-1.2756148965088068E+16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-53150620687866.953</v>
      </c>
      <c r="L5976" s="444">
        <f t="shared" ca="1" si="217"/>
        <v>-1.2809299585775934E+16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-1.2809299585775934E+16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-53372081607399.727</v>
      </c>
      <c r="L5977" s="444">
        <f t="shared" ca="1" si="217"/>
        <v>-1.2862671667383334E+16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-1.2862671667383334E+16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-53594465280763.891</v>
      </c>
      <c r="L5978" s="444">
        <f t="shared" ca="1" si="217"/>
        <v>-1.2916266132664098E+16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-1.2916266132664098E+16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-53817775552767.078</v>
      </c>
      <c r="L5979" s="444">
        <f t="shared" ca="1" si="217"/>
        <v>-1.2970083908216866E+16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-1.2970083908216866E+16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-54042016284236.938</v>
      </c>
      <c r="L5980" s="444">
        <f t="shared" ca="1" si="217"/>
        <v>-1.3024125924501102E+16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-1.3024125924501102E+16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-54267191352087.922</v>
      </c>
      <c r="L5981" s="444">
        <f t="shared" ca="1" si="217"/>
        <v>-1.307839311585319E+16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-1.307839311585319E+16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-54493304649388.289</v>
      </c>
      <c r="L5982" s="444">
        <f t="shared" ca="1" si="217"/>
        <v>-1.3132886420502578E+16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-1.3132886420502578E+16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-54720360085427.406</v>
      </c>
      <c r="L5983" s="444">
        <f t="shared" ca="1" si="217"/>
        <v>-1.3187606780588006E+16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-1.3187606780588006E+16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-54948361585783.359</v>
      </c>
      <c r="L5984" s="444">
        <f t="shared" ca="1" si="217"/>
        <v>-1.324255514217379E+16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-1.324255514217379E+16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-55177313092390.789</v>
      </c>
      <c r="L5985" s="444">
        <f t="shared" ca="1" si="217"/>
        <v>-1.329773245526618E+16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-1.329773245526618E+16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-55407218563609.086</v>
      </c>
      <c r="L5986" s="444">
        <f t="shared" ca="1" si="217"/>
        <v>-1.335313967382979E+16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-1.335313967382979E+16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-55638081974290.789</v>
      </c>
      <c r="L5987" s="444">
        <f t="shared" ca="1" si="217"/>
        <v>-1.340877775580408E+16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-1.340877775580408E+16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-55869907315850.336</v>
      </c>
      <c r="L5988" s="444">
        <f t="shared" ca="1" si="217"/>
        <v>-1.346464766311993E+16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-1.346464766311993E+16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-56102698596333.039</v>
      </c>
      <c r="L5989" s="444">
        <f t="shared" ca="1" si="217"/>
        <v>-1.3520750361716264E+16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-1.3520750361716264E+16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-56336459840484.43</v>
      </c>
      <c r="L5990" s="444">
        <f t="shared" ca="1" si="217"/>
        <v>-1.3577086821556748E+16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-1.3577086821556748E+16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-56571195089819.781</v>
      </c>
      <c r="L5991" s="444">
        <f t="shared" ca="1" si="217"/>
        <v>-1.3633658016646568E+16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-1.3633658016646568E+16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-56806908402694.031</v>
      </c>
      <c r="L5992" s="444">
        <f t="shared" ca="1" si="217"/>
        <v>-1.3690464925049262E+16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-1.3690464925049262E+16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-57043603854371.922</v>
      </c>
      <c r="L5993" s="444">
        <f t="shared" ca="1" si="217"/>
        <v>-1.3747508528903634E+16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-1.3747508528903634E+16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-57281285537098.477</v>
      </c>
      <c r="L5994" s="444">
        <f t="shared" ca="1" si="217"/>
        <v>-1.3804789814440732E+16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-1.3804789814440732E+16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-57519957560169.719</v>
      </c>
      <c r="L5995" s="444">
        <f t="shared" ca="1" si="217"/>
        <v>-1.3862309772000902E+16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-1.3862309772000902E+16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-57759624050003.758</v>
      </c>
      <c r="L5996" s="444">
        <f t="shared" ca="1" si="217"/>
        <v>-1.3920069396050906E+16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-1.3920069396050906E+16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-58000289150212.109</v>
      </c>
      <c r="L5997" s="444">
        <f t="shared" ca="1" si="217"/>
        <v>-1.3978069685201118E+16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-1.3978069685201118E+16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-58241957021671.32</v>
      </c>
      <c r="L5998" s="444">
        <f t="shared" ca="1" si="217"/>
        <v>-1.403631164222279E+16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-1.403631164222279E+16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-58484631842594.945</v>
      </c>
      <c r="L5999" s="444">
        <f t="shared" ca="1" si="217"/>
        <v>-1.4094796274065384E+16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-1.4094796274065384E+16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-58728317808605.766</v>
      </c>
      <c r="L6000" s="444">
        <f t="shared" ca="1" si="217"/>
        <v>-1.415352459187399E+16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-1.415352459187399E+16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-58973019132808.281</v>
      </c>
      <c r="L6001" s="444">
        <f t="shared" ca="1" si="217"/>
        <v>-1.4212497611006798E+16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-1.4212497611006798E+16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-59218740045861.656</v>
      </c>
      <c r="L6002" s="444">
        <f t="shared" ca="1" si="217"/>
        <v>-1.427171635105266E+16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-1.427171635105266E+16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-59465484796052.75</v>
      </c>
      <c r="L6003" s="444">
        <f t="shared" ca="1" si="217"/>
        <v>-1.4331181835848712E+16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-1.4331181835848712E+16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-59713257649369.633</v>
      </c>
      <c r="L6004" s="444">
        <f t="shared" ca="1" si="217"/>
        <v>-1.4390895093498082E+16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-1.4390895093498082E+16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-59962062889575.352</v>
      </c>
      <c r="L6005" s="444">
        <f t="shared" ca="1" si="217"/>
        <v>-1.4450857156387658E+16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-1.4450857156387658E+16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-60211904818281.906</v>
      </c>
      <c r="L6006" s="444">
        <f t="shared" ca="1" si="217"/>
        <v>-1.451106906120594E+16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-1.451106906120594E+16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-60462787755024.75</v>
      </c>
      <c r="L6007" s="444">
        <f t="shared" ca="1" si="217"/>
        <v>-1.4571531848960964E+16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-1.4571531848960964E+16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-60714716037337.352</v>
      </c>
      <c r="L6008" s="444">
        <f t="shared" ca="1" si="217"/>
        <v>-1.4632246564998302E+16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-1.4632246564998302E+16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-60967694020826.258</v>
      </c>
      <c r="L6009" s="444">
        <f t="shared" ca="1" si="217"/>
        <v>-1.4693214259019128E+16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-1.4693214259019128E+16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-61221726079246.367</v>
      </c>
      <c r="L6010" s="444">
        <f t="shared" ca="1" si="217"/>
        <v>-1.4754435985098374E+16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-1.4754435985098374E+16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-61476816604576.555</v>
      </c>
      <c r="L6011" s="444">
        <f t="shared" ca="1" si="217"/>
        <v>-1.481591280170295E+16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-1.481591280170295E+16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-61732970007095.633</v>
      </c>
      <c r="L6012" s="444">
        <f t="shared" ca="1" si="217"/>
        <v>-1.4877645771710046E+16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-1.4877645771710046E+16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-61990190715458.523</v>
      </c>
      <c r="L6013" s="444">
        <f t="shared" ca="1" si="217"/>
        <v>-1.4939635962425504E+16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-1.4939635962425504E+16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-62248483176772.93</v>
      </c>
      <c r="L6014" s="444">
        <f t="shared" ca="1" si="217"/>
        <v>-1.5001884445602276E+16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-1.5001884445602276E+16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-62507851856676.148</v>
      </c>
      <c r="L6015" s="444">
        <f t="shared" ca="1" si="217"/>
        <v>-1.5064392297458952E+16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-1.5064392297458952E+16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-62768301239412.289</v>
      </c>
      <c r="L6016" s="444">
        <f t="shared" ca="1" si="217"/>
        <v>-1.5127160598698364E+16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-1.5127160598698364E+16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-63029835827909.852</v>
      </c>
      <c r="L6017" s="444">
        <f t="shared" ca="1" si="217"/>
        <v>-1.5190190434526274E+16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-1.5190190434526274E+16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-63292460143859.469</v>
      </c>
      <c r="L6018" s="444">
        <f t="shared" ca="1" si="217"/>
        <v>-1.5253482894670134E+16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-1.5253482894670134E+16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-63556178727792.219</v>
      </c>
      <c r="L6019" s="444">
        <f t="shared" ca="1" si="217"/>
        <v>-1.5317039073397926E+16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-1.5317039073397926E+16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-63820996139158.016</v>
      </c>
      <c r="L6020" s="444">
        <f t="shared" ca="1" si="217"/>
        <v>-1.5380860069537084E+16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-1.5380860069537084E+16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-64086916956404.508</v>
      </c>
      <c r="L6021" s="444">
        <f t="shared" ca="1" si="217"/>
        <v>-1.5444946986493488E+16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-1.5444946986493488E+16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-64353945777056.195</v>
      </c>
      <c r="L6022" s="444">
        <f t="shared" ca="1" si="217"/>
        <v>-1.5509300932270544E+16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-1.5509300932270544E+16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-64622087217793.93</v>
      </c>
      <c r="L6023" s="444">
        <f t="shared" ca="1" si="217"/>
        <v>-1.5573923019488338E+16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-1.5573923019488338E+16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-64891345914534.734</v>
      </c>
      <c r="L6024" s="444">
        <f t="shared" ca="1" si="217"/>
        <v>-1.5638814365402872E+16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-1.5638814365402872E+16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-65161726522511.969</v>
      </c>
      <c r="L6025" s="444">
        <f t="shared" ca="1" si="217"/>
        <v>-1.5703976091925384E+16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-1.5703976091925384E+16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-65433233716355.773</v>
      </c>
      <c r="L6026" s="444">
        <f t="shared" ca="1" si="217"/>
        <v>-1.576940932564174E+16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-1.576940932564174E+16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-65705872190173.914</v>
      </c>
      <c r="L6027" s="444">
        <f t="shared" ca="1" si="217"/>
        <v>-1.5835115197831914E+16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-1.5835115197831914E+16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-65979646657632.977</v>
      </c>
      <c r="L6028" s="444">
        <f t="shared" ca="1" si="217"/>
        <v>-1.5901094844489546E+16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-1.5901094844489546E+16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-66254561852039.781</v>
      </c>
      <c r="L6029" s="444">
        <f t="shared" ca="1" si="217"/>
        <v>-1.5967349406341586E+16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-1.5967349406341586E+16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-66530622526423.266</v>
      </c>
      <c r="L6030" s="444">
        <f t="shared" ca="1" si="217"/>
        <v>-1.603388002886801E+16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-1.603388002886801E+16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-66807833453616.719</v>
      </c>
      <c r="L6031" s="444">
        <f t="shared" ca="1" si="217"/>
        <v>-1.6100687862321626E+16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-1.6100687862321626E+16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-67086199426340.102</v>
      </c>
      <c r="L6032" s="444">
        <f t="shared" ca="1" si="217"/>
        <v>-1.6167774061747966E+16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-1.6167774061747966E+16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-67365725257283.188</v>
      </c>
      <c r="L6033" s="444">
        <f t="shared" ca="1" si="217"/>
        <v>-1.623513978700525E+16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-1.623513978700525E+16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-67646415779188.539</v>
      </c>
      <c r="L6034" s="444">
        <f t="shared" ca="1" si="217"/>
        <v>-1.6302786202784438E+16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-1.6302786202784438E+16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-67928275844935.148</v>
      </c>
      <c r="L6035" s="444">
        <f t="shared" ca="1" si="217"/>
        <v>-1.6370714478629374E+16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-1.6370714478629374E+16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-68211310327622.383</v>
      </c>
      <c r="L6036" s="444">
        <f t="shared" ca="1" si="217"/>
        <v>-1.6438925788956996E+16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-1.6438925788956996E+16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-68495524120654.148</v>
      </c>
      <c r="L6037" s="444">
        <f t="shared" ca="1" si="217"/>
        <v>-1.650742131307765E+16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-1.650742131307765E+16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-68780922137823.539</v>
      </c>
      <c r="L6038" s="444">
        <f t="shared" ca="1" si="217"/>
        <v>-1.6576202235215474E+16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-1.6576202235215474E+16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-69067509313397.805</v>
      </c>
      <c r="L6039" s="444">
        <f t="shared" ca="1" si="217"/>
        <v>-1.6645269744528872E+16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-1.6645269744528872E+16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-69355290602203.633</v>
      </c>
      <c r="L6040" s="444">
        <f t="shared" ca="1" si="217"/>
        <v>-1.6714625035131076E+16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-1.6714625035131076E+16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-69644270979712.813</v>
      </c>
      <c r="L6041" s="444">
        <f t="shared" ca="1" si="217"/>
        <v>-1.6784269306110788E+16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-1.6784269306110788E+16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-69934455442128.289</v>
      </c>
      <c r="L6042" s="444">
        <f t="shared" ca="1" si="217"/>
        <v>-1.6854203761552916E+16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-1.6854203761552916E+16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-70225849006470.484</v>
      </c>
      <c r="L6043" s="444">
        <f t="shared" ca="1" si="217"/>
        <v>-1.6924429610559386E+16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-1.6924429610559386E+16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-70518456710664.109</v>
      </c>
      <c r="L6044" s="444">
        <f t="shared" ca="1" si="217"/>
        <v>-1.699494806727005E+16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-1.699494806727005E+16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-70812283613625.203</v>
      </c>
      <c r="L6045" s="444">
        <f t="shared" ca="1" si="217"/>
        <v>-1.7065760350883676E+16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-1.7065760350883676E+16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-71107334795348.656</v>
      </c>
      <c r="L6046" s="444">
        <f t="shared" ca="1" si="217"/>
        <v>-1.7136867685679024E+16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-1.7136867685679024E+16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-71403615356995.938</v>
      </c>
      <c r="L6047" s="444">
        <f t="shared" ca="1" si="217"/>
        <v>-1.720827130103602E+16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-1.720827130103602E+16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-71701130420983.422</v>
      </c>
      <c r="L6048" s="444">
        <f t="shared" ca="1" si="217"/>
        <v>-1.7279972431457004E+16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-1.7279972431457004E+16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-71999885131070.844</v>
      </c>
      <c r="L6049" s="444">
        <f t="shared" ca="1" si="217"/>
        <v>-1.7351972316588074E+16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-1.7351972316588074E+16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-72299884652450.297</v>
      </c>
      <c r="L6050" s="444">
        <f t="shared" ca="1" si="217"/>
        <v>-1.7424272201240524E+16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-1.7424272201240524E+16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-72601134171835.516</v>
      </c>
      <c r="L6051" s="444">
        <f t="shared" ca="1" si="217"/>
        <v>-1.749687333541236E+16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-1.749687333541236E+16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-72903638897551.484</v>
      </c>
      <c r="L6052" s="444">
        <f t="shared" ca="1" si="217"/>
        <v>-1.7569776974309912E+16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-1.7569776974309912E+16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-73207404059624.625</v>
      </c>
      <c r="L6053" s="444">
        <f t="shared" ca="1" si="217"/>
        <v>-1.7642984378369536E+16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-1.7642984378369536E+16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-73512434909873.063</v>
      </c>
      <c r="L6054" s="444">
        <f t="shared" ca="1" si="217"/>
        <v>-1.771649681327941E+16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-1.771649681327941E+16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-73818736721997.547</v>
      </c>
      <c r="L6055" s="444">
        <f t="shared" ca="1" si="217"/>
        <v>-1.7790315550001408E+16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-1.7790315550001408E+16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-74126314791672.531</v>
      </c>
      <c r="L6056" s="444">
        <f t="shared" ca="1" si="217"/>
        <v>-1.786444186479308E+16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-1.786444186479308E+16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-74435174436637.844</v>
      </c>
      <c r="L6057" s="444">
        <f t="shared" ca="1" si="217"/>
        <v>-1.7938877039229718E+16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-1.7938877039229718E+16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-74745320996790.5</v>
      </c>
      <c r="L6058" s="444">
        <f t="shared" ca="1" si="217"/>
        <v>-1.8013622360226508E+16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-1.8013622360226508E+16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-75056759834277.109</v>
      </c>
      <c r="L6059" s="444">
        <f t="shared" ca="1" si="217"/>
        <v>-1.8088679120060784E+16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-1.8088679120060784E+16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-75369496333586.594</v>
      </c>
      <c r="L6060" s="444">
        <f t="shared" ca="1" si="217"/>
        <v>-1.8164048616394372E+16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-1.8164048616394372E+16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-75683535901643.219</v>
      </c>
      <c r="L6061" s="444">
        <f t="shared" ca="1" si="217"/>
        <v>-1.8239732152296016E+16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-1.8239732152296016E+16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-75998883967900.063</v>
      </c>
      <c r="L6062" s="444">
        <f t="shared" ca="1" si="217"/>
        <v>-1.8315731036263916E+16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-1.8315731036263916E+16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-76315545984432.984</v>
      </c>
      <c r="L6063" s="444">
        <f t="shared" ca="1" si="217"/>
        <v>-1.8392046582248348E+16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-1.8392046582248348E+16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-76633527426034.781</v>
      </c>
      <c r="L6064" s="444">
        <f t="shared" ca="1" si="217"/>
        <v>-1.8468680109674384E+16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-1.8468680109674384E+16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-76952833790309.938</v>
      </c>
      <c r="L6065" s="444">
        <f t="shared" ca="1" si="217"/>
        <v>-1.8545632943464692E+16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-1.8545632943464692E+16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-77273470597769.547</v>
      </c>
      <c r="L6066" s="444">
        <f t="shared" ca="1" si="217"/>
        <v>-1.862290641406246E+16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-1.862290641406246E+16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-77595443391926.922</v>
      </c>
      <c r="L6067" s="444">
        <f t="shared" ca="1" si="217"/>
        <v>-1.8700501857454388E+16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-1.8700501857454388E+16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-77918757739393.281</v>
      </c>
      <c r="L6068" s="444">
        <f t="shared" ca="1" si="217"/>
        <v>-1.877842061519378E+16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-1.877842061519378E+16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-78243419229974.078</v>
      </c>
      <c r="L6069" s="444">
        <f t="shared" ca="1" si="217"/>
        <v>-1.8856664034423756E+16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-1.8856664034423756E+16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-78569433476765.656</v>
      </c>
      <c r="L6070" s="444">
        <f t="shared" ca="1" si="217"/>
        <v>-1.893523346790052E+16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-1.893523346790052E+16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-78896806116252.172</v>
      </c>
      <c r="L6071" s="444">
        <f t="shared" ca="1" si="217"/>
        <v>-1.9014130274016772E+16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-1.9014130274016772E+16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-79225542808403.219</v>
      </c>
      <c r="L6072" s="444">
        <f t="shared" ca="1" si="217"/>
        <v>-1.9093355816825176E+16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-1.9093355816825176E+16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-79555649236771.563</v>
      </c>
      <c r="L6073" s="444">
        <f t="shared" ca="1" si="217"/>
        <v>-1.9172911466061948E+16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-1.9172911466061948E+16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-79887131108591.453</v>
      </c>
      <c r="L6074" s="444">
        <f t="shared" ca="1" si="217"/>
        <v>-1.925279859717054E+16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-1.925279859717054E+16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-80219994154877.25</v>
      </c>
      <c r="L6075" s="444">
        <f t="shared" ca="1" si="217"/>
        <v>-1.9333018591325416E+16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-1.9333018591325416E+16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-80554244130522.563</v>
      </c>
      <c r="L6076" s="444">
        <f t="shared" ca="1" si="217"/>
        <v>-1.941357283545594E+16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-1.941357283545594E+16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-80889886814399.75</v>
      </c>
      <c r="L6077" s="444">
        <f t="shared" ca="1" si="217"/>
        <v>-1.949446272227034E+16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-1.949446272227034E+16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-81226928009459.75</v>
      </c>
      <c r="L6078" s="444">
        <f t="shared" ca="1" si="217"/>
        <v>-1.95756896502798E+16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-1.95756896502798E+16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-81565373542832.5</v>
      </c>
      <c r="L6079" s="444">
        <f t="shared" ca="1" si="217"/>
        <v>-1.9657255023822632E+16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-1.9657255023822632E+16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-81905229265927.625</v>
      </c>
      <c r="L6080" s="444">
        <f t="shared" ca="1" si="217"/>
        <v>-1.973916025308856E+16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-1.973916025308856E+16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-82246501054535.672</v>
      </c>
      <c r="L6081" s="444">
        <f t="shared" ca="1" si="217"/>
        <v>-1.9821406754143096E+16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-1.9821406754143096E+16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-82589194808929.563</v>
      </c>
      <c r="L6082" s="444">
        <f t="shared" ca="1" si="217"/>
        <v>-1.9903995948952024E+16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-1.9903995948952024E+16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-82933316453966.766</v>
      </c>
      <c r="L6083" s="444">
        <f t="shared" ca="1" si="217"/>
        <v>-1.9986929265405992E+16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-1.9986929265405992E+16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-83278871939191.625</v>
      </c>
      <c r="L6084" s="444">
        <f t="shared" ca="1" si="217"/>
        <v>-2.0070208137345184E+16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-2.0070208137345184E+16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-83625867238938.266</v>
      </c>
      <c r="L6085" s="444">
        <f t="shared" ca="1" si="217"/>
        <v>-2.0153834004584124E+16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-2.0153834004584124E+16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-83974308352433.844</v>
      </c>
      <c r="L6086" s="444">
        <f t="shared" ca="1" si="217"/>
        <v>-2.0237808312936556E+16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-2.0237808312936556E+16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-84324201303902.313</v>
      </c>
      <c r="L6087" s="444">
        <f t="shared" ca="1" si="217"/>
        <v>-2.032213251424046E+16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-2.032213251424046E+16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-84675552142668.578</v>
      </c>
      <c r="L6088" s="444">
        <f t="shared" ca="1" si="217"/>
        <v>-2.0406808066383128E+16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-2.0406808066383128E+16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-85028366943263.031</v>
      </c>
      <c r="L6089" s="444">
        <f t="shared" ca="1" si="217"/>
        <v>-2.0491836433326392E+16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-2.0491836433326392E+16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-85382651805526.625</v>
      </c>
      <c r="L6090" s="444">
        <f t="shared" ca="1" si="217"/>
        <v>-2.057721908513192E+16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-2.057721908513192E+16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-85738412854716.328</v>
      </c>
      <c r="L6091" s="444">
        <f t="shared" ca="1" si="217"/>
        <v>-2.0662957497986636E+16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-2.0662957497986636E+16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-86095656241610.984</v>
      </c>
      <c r="L6092" s="444">
        <f t="shared" ca="1" si="217"/>
        <v>-2.0749053154228248E+16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-2.0749053154228248E+16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-86454388142617.703</v>
      </c>
      <c r="L6093" s="444">
        <f t="shared" ca="1" si="217"/>
        <v>-2.0835507542370864E+16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-2.0835507542370864E+16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-86814614759878.594</v>
      </c>
      <c r="L6094" s="444">
        <f t="shared" ca="1" si="217"/>
        <v>-2.0922322157130744E+16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-2.0922322157130744E+16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-87176342321378.094</v>
      </c>
      <c r="L6095" s="444">
        <f t="shared" ca="1" si="217"/>
        <v>-2.1009498499452124E+16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-2.1009498499452124E+16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-87539577081050.516</v>
      </c>
      <c r="L6096" s="444">
        <f t="shared" ca="1" si="217"/>
        <v>-2.1097038076533176E+16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-2.1097038076533176E+16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-87904325318888.234</v>
      </c>
      <c r="L6097" s="444">
        <f t="shared" ca="1" si="217"/>
        <v>-2.1184942401852064E+16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-2.1184942401852064E+16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-88270593341050.266</v>
      </c>
      <c r="L6098" s="444">
        <f t="shared" ca="1" si="217"/>
        <v>-2.1273212995193116E+16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-2.1273212995193116E+16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-88638387479971.313</v>
      </c>
      <c r="L6099" s="444">
        <f t="shared" ca="1" si="217"/>
        <v>-2.1361851382673088E+16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-2.1361851382673088E+16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-89007714094471.203</v>
      </c>
      <c r="L6100" s="444">
        <f t="shared" ca="1" si="217"/>
        <v>-2.145085909676756E+16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-2.145085909676756E+16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-89378579569864.828</v>
      </c>
      <c r="L6101" s="444">
        <f t="shared" ca="1" si="217"/>
        <v>-2.1540237676337424E+16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-2.1540237676337424E+16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-89750990318072.594</v>
      </c>
      <c r="L6102" s="444">
        <f t="shared" ca="1" si="217"/>
        <v>-2.1629988666655496E+16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-2.1629988666655496E+16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-90124952777731.234</v>
      </c>
      <c r="L6103" s="444">
        <f t="shared" ca="1" si="217"/>
        <v>-2.1720113619433228E+16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-2.1720113619433228E+16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-90500473414305.109</v>
      </c>
      <c r="L6104" s="444">
        <f t="shared" ca="1" si="217"/>
        <v>-2.1810614092847532E+16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-2.1810614092847532E+16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-90877558720198.047</v>
      </c>
      <c r="L6105" s="444">
        <f t="shared" ca="1" si="217"/>
        <v>-2.1901491651567732E+16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-2.1901491651567732E+16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-91256215214865.547</v>
      </c>
      <c r="L6106" s="444">
        <f t="shared" ca="1" si="217"/>
        <v>-2.1992747866782596E+16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-2.1992747866782596E+16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-91636449444927.484</v>
      </c>
      <c r="L6107" s="444">
        <f t="shared" ca="1" si="217"/>
        <v>-2.2084384316227524E+16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-2.2084384316227524E+16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-92018267984281.344</v>
      </c>
      <c r="L6108" s="444">
        <f t="shared" ca="1" si="217"/>
        <v>-2.2176402584211804E+16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-2.2176402584211804E+16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-92401677434215.844</v>
      </c>
      <c r="L6109" s="444">
        <f t="shared" ca="1" si="217"/>
        <v>-2.226880426164602E+16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-2.226880426164602E+16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-92786684423525.078</v>
      </c>
      <c r="L6110" s="444">
        <f t="shared" ca="1" si="217"/>
        <v>-2.2361590946069544E+16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-2.2361590946069544E+16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-93173295608623.094</v>
      </c>
      <c r="L6111" s="444">
        <f t="shared" ca="1" si="217"/>
        <v>-2.2454764241678168E+16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-2.2454764241678168E+16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-93561517673659.031</v>
      </c>
      <c r="L6112" s="444">
        <f t="shared" ca="1" si="217"/>
        <v>-2.2548325759351828E+16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-2.2548325759351828E+16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-93951357330632.609</v>
      </c>
      <c r="L6113" s="444">
        <f t="shared" ca="1" si="217"/>
        <v>-2.264227711668246E+16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-2.264227711668246E+16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-94342821319510.25</v>
      </c>
      <c r="L6114" s="444">
        <f t="shared" ca="1" si="217"/>
        <v>-2.2736619938001972E+16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-2.2736619938001972E+16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-94735916408341.547</v>
      </c>
      <c r="L6115" s="444">
        <f t="shared" ca="1" si="217"/>
        <v>-2.2831355854410312E+16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-2.2831355854410312E+16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-95130649393376.297</v>
      </c>
      <c r="L6116" s="444">
        <f t="shared" ca="1" si="217"/>
        <v>-2.2926486503803688E+16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-2.2926486503803688E+16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-95527027099182.031</v>
      </c>
      <c r="L6117" s="444">
        <f t="shared" ca="1" si="217"/>
        <v>-2.3022013530902872E+16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-2.3022013530902872E+16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-95925056378761.969</v>
      </c>
      <c r="L6118" s="444">
        <f t="shared" ca="1" si="217"/>
        <v>-2.3117938587281632E+16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-2.3117938587281632E+16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-96324744113673.469</v>
      </c>
      <c r="L6119" s="444">
        <f t="shared" ca="1" si="217"/>
        <v>-2.3214263331395304E+16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-2.3214263331395304E+16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-96726097214147.094</v>
      </c>
      <c r="L6120" s="444">
        <f t="shared" ca="1" si="217"/>
        <v>-2.3310989428609452E+16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-2.3310989428609452E+16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-97129122619206.047</v>
      </c>
      <c r="L6121" s="444">
        <f t="shared" ca="1" si="217"/>
        <v>-2.340811855122866E+16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-2.340811855122866E+16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-97533827296786.078</v>
      </c>
      <c r="L6122" s="444">
        <f t="shared" ca="1" si="217"/>
        <v>-2.3505652378525448E+16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-2.3505652378525448E+16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-97940218243856.031</v>
      </c>
      <c r="L6123" s="444">
        <f t="shared" ca="1" si="217"/>
        <v>-2.3603592596769304E+16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-2.3603592596769304E+16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-98348302486538.766</v>
      </c>
      <c r="L6124" s="444">
        <f t="shared" ca="1" si="217"/>
        <v>-2.3701940899255844E+16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-2.3701940899255844E+16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-98758087080232.688</v>
      </c>
      <c r="L6125" s="444">
        <f t="shared" ca="1" si="217"/>
        <v>-2.3800698986336076E+16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-2.3800698986336076E+16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-99169579109733.656</v>
      </c>
      <c r="L6126" s="444">
        <f t="shared" ca="1" si="217"/>
        <v>-2.3899868565445808E+16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-2.3899868565445808E+16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-99582785689357.531</v>
      </c>
      <c r="L6127" s="444">
        <f t="shared" ca="1" si="217"/>
        <v>-2.3999451351135164E+16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-2.3999451351135164E+16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-99997713963063.188</v>
      </c>
      <c r="L6128" s="444">
        <f t="shared" ref="L6128:L6250" ca="1" si="222">I6128-J6128+K6128</f>
        <v>-2.4099449065098228E+16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-2.4099449065098228E+16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-100414371104575.95</v>
      </c>
      <c r="L6129" s="444">
        <f t="shared" ca="1" si="222"/>
        <v>-2.4199863436202804E+16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-2.4199863436202804E+16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-100832764317511.69</v>
      </c>
      <c r="L6130" s="444">
        <f t="shared" ca="1" si="222"/>
        <v>-2.4300696200520316E+16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-2.4300696200520316E+16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-101252900835501.31</v>
      </c>
      <c r="L6131" s="444">
        <f t="shared" ca="1" si="222"/>
        <v>-2.4401949101355816E+16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-2.4401949101355816E+16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-101674787922315.91</v>
      </c>
      <c r="L6132" s="444">
        <f t="shared" ca="1" si="222"/>
        <v>-2.4503623889278132E+16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-2.4503623889278132E+16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-102098432871992.22</v>
      </c>
      <c r="L6133" s="444">
        <f t="shared" ca="1" si="222"/>
        <v>-2.4605722322150124E+16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-2.4605722322150124E+16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-102523843008958.84</v>
      </c>
      <c r="L6134" s="444">
        <f t="shared" ca="1" si="222"/>
        <v>-2.4708246165159084E+16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-2.4708246165159084E+16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-102951025688162.84</v>
      </c>
      <c r="L6135" s="444">
        <f t="shared" ca="1" si="222"/>
        <v>-2.4811197190847248E+16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-2.4811197190847248E+16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-103379988295196.86</v>
      </c>
      <c r="L6136" s="444">
        <f t="shared" ca="1" si="222"/>
        <v>-2.4914577179142444E+16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-2.4914577179142444E+16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-103810738246426.84</v>
      </c>
      <c r="L6137" s="444">
        <f t="shared" ca="1" si="222"/>
        <v>-2.5018387917388872E+16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-2.5018387917388872E+16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-104243282989120.3</v>
      </c>
      <c r="L6138" s="444">
        <f t="shared" ca="1" si="222"/>
        <v>-2.5122631200377992E+16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-2.5122631200377992E+16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-104677630001574.97</v>
      </c>
      <c r="L6139" s="444">
        <f t="shared" ca="1" si="222"/>
        <v>-2.5227308830379568E+16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-2.5227308830379568E+16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-105113786793248.2</v>
      </c>
      <c r="L6140" s="444">
        <f t="shared" ca="1" si="222"/>
        <v>-2.5332422617172816E+16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-2.5332422617172816E+16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-105551760904886.73</v>
      </c>
      <c r="L6141" s="444">
        <f t="shared" ca="1" si="222"/>
        <v>-2.5437974378077704E+16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-2.5437974378077704E+16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-105991559908657.09</v>
      </c>
      <c r="L6142" s="444">
        <f t="shared" ca="1" si="222"/>
        <v>-2.554396593798636E+16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-2.554396593798636E+16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-106433191408276.5</v>
      </c>
      <c r="L6143" s="444">
        <f t="shared" ca="1" si="222"/>
        <v>-2.5650399129394636E+16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-2.5650399129394636E+16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-106876663039144.31</v>
      </c>
      <c r="L6144" s="444">
        <f t="shared" ca="1" si="222"/>
        <v>-2.575727579243378E+16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-2.575727579243378E+16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-107321982468474.08</v>
      </c>
      <c r="L6145" s="444">
        <f t="shared" ca="1" si="222"/>
        <v>-2.5864597774902256E+16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-2.5864597774902256E+16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-107769157395426.06</v>
      </c>
      <c r="L6146" s="444">
        <f t="shared" ca="1" si="222"/>
        <v>-2.5972366932297684E+16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-2.5972366932297684E+16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-108218195551240.34</v>
      </c>
      <c r="L6147" s="444">
        <f t="shared" ca="1" si="222"/>
        <v>-2.6080585127848924E+16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-2.6080585127848924E+16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-108669104699370.52</v>
      </c>
      <c r="L6148" s="444">
        <f t="shared" ca="1" si="222"/>
        <v>-2.6189254232548296E+16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-2.6189254232548296E+16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-109121892635617.91</v>
      </c>
      <c r="L6149" s="444">
        <f t="shared" ca="1" si="222"/>
        <v>-2.6298376125183912E+16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-2.6298376125183912E+16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-109576567188266.3</v>
      </c>
      <c r="L6150" s="444">
        <f t="shared" ca="1" si="222"/>
        <v>-2.640795269237218E+16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-2.640795269237218E+16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-110033136218217.42</v>
      </c>
      <c r="L6151" s="444">
        <f t="shared" ca="1" si="222"/>
        <v>-2.6517985828590396E+16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-2.6517985828590396E+16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-110491607619126.66</v>
      </c>
      <c r="L6152" s="444">
        <f t="shared" ca="1" si="222"/>
        <v>-2.6628477436209524E+16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-2.6628477436209524E+16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-110951989317539.69</v>
      </c>
      <c r="L6153" s="444">
        <f t="shared" ca="1" si="222"/>
        <v>-2.6739429425527064E+16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-2.6739429425527064E+16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-111414289273029.44</v>
      </c>
      <c r="L6154" s="444">
        <f t="shared" ca="1" si="222"/>
        <v>-2.6850843714800092E+16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-2.6850843714800092E+16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-111878515478333.72</v>
      </c>
      <c r="L6155" s="444">
        <f t="shared" ca="1" si="222"/>
        <v>-2.6962722230278424E+16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-2.6962722230278424E+16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-112344675959493.44</v>
      </c>
      <c r="L6156" s="444">
        <f t="shared" ca="1" si="222"/>
        <v>-2.7075066906237916E+16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-2.7075066906237916E+16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-112812778775991.31</v>
      </c>
      <c r="L6157" s="444">
        <f t="shared" ca="1" si="222"/>
        <v>-2.7187879685013908E+16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-2.7187879685013908E+16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-113282832020891.28</v>
      </c>
      <c r="L6158" s="444">
        <f t="shared" ca="1" si="222"/>
        <v>-2.73011625170348E+16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-2.73011625170348E+16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-113754843820978.33</v>
      </c>
      <c r="L6159" s="444">
        <f t="shared" ca="1" si="222"/>
        <v>-2.741491736085578E+16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-2.741491736085578E+16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-114228822336899.08</v>
      </c>
      <c r="L6160" s="444">
        <f t="shared" ca="1" si="222"/>
        <v>-2.752914618319268E+16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-2.752914618319268E+16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-114704775763302.83</v>
      </c>
      <c r="L6161" s="444">
        <f t="shared" ca="1" si="222"/>
        <v>-2.7643850958955984E+16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-2.7643850958955984E+16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-115182712328983.27</v>
      </c>
      <c r="L6162" s="444">
        <f t="shared" ca="1" si="222"/>
        <v>-2.7759033671284968E+16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-2.7759033671284968E+16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-115662640297020.7</v>
      </c>
      <c r="L6163" s="444">
        <f t="shared" ca="1" si="222"/>
        <v>-2.7874696311581988E+16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-2.7874696311581988E+16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-116144567964924.95</v>
      </c>
      <c r="L6164" s="444">
        <f t="shared" ca="1" si="222"/>
        <v>-2.7990840879546912E+16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-2.7990840879546912E+16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-116628503664778.8</v>
      </c>
      <c r="L6165" s="444">
        <f t="shared" ca="1" si="222"/>
        <v>-2.8107469383211692E+16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-2.8107469383211692E+16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-117114455763382.06</v>
      </c>
      <c r="L6166" s="444">
        <f t="shared" ca="1" si="222"/>
        <v>-2.8224583838975076E+16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-2.8224583838975076E+16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-117602432662396.17</v>
      </c>
      <c r="L6167" s="444">
        <f t="shared" ca="1" si="222"/>
        <v>-2.8342186271637472E+16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-2.8342186271637472E+16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-118092442798489.45</v>
      </c>
      <c r="L6168" s="444">
        <f t="shared" ca="1" si="222"/>
        <v>-2.846027871443596E+16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-2.846027871443596E+16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-118584494643483.14</v>
      </c>
      <c r="L6169" s="444">
        <f t="shared" ca="1" si="222"/>
        <v>-2.8578863209079444E+16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-2.8578863209079444E+16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-119078596704497.69</v>
      </c>
      <c r="L6170" s="444">
        <f t="shared" ca="1" si="222"/>
        <v>-2.869794180578394E+16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-2.869794180578394E+16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-119574757524099.75</v>
      </c>
      <c r="L6171" s="444">
        <f t="shared" ca="1" si="222"/>
        <v>-2.881751656330804E+16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-2.881751656330804E+16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-120072985680450.14</v>
      </c>
      <c r="L6172" s="444">
        <f t="shared" ca="1" si="222"/>
        <v>-2.8937589548988492E+16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-2.8937589548988492E+16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-120573289787452.05</v>
      </c>
      <c r="L6173" s="444">
        <f t="shared" ca="1" si="222"/>
        <v>-2.9058162838775944E+16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-2.9058162838775944E+16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-121075678494899.77</v>
      </c>
      <c r="L6174" s="444">
        <f t="shared" ca="1" si="222"/>
        <v>-2.9179238517270844E+16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-2.9179238517270844E+16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-121580160488628.5</v>
      </c>
      <c r="L6175" s="444">
        <f t="shared" ca="1" si="222"/>
        <v>-2.9300818677759472E+16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-2.9300818677759472E+16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-122086744490664.47</v>
      </c>
      <c r="L6176" s="444">
        <f t="shared" ca="1" si="222"/>
        <v>-2.9422905422250136E+16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-2.9422905422250136E+16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-122595439259375.56</v>
      </c>
      <c r="L6177" s="444">
        <f t="shared" ca="1" si="222"/>
        <v>-2.9545500861509512E+16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-2.9545500861509512E+16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-123106253589622.97</v>
      </c>
      <c r="L6178" s="444">
        <f t="shared" ca="1" si="222"/>
        <v>-2.9668607115099136E+16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-2.9668607115099136E+16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-123619196312913.06</v>
      </c>
      <c r="L6179" s="444">
        <f t="shared" ca="1" si="222"/>
        <v>-2.9792226311412048E+16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-2.9792226311412048E+16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-124134276297550.2</v>
      </c>
      <c r="L6180" s="444">
        <f t="shared" ca="1" si="222"/>
        <v>-2.99163605877096E+16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-2.99163605877096E+16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-124651502448790</v>
      </c>
      <c r="L6181" s="444">
        <f t="shared" ca="1" si="222"/>
        <v>-3.0041012090158392E+16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-3.0041012090158392E+16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-125170883708993.28</v>
      </c>
      <c r="L6182" s="444">
        <f t="shared" ca="1" si="222"/>
        <v>-3.0166182973867384E+16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-3.0166182973867384E+16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-125692429057780.78</v>
      </c>
      <c r="L6183" s="444">
        <f t="shared" ca="1" si="222"/>
        <v>-3.0291875402925164E+16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-3.0291875402925164E+16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-126216147512188.19</v>
      </c>
      <c r="L6184" s="444">
        <f t="shared" ca="1" si="222"/>
        <v>-3.0418091550437352E+16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-3.0418091550437352E+16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-126742048126822.3</v>
      </c>
      <c r="L6185" s="444">
        <f t="shared" ca="1" si="222"/>
        <v>-3.0544833598564176E+16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-3.0544833598564176E+16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-127270139994017.39</v>
      </c>
      <c r="L6186" s="444">
        <f t="shared" ca="1" si="222"/>
        <v>-3.0672103738558192E+16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-3.0672103738558192E+16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-127800432243992.48</v>
      </c>
      <c r="L6187" s="444">
        <f t="shared" ca="1" si="222"/>
        <v>-3.0799904170802184E+16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-3.0799904170802184E+16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-128332934045009.08</v>
      </c>
      <c r="L6188" s="444">
        <f t="shared" ca="1" si="222"/>
        <v>-3.0928237104847192E+16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-3.0928237104847192E+16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-128867654603529.97</v>
      </c>
      <c r="L6189" s="444">
        <f t="shared" ca="1" si="222"/>
        <v>-3.105710475945072E+16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-3.105710475945072E+16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-129404603164377.98</v>
      </c>
      <c r="L6190" s="444">
        <f t="shared" ca="1" si="222"/>
        <v>-3.1186509362615096E+16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-3.1186509362615096E+16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-129943789010896.22</v>
      </c>
      <c r="L6191" s="444">
        <f t="shared" ca="1" si="222"/>
        <v>-3.1316453151625992E+16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-3.1316453151625992E+16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-130485221465108.31</v>
      </c>
      <c r="L6192" s="444">
        <f t="shared" ca="1" si="222"/>
        <v>-3.14469383730911E+16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-3.14469383730911E+16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-131028909887879.56</v>
      </c>
      <c r="L6193" s="444">
        <f t="shared" ca="1" si="222"/>
        <v>-3.157796728297898E+16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-3.157796728297898E+16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-131574863679079.09</v>
      </c>
      <c r="L6194" s="444">
        <f t="shared" ca="1" si="222"/>
        <v>-3.170954214665806E+16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-3.170954214665806E+16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-132123092277741.92</v>
      </c>
      <c r="L6195" s="444">
        <f t="shared" ca="1" si="222"/>
        <v>-3.18416652389358E+16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-3.18416652389358E+16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-132673605162232.5</v>
      </c>
      <c r="L6196" s="444">
        <f t="shared" ca="1" si="222"/>
        <v>-3.1974338844098032E+16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-3.1974338844098032E+16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-133226411850408.47</v>
      </c>
      <c r="L6197" s="444">
        <f t="shared" ca="1" si="222"/>
        <v>-3.210756525594844E+16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-3.210756525594844E+16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-133781521899785.17</v>
      </c>
      <c r="L6198" s="444">
        <f t="shared" ca="1" si="222"/>
        <v>-3.2241346777848224E+16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-3.2241346777848224E+16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-134338944907700.92</v>
      </c>
      <c r="L6199" s="444">
        <f t="shared" ca="1" si="222"/>
        <v>-3.2375685722755924E+16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-3.2375685722755924E+16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-134898690511483.03</v>
      </c>
      <c r="L6200" s="444">
        <f t="shared" ca="1" si="222"/>
        <v>-3.2510584413267408E+16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-3.2510584413267408E+16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-135460768388614.2</v>
      </c>
      <c r="L6201" s="444">
        <f t="shared" ca="1" si="222"/>
        <v>-3.2646045181656024E+16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-3.2646045181656024E+16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-136025188256900.11</v>
      </c>
      <c r="L6202" s="444">
        <f t="shared" ca="1" si="222"/>
        <v>-3.2782070369912924E+16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-3.2782070369912924E+16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-136591959874637.19</v>
      </c>
      <c r="L6203" s="444">
        <f t="shared" ca="1" si="222"/>
        <v>-3.291866232978756E+16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-3.291866232978756E+16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-137161093040781.52</v>
      </c>
      <c r="L6204" s="444">
        <f t="shared" ca="1" si="222"/>
        <v>-3.305582342282834E+16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-3.305582342282834E+16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-137732597595118.08</v>
      </c>
      <c r="L6205" s="444">
        <f t="shared" ca="1" si="222"/>
        <v>-3.319355602042346E+16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-3.319355602042346E+16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-138306483418431.06</v>
      </c>
      <c r="L6206" s="444">
        <f t="shared" ca="1" si="222"/>
        <v>-3.3331862503841892E+16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-3.3331862503841892E+16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-138882760432674.53</v>
      </c>
      <c r="L6207" s="444">
        <f t="shared" ca="1" si="222"/>
        <v>-3.3470745264274568E+16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-3.3470745264274568E+16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-139461438601144.03</v>
      </c>
      <c r="L6208" s="444">
        <f t="shared" ca="1" si="222"/>
        <v>-3.3610206702875712E+16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-3.3610206702875712E+16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-140042527928648.81</v>
      </c>
      <c r="L6209" s="444">
        <f t="shared" ca="1" si="222"/>
        <v>-3.375024923080436E+16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-3.375024923080436E+16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-140626038461684.83</v>
      </c>
      <c r="L6210" s="444">
        <f t="shared" ca="1" si="222"/>
        <v>-3.3890875269266044E+16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-3.3890875269266044E+16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-141211980288608.5</v>
      </c>
      <c r="L6211" s="444">
        <f t="shared" ca="1" si="222"/>
        <v>-3.4032087249554652E+16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-3.4032087249554652E+16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-141800363539811.06</v>
      </c>
      <c r="L6212" s="444">
        <f t="shared" ca="1" si="222"/>
        <v>-3.4173887613094464E+16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-3.4173887613094464E+16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-142391198387893.59</v>
      </c>
      <c r="L6213" s="444">
        <f t="shared" ca="1" si="222"/>
        <v>-3.4316278811482356E+16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-3.4316278811482356E+16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-142984495047843.13</v>
      </c>
      <c r="L6214" s="444">
        <f t="shared" ca="1" si="222"/>
        <v>-3.44592633065302E+16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-3.44592633065302E+16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-143580263777209.16</v>
      </c>
      <c r="L6215" s="444">
        <f t="shared" ca="1" si="222"/>
        <v>-3.4602843570307408E+16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-3.4602843570307408E+16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-144178514876280.88</v>
      </c>
      <c r="L6216" s="444">
        <f t="shared" ca="1" si="222"/>
        <v>-3.4747022085183688E+16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-3.4747022085183688E+16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-144779258688265.38</v>
      </c>
      <c r="L6217" s="444">
        <f t="shared" ca="1" si="222"/>
        <v>-3.4891801343871952E+16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-3.4891801343871952E+16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-145382505599466.47</v>
      </c>
      <c r="L6218" s="444">
        <f t="shared" ca="1" si="222"/>
        <v>-3.503718384947142E+16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-3.503718384947142E+16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-145988266039464.25</v>
      </c>
      <c r="L6219" s="444">
        <f t="shared" ca="1" si="222"/>
        <v>-3.5183172115510884E+16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-3.5183172115510884E+16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-146596550481295.34</v>
      </c>
      <c r="L6220" s="444">
        <f t="shared" ca="1" si="222"/>
        <v>-3.532976866599218E+16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-3.532976866599218E+16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-147207369441634.09</v>
      </c>
      <c r="L6221" s="444">
        <f t="shared" ca="1" si="222"/>
        <v>-3.5476976035433816E+16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-3.5476976035433816E+16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-147820733480974.22</v>
      </c>
      <c r="L6222" s="444">
        <f t="shared" ca="1" si="222"/>
        <v>-3.5624796768914792E+16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-3.5624796768914792E+16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-148436653203811.63</v>
      </c>
      <c r="L6223" s="444">
        <f t="shared" ca="1" si="222"/>
        <v>-3.5773233422118604E+16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-3.5773233422118604E+16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-149055139258827.5</v>
      </c>
      <c r="L6224" s="444">
        <f t="shared" ca="1" si="222"/>
        <v>-3.5922288561377432E+16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-3.5922288561377432E+16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-149676202339072.63</v>
      </c>
      <c r="L6225" s="444">
        <f t="shared" ca="1" si="222"/>
        <v>-3.6071964763716504E+16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-3.6071964763716504E+16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-150299853182152.09</v>
      </c>
      <c r="L6226" s="444">
        <f t="shared" ca="1" si="222"/>
        <v>-3.6222264616898656E+16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-3.6222264616898656E+16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-150926102570411.06</v>
      </c>
      <c r="L6227" s="444">
        <f t="shared" ca="1" si="222"/>
        <v>-3.6373190719469064E+16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-3.6373190719469064E+16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-151554961331121.09</v>
      </c>
      <c r="L6228" s="444">
        <f t="shared" ca="1" si="222"/>
        <v>-3.6524745680800184E+16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-3.6524745680800184E+16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-152186440336667.44</v>
      </c>
      <c r="L6229" s="444">
        <f t="shared" ca="1" si="222"/>
        <v>-3.6676932121136848E+16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-3.6676932121136848E+16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-152820550504736.88</v>
      </c>
      <c r="L6230" s="444">
        <f t="shared" ca="1" si="222"/>
        <v>-3.6829752671641584E+16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-3.6829752671641584E+16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-153457302798506.59</v>
      </c>
      <c r="L6231" s="444">
        <f t="shared" ca="1" si="222"/>
        <v>-3.6983209974440088E+16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-3.6983209974440088E+16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-154096708226833.69</v>
      </c>
      <c r="L6232" s="444">
        <f t="shared" ca="1" si="222"/>
        <v>-3.713730668266692E+16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-3.713730668266692E+16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-154738777844445.5</v>
      </c>
      <c r="L6233" s="444">
        <f t="shared" ca="1" si="222"/>
        <v>-3.7292045460511368E+16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-3.7292045460511368E+16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-155383522752130.69</v>
      </c>
      <c r="L6234" s="444">
        <f t="shared" ca="1" si="222"/>
        <v>-3.7447428983263496E+16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-3.7447428983263496E+16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-156030954096931.22</v>
      </c>
      <c r="L6235" s="444">
        <f t="shared" ca="1" si="222"/>
        <v>-3.7603459937360424E+16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-3.7603459937360424E+16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-156681083072335.09</v>
      </c>
      <c r="L6236" s="444">
        <f t="shared" ca="1" si="222"/>
        <v>-3.776014102043276E+16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-3.776014102043276E+16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-157333920918469.84</v>
      </c>
      <c r="L6237" s="444">
        <f t="shared" ca="1" si="222"/>
        <v>-3.7917474941351232E+16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-3.7917474941351232E+16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-157989478922296.81</v>
      </c>
      <c r="L6238" s="444">
        <f t="shared" ca="1" si="222"/>
        <v>-3.8075464420273528E+16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-3.8075464420273528E+16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-158647768417806.38</v>
      </c>
      <c r="L6239" s="444">
        <f t="shared" ca="1" si="222"/>
        <v>-3.8234112188691336E+16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-3.8234112188691336E+16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-159308800786213.91</v>
      </c>
      <c r="L6240" s="444">
        <f t="shared" ca="1" si="222"/>
        <v>-3.8393420989477552E+16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-3.8393420989477552E+16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-159972587456156.47</v>
      </c>
      <c r="L6241" s="444">
        <f t="shared" ca="1" si="222"/>
        <v>-3.8553393576933712E+16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-3.8553393576933712E+16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-160639139903890.47</v>
      </c>
      <c r="L6242" s="444">
        <f t="shared" ca="1" si="222"/>
        <v>-3.87140327168376E+16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-3.87140327168376E+16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-161308469653490</v>
      </c>
      <c r="L6243" s="444">
        <f t="shared" ca="1" si="222"/>
        <v>-3.8875341186491088E+16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-3.8875341186491088E+16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-161980588277046.19</v>
      </c>
      <c r="L6244" s="444">
        <f t="shared" ca="1" si="222"/>
        <v>-3.9037321774768136E+16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-3.9037321774768136E+16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-162655507394867.22</v>
      </c>
      <c r="L6245" s="444">
        <f t="shared" ca="1" si="222"/>
        <v>-3.9199977282163E+16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-3.9199977282163E+16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-163333238675679.16</v>
      </c>
      <c r="L6246" s="444">
        <f t="shared" ca="1" si="222"/>
        <v>-3.936331052083868E+16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-3.936331052083868E+16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-164013793836827.84</v>
      </c>
      <c r="L6247" s="444">
        <f t="shared" ca="1" si="222"/>
        <v>-3.9527324314675504E+16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-3.9527324314675504E+16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-164697184644481.25</v>
      </c>
      <c r="L6248" s="444">
        <f t="shared" ca="1" si="222"/>
        <v>-3.9692021499319984E+16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-3.9692021499319984E+16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-165383422913833.25</v>
      </c>
      <c r="L6249" s="444">
        <f t="shared" ca="1" si="222"/>
        <v>-3.9857404922233816E+16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-3.9857404922233816E+16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-166072520509307.56</v>
      </c>
      <c r="L6250" s="444">
        <f t="shared" ca="1" si="222"/>
        <v>-4.002347744274312E+16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3498200.2518658685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47.5</v>
      </c>
      <c r="C4" s="463">
        <f ca="1">(SUMIFS(H:H,I:I,"&gt;0",L:L,"&lt;0"))</f>
        <v>570</v>
      </c>
      <c r="D4" s="456">
        <f t="array" aca="1" ref="D4" ca="1">INDEX(N:N,MATCH(C4,H:H,0),0)</f>
        <v>68607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3498200.2518658685</v>
      </c>
      <c r="C8" s="447">
        <f t="shared" ref="C8:C71" si="0">SUMIF(G:G,A8,J:J)</f>
        <v>0</v>
      </c>
      <c r="D8" s="447">
        <f ca="1">SUMIF(G:G,1,K:K)</f>
        <v>178974.56405581484</v>
      </c>
      <c r="E8" s="447">
        <f t="shared" ref="E8:E71" ca="1" si="1">B8-C8+D8</f>
        <v>3677174.8159216833</v>
      </c>
      <c r="F8" s="431"/>
      <c r="G8" s="459">
        <v>1</v>
      </c>
      <c r="H8" s="459">
        <v>1</v>
      </c>
      <c r="I8" s="444">
        <f ca="1">B1</f>
        <v>3498200.2518658685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14575.83438277445</v>
      </c>
      <c r="L8" s="444">
        <f t="shared" ref="L8:L262" ca="1" si="3">I8-J8+K8</f>
        <v>3512776.0862486428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3677174.8159216833</v>
      </c>
      <c r="C9" s="447">
        <f t="shared" si="0"/>
        <v>0</v>
      </c>
      <c r="D9" s="447">
        <f ca="1">SUMIF(G:G,2,K:K)</f>
        <v>188131.24242546619</v>
      </c>
      <c r="E9" s="447">
        <f t="shared" ca="1" si="1"/>
        <v>3865306.0583471498</v>
      </c>
      <c r="F9" s="431"/>
      <c r="G9" s="459">
        <v>1</v>
      </c>
      <c r="H9" s="459">
        <v>2</v>
      </c>
      <c r="I9" s="444">
        <f t="shared" ref="I9:I263" ca="1" si="5">L8</f>
        <v>3512776.0862486428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14636.567026036013</v>
      </c>
      <c r="L9" s="444">
        <f t="shared" ca="1" si="3"/>
        <v>3527412.6532746786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3865306.0583471498</v>
      </c>
      <c r="C10" s="447">
        <f t="shared" si="0"/>
        <v>0</v>
      </c>
      <c r="D10" s="447">
        <f ca="1">SUMIF(G:G,3,K:K)</f>
        <v>197756.39383880151</v>
      </c>
      <c r="E10" s="447">
        <f t="shared" ca="1" si="1"/>
        <v>4063062.4521859512</v>
      </c>
      <c r="F10" s="431"/>
      <c r="G10" s="459">
        <v>1</v>
      </c>
      <c r="H10" s="459">
        <v>3</v>
      </c>
      <c r="I10" s="444">
        <f t="shared" ca="1" si="5"/>
        <v>3527412.6532746786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14697.552721977825</v>
      </c>
      <c r="L10" s="444">
        <f t="shared" ca="1" si="3"/>
        <v>3542110.2059966563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4063062.4521859512</v>
      </c>
      <c r="C11" s="447">
        <f t="shared" si="0"/>
        <v>0</v>
      </c>
      <c r="D11" s="447">
        <f ca="1">SUMIF(G:G,4,K:K)</f>
        <v>207873.98626584208</v>
      </c>
      <c r="E11" s="447">
        <f t="shared" ca="1" si="1"/>
        <v>4270936.438451793</v>
      </c>
      <c r="F11" s="431"/>
      <c r="G11" s="459">
        <v>1</v>
      </c>
      <c r="H11" s="459">
        <v>4</v>
      </c>
      <c r="I11" s="444">
        <f t="shared" ca="1" si="5"/>
        <v>3542110.2059966563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14758.792524986065</v>
      </c>
      <c r="L11" s="444">
        <f t="shared" ca="1" si="3"/>
        <v>3556868.9985216423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4270936.438451793</v>
      </c>
      <c r="C12" s="447">
        <f t="shared" si="0"/>
        <v>0</v>
      </c>
      <c r="D12" s="447">
        <f ca="1">SUMIF(G:G,5,K:K)</f>
        <v>218509.21392344387</v>
      </c>
      <c r="E12" s="447">
        <f t="shared" ca="1" si="1"/>
        <v>4489445.6523752371</v>
      </c>
      <c r="F12" s="431"/>
      <c r="G12" s="459">
        <v>1</v>
      </c>
      <c r="H12" s="459">
        <v>5</v>
      </c>
      <c r="I12" s="444">
        <f t="shared" ca="1" si="5"/>
        <v>3556868.9985216423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14820.287493840176</v>
      </c>
      <c r="L12" s="444">
        <f t="shared" ca="1" si="3"/>
        <v>3571689.2860154826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4489445.6523752371</v>
      </c>
      <c r="C13" s="447">
        <f t="shared" si="0"/>
        <v>116996.01957289393</v>
      </c>
      <c r="D13" s="447">
        <f ca="1">SUMIF(G:G,6,K:K)</f>
        <v>228217.95961206342</v>
      </c>
      <c r="E13" s="447">
        <f t="shared" ca="1" si="1"/>
        <v>4600667.5924144061</v>
      </c>
      <c r="F13" s="431"/>
      <c r="G13" s="459">
        <v>1</v>
      </c>
      <c r="H13" s="459">
        <v>6</v>
      </c>
      <c r="I13" s="444">
        <f t="shared" ca="1" si="5"/>
        <v>3571689.2860154826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14882.038691731177</v>
      </c>
      <c r="L13" s="444">
        <f t="shared" ca="1" si="3"/>
        <v>3586571.3247072138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4600667.5924144061</v>
      </c>
      <c r="C14" s="447">
        <f t="shared" si="0"/>
        <v>280790.44697494537</v>
      </c>
      <c r="D14" s="447">
        <f ca="1">SUMIF(G:G,7,K:K)</f>
        <v>227656.74135869145</v>
      </c>
      <c r="E14" s="447">
        <f t="shared" ca="1" si="1"/>
        <v>4547533.8867981527</v>
      </c>
      <c r="F14" s="431"/>
      <c r="G14" s="459">
        <v>1</v>
      </c>
      <c r="H14" s="459">
        <v>7</v>
      </c>
      <c r="I14" s="444">
        <f t="shared" ca="1" si="5"/>
        <v>3586571.3247072138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14944.047186280059</v>
      </c>
      <c r="L14" s="444">
        <f t="shared" ca="1" si="3"/>
        <v>3601515.3718934939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4547533.8867981527</v>
      </c>
      <c r="C15" s="447">
        <f t="shared" si="0"/>
        <v>280790.44697494537</v>
      </c>
      <c r="D15" s="447">
        <f ca="1">SUMIF(G:G,8,K:K)</f>
        <v>224938.32013787446</v>
      </c>
      <c r="E15" s="447">
        <f t="shared" ca="1" si="1"/>
        <v>4491681.7599610817</v>
      </c>
      <c r="F15" s="431"/>
      <c r="G15" s="459">
        <v>1</v>
      </c>
      <c r="H15" s="459">
        <v>8</v>
      </c>
      <c r="I15" s="444">
        <f t="shared" ca="1" si="5"/>
        <v>3601515.3718934939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15006.314049556224</v>
      </c>
      <c r="L15" s="444">
        <f t="shared" ca="1" si="3"/>
        <v>3616521.6859430503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4491681.7599610817</v>
      </c>
      <c r="C16" s="447">
        <f t="shared" si="0"/>
        <v>261607.54257494543</v>
      </c>
      <c r="D16" s="447">
        <f ca="1">SUMIF(G:G,9,K:K)</f>
        <v>222567.11553152994</v>
      </c>
      <c r="E16" s="447">
        <f t="shared" ca="1" si="1"/>
        <v>4452641.3329176661</v>
      </c>
      <c r="F16" s="431"/>
      <c r="G16" s="459">
        <v>1</v>
      </c>
      <c r="H16" s="459">
        <v>9</v>
      </c>
      <c r="I16" s="444">
        <f t="shared" ca="1" si="5"/>
        <v>3616521.6859430503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15068.840358096042</v>
      </c>
      <c r="L16" s="444">
        <f t="shared" ca="1" si="3"/>
        <v>3631590.5263011465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4452641.3329176661</v>
      </c>
      <c r="C17" s="447">
        <f t="shared" si="0"/>
        <v>259863.64217494545</v>
      </c>
      <c r="D17" s="447">
        <f ca="1">SUMIF(G:G,10,K:K)</f>
        <v>220658.95444405638</v>
      </c>
      <c r="E17" s="447">
        <f t="shared" ca="1" si="1"/>
        <v>4413436.6451867772</v>
      </c>
      <c r="F17" s="431"/>
      <c r="G17" s="459">
        <v>1</v>
      </c>
      <c r="H17" s="459">
        <v>10</v>
      </c>
      <c r="I17" s="444">
        <f t="shared" ca="1" si="5"/>
        <v>3631590.5263011465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15131.627192921444</v>
      </c>
      <c r="L17" s="444">
        <f t="shared" ca="1" si="3"/>
        <v>3646722.153494068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4413436.6451867772</v>
      </c>
      <c r="C18" s="447">
        <f t="shared" si="0"/>
        <v>259863.64217494545</v>
      </c>
      <c r="D18" s="447">
        <f ca="1">SUMIF(G:G,11,K:K)</f>
        <v>218653.16821388362</v>
      </c>
      <c r="E18" s="447">
        <f t="shared" ca="1" si="1"/>
        <v>4372226.1712257154</v>
      </c>
      <c r="F18" s="431"/>
      <c r="G18" s="459">
        <v>1</v>
      </c>
      <c r="H18" s="459">
        <v>11</v>
      </c>
      <c r="I18" s="444">
        <f t="shared" ca="1" si="5"/>
        <v>3646722.153494068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15194.675639558616</v>
      </c>
      <c r="L18" s="444">
        <f t="shared" ca="1" si="3"/>
        <v>3661916.8291336265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4372226.1712257154</v>
      </c>
      <c r="C19" s="447">
        <f t="shared" si="0"/>
        <v>259863.64217494545</v>
      </c>
      <c r="D19" s="447">
        <f ca="1">SUMIF(G:G,12,K:K)</f>
        <v>216544.76215343023</v>
      </c>
      <c r="E19" s="447">
        <f t="shared" ca="1" si="1"/>
        <v>4328907.2912042001</v>
      </c>
      <c r="F19" s="431"/>
      <c r="G19" s="459">
        <v>1</v>
      </c>
      <c r="H19" s="459">
        <v>12</v>
      </c>
      <c r="I19" s="444">
        <f t="shared" ca="1" si="5"/>
        <v>3661916.8291336265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15257.986788056774</v>
      </c>
      <c r="L19" s="444">
        <f t="shared" ca="1" si="3"/>
        <v>3677174.8159216833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4328907.2912042001</v>
      </c>
      <c r="C20" s="447">
        <f t="shared" si="0"/>
        <v>259863.64217494545</v>
      </c>
      <c r="D20" s="447">
        <f ca="1">SUMIF(G:G,13,K:K)</f>
        <v>214328.48603741874</v>
      </c>
      <c r="E20" s="447">
        <f t="shared" ca="1" si="1"/>
        <v>4283372.1350666741</v>
      </c>
      <c r="F20" s="431"/>
      <c r="G20" s="459">
        <v>2</v>
      </c>
      <c r="H20" s="459">
        <v>13</v>
      </c>
      <c r="I20" s="444">
        <f t="shared" ca="1" si="5"/>
        <v>3677174.8159216833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15321.561733007014</v>
      </c>
      <c r="L20" s="444">
        <f t="shared" ca="1" si="3"/>
        <v>3692496.3776546903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4283372.1350666741</v>
      </c>
      <c r="C21" s="447">
        <f t="shared" si="0"/>
        <v>259863.64217494545</v>
      </c>
      <c r="D21" s="447">
        <f ca="1">SUMIF(G:G,14,K:K)</f>
        <v>211998.82102908209</v>
      </c>
      <c r="E21" s="447">
        <f t="shared" ca="1" si="1"/>
        <v>4235507.3139208108</v>
      </c>
      <c r="F21" s="431"/>
      <c r="G21" s="459">
        <v>2</v>
      </c>
      <c r="H21" s="459">
        <v>14</v>
      </c>
      <c r="I21" s="444">
        <f t="shared" ca="1" si="5"/>
        <v>3692496.3776546903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15385.40157356121</v>
      </c>
      <c r="L21" s="444">
        <f t="shared" ca="1" si="3"/>
        <v>3707881.7792282514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4235507.3139208108</v>
      </c>
      <c r="C22" s="447">
        <f t="shared" si="0"/>
        <v>259863.64217494545</v>
      </c>
      <c r="D22" s="447">
        <f ca="1">SUMIF(G:G,15,K:K)</f>
        <v>209549.96593749017</v>
      </c>
      <c r="E22" s="447">
        <f t="shared" ca="1" si="1"/>
        <v>4185193.6376833557</v>
      </c>
      <c r="F22" s="431"/>
      <c r="G22" s="459">
        <v>2</v>
      </c>
      <c r="H22" s="459">
        <v>15</v>
      </c>
      <c r="I22" s="444">
        <f t="shared" ca="1" si="5"/>
        <v>3707881.7792282514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15449.507413451045</v>
      </c>
      <c r="L22" s="444">
        <f t="shared" ca="1" si="3"/>
        <v>3723331.2866417025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4185193.6376833557</v>
      </c>
      <c r="C23" s="447">
        <f t="shared" si="0"/>
        <v>259863.64217494545</v>
      </c>
      <c r="D23" s="447">
        <f ca="1">SUMIF(G:G,16,K:K)</f>
        <v>206975.82277177493</v>
      </c>
      <c r="E23" s="447">
        <f t="shared" ca="1" si="1"/>
        <v>4132305.8182801851</v>
      </c>
      <c r="F23" s="431"/>
      <c r="G23" s="459">
        <v>2</v>
      </c>
      <c r="H23" s="459">
        <v>16</v>
      </c>
      <c r="I23" s="444">
        <f t="shared" ca="1" si="5"/>
        <v>3723331.2866417025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15513.880361007094</v>
      </c>
      <c r="L23" s="444">
        <f t="shared" ca="1" si="3"/>
        <v>3738845.1670027096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4132305.8182801851</v>
      </c>
      <c r="C24" s="447">
        <f t="shared" si="0"/>
        <v>259863.64217494545</v>
      </c>
      <c r="D24" s="447">
        <f ca="1">SUMIF(G:G,17,K:K)</f>
        <v>204269.98155628226</v>
      </c>
      <c r="E24" s="447">
        <f t="shared" ca="1" si="1"/>
        <v>4076712.1576615218</v>
      </c>
      <c r="F24" s="431"/>
      <c r="G24" s="459">
        <v>2</v>
      </c>
      <c r="H24" s="459">
        <v>17</v>
      </c>
      <c r="I24" s="444">
        <f t="shared" ca="1" si="5"/>
        <v>3738845.1670027096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15578.521529177957</v>
      </c>
      <c r="L24" s="444">
        <f t="shared" ca="1" si="3"/>
        <v>3754423.6885318877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4076712.1576615218</v>
      </c>
      <c r="C25" s="447">
        <f t="shared" si="0"/>
        <v>259863.64217494545</v>
      </c>
      <c r="D25" s="447">
        <f ca="1">SUMIF(G:G,18,K:K)</f>
        <v>201425.70436883852</v>
      </c>
      <c r="E25" s="447">
        <f t="shared" ca="1" si="1"/>
        <v>4018274.2198554152</v>
      </c>
      <c r="F25" s="431"/>
      <c r="G25" s="459">
        <v>2</v>
      </c>
      <c r="H25" s="459">
        <v>18</v>
      </c>
      <c r="I25" s="444">
        <f t="shared" ca="1" si="5"/>
        <v>3754423.6885318877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15643.432035549535</v>
      </c>
      <c r="L25" s="444">
        <f t="shared" ca="1" si="3"/>
        <v>3770067.1205674373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4018274.2198554152</v>
      </c>
      <c r="C26" s="447">
        <f t="shared" si="0"/>
        <v>259863.64217494545</v>
      </c>
      <c r="D26" s="447">
        <f ca="1">SUMIF(G:G,19,K:K)</f>
        <v>198435.90856238338</v>
      </c>
      <c r="E26" s="447">
        <f t="shared" ca="1" si="1"/>
        <v>3956846.4862428531</v>
      </c>
      <c r="F26" s="431"/>
      <c r="G26" s="459">
        <v>2</v>
      </c>
      <c r="H26" s="459">
        <v>19</v>
      </c>
      <c r="I26" s="444">
        <f t="shared" ca="1" si="5"/>
        <v>3770067.1205674373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15708.613002364322</v>
      </c>
      <c r="L26" s="444">
        <f t="shared" ca="1" si="3"/>
        <v>3785775.7335698018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3956846.4862428531</v>
      </c>
      <c r="C27" s="447">
        <f t="shared" si="0"/>
        <v>259863.64217494545</v>
      </c>
      <c r="D27" s="447">
        <f ca="1">SUMIF(G:G,20,K:K)</f>
        <v>195293.14912819114</v>
      </c>
      <c r="E27" s="447">
        <f t="shared" ca="1" si="1"/>
        <v>3892275.9931960991</v>
      </c>
      <c r="F27" s="431"/>
      <c r="G27" s="459">
        <v>2</v>
      </c>
      <c r="H27" s="459">
        <v>20</v>
      </c>
      <c r="I27" s="444">
        <f t="shared" ca="1" si="5"/>
        <v>3785775.7335698018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15774.06555654084</v>
      </c>
      <c r="L27" s="444">
        <f t="shared" ca="1" si="3"/>
        <v>3801549.7991263424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3892275.9931960991</v>
      </c>
      <c r="C28" s="447">
        <f t="shared" si="0"/>
        <v>259863.64217494545</v>
      </c>
      <c r="D28" s="447">
        <f ca="1">SUMIF(G:G,21,K:K)</f>
        <v>191989.6001567599</v>
      </c>
      <c r="E28" s="447">
        <f t="shared" ca="1" si="1"/>
        <v>3824401.9511779137</v>
      </c>
      <c r="F28" s="431"/>
      <c r="G28" s="459">
        <v>2</v>
      </c>
      <c r="H28" s="459">
        <v>21</v>
      </c>
      <c r="I28" s="444">
        <f t="shared" ca="1" si="5"/>
        <v>3801549.7991263424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15839.790829693091</v>
      </c>
      <c r="L28" s="444">
        <f t="shared" ca="1" si="3"/>
        <v>3817389.5899560354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3824401.9511779137</v>
      </c>
      <c r="C29" s="447">
        <f t="shared" si="0"/>
        <v>259863.64217494545</v>
      </c>
      <c r="D29" s="447">
        <f ca="1">SUMIF(G:G,22,K:K)</f>
        <v>188517.03535020503</v>
      </c>
      <c r="E29" s="447">
        <f t="shared" ca="1" si="1"/>
        <v>3753055.3443531734</v>
      </c>
      <c r="F29" s="431"/>
      <c r="G29" s="459">
        <v>2</v>
      </c>
      <c r="H29" s="459">
        <v>22</v>
      </c>
      <c r="I29" s="444">
        <f t="shared" ca="1" si="5"/>
        <v>3817389.5899560354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15905.78995815015</v>
      </c>
      <c r="L29" s="444">
        <f t="shared" ca="1" si="3"/>
        <v>3833295.3799141855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3753055.3443531734</v>
      </c>
      <c r="C30" s="447">
        <f t="shared" si="0"/>
        <v>259863.64217494545</v>
      </c>
      <c r="D30" s="447">
        <f ca="1">SUMIF(G:G,23,K:K)</f>
        <v>184866.80753762947</v>
      </c>
      <c r="E30" s="447">
        <f t="shared" ca="1" si="1"/>
        <v>3678058.509715857</v>
      </c>
      <c r="F30" s="431"/>
      <c r="G30" s="459">
        <v>2</v>
      </c>
      <c r="H30" s="459">
        <v>23</v>
      </c>
      <c r="I30" s="444">
        <f t="shared" ca="1" si="5"/>
        <v>3833295.3799141855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15972.064082975772</v>
      </c>
      <c r="L30" s="444">
        <f t="shared" ca="1" si="3"/>
        <v>3849267.4439971615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3678058.509715857</v>
      </c>
      <c r="C31" s="447">
        <f t="shared" si="0"/>
        <v>259863.64217494545</v>
      </c>
      <c r="D31" s="447">
        <f ca="1">SUMIF(G:G,24,K:K)</f>
        <v>181029.82714246187</v>
      </c>
      <c r="E31" s="447">
        <f t="shared" ca="1" si="1"/>
        <v>3599224.6946833734</v>
      </c>
      <c r="F31" s="431"/>
      <c r="G31" s="459">
        <v>2</v>
      </c>
      <c r="H31" s="459">
        <v>24</v>
      </c>
      <c r="I31" s="444">
        <f t="shared" ca="1" si="5"/>
        <v>3849267.4439971615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16038.614349988173</v>
      </c>
      <c r="L31" s="444">
        <f t="shared" ca="1" si="3"/>
        <v>3865306.0583471498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3599224.6946833734</v>
      </c>
      <c r="C32" s="447">
        <f t="shared" si="0"/>
        <v>259863.64217494545</v>
      </c>
      <c r="D32" s="447">
        <f ca="1">SUMIF(G:G,25,K:K)</f>
        <v>176996.53954814249</v>
      </c>
      <c r="E32" s="447">
        <f t="shared" ca="1" si="1"/>
        <v>3516357.5920565701</v>
      </c>
      <c r="F32" s="431"/>
      <c r="G32" s="459">
        <v>3</v>
      </c>
      <c r="H32" s="459">
        <v>25</v>
      </c>
      <c r="I32" s="444">
        <f t="shared" ca="1" si="5"/>
        <v>3865306.0583471498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16105.441909779791</v>
      </c>
      <c r="L32" s="444">
        <f t="shared" ca="1" si="3"/>
        <v>3881411.5002569295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3516357.5920565701</v>
      </c>
      <c r="C33" s="447">
        <f t="shared" si="0"/>
        <v>259863.64217494545</v>
      </c>
      <c r="D33" s="447">
        <f ca="1">SUMIF(G:G,26,K:K)</f>
        <v>172756.90130579492</v>
      </c>
      <c r="E33" s="447">
        <f t="shared" ca="1" si="1"/>
        <v>3429250.8511874191</v>
      </c>
      <c r="F33" s="431"/>
      <c r="G33" s="459">
        <v>3</v>
      </c>
      <c r="H33" s="459">
        <v>26</v>
      </c>
      <c r="I33" s="444">
        <f t="shared" ca="1" si="5"/>
        <v>3881411.5002569295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16172.547917737209</v>
      </c>
      <c r="L33" s="444">
        <f t="shared" ca="1" si="3"/>
        <v>3897584.0481746667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3429250.8511874191</v>
      </c>
      <c r="C34" s="447">
        <f t="shared" si="0"/>
        <v>259863.64217494545</v>
      </c>
      <c r="D34" s="447">
        <f ca="1">SUMIF(G:G,27,K:K)</f>
        <v>168300.35512463684</v>
      </c>
      <c r="E34" s="447">
        <f t="shared" ca="1" si="1"/>
        <v>3337687.564137111</v>
      </c>
      <c r="F34" s="431"/>
      <c r="G34" s="459">
        <v>3</v>
      </c>
      <c r="H34" s="459">
        <v>27</v>
      </c>
      <c r="I34" s="444">
        <f t="shared" ca="1" si="5"/>
        <v>3897584.0481746667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16239.933534061111</v>
      </c>
      <c r="L34" s="444">
        <f t="shared" ca="1" si="3"/>
        <v>3913823.9817087278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3337687.564137111</v>
      </c>
      <c r="C35" s="447">
        <f t="shared" si="0"/>
        <v>259863.64217494545</v>
      </c>
      <c r="D35" s="447">
        <f ca="1">SUMIF(G:G,28,K:K)</f>
        <v>163615.80358285317</v>
      </c>
      <c r="E35" s="447">
        <f t="shared" ca="1" si="1"/>
        <v>3241439.7255450184</v>
      </c>
      <c r="F35" s="431"/>
      <c r="G35" s="459">
        <v>3</v>
      </c>
      <c r="H35" s="459">
        <v>28</v>
      </c>
      <c r="I35" s="444">
        <f t="shared" ca="1" si="5"/>
        <v>3913823.9817087278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16307.599923786365</v>
      </c>
      <c r="L35" s="444">
        <f t="shared" ca="1" si="3"/>
        <v>3930131.581632514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3241439.7255450184</v>
      </c>
      <c r="C36" s="447">
        <f t="shared" si="0"/>
        <v>259863.64217494545</v>
      </c>
      <c r="D36" s="447">
        <f ca="1">SUMIF(G:G,29,K:K)</f>
        <v>158691.58149346692</v>
      </c>
      <c r="E36" s="447">
        <f t="shared" ca="1" si="1"/>
        <v>3140267.6648635399</v>
      </c>
      <c r="F36" s="431"/>
      <c r="G36" s="459">
        <v>3</v>
      </c>
      <c r="H36" s="459">
        <v>29</v>
      </c>
      <c r="I36" s="444">
        <f t="shared" ca="1" si="5"/>
        <v>3930131.581632514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16375.548256802142</v>
      </c>
      <c r="L36" s="444">
        <f t="shared" ca="1" si="3"/>
        <v>3946507.1298893164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3140267.6648635399</v>
      </c>
      <c r="C37" s="447">
        <f t="shared" si="0"/>
        <v>259863.64217494545</v>
      </c>
      <c r="D37" s="447">
        <f ca="1">SUMIF(G:G,30,K:K)</f>
        <v>153515.42685639655</v>
      </c>
      <c r="E37" s="447">
        <f t="shared" ca="1" si="1"/>
        <v>3033919.4495449914</v>
      </c>
      <c r="F37" s="431"/>
      <c r="G37" s="459">
        <v>3</v>
      </c>
      <c r="H37" s="459">
        <v>30</v>
      </c>
      <c r="I37" s="444">
        <f t="shared" ca="1" si="5"/>
        <v>3946507.1298893164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16443.779707872149</v>
      </c>
      <c r="L37" s="444">
        <f t="shared" ca="1" si="3"/>
        <v>3962950.9095971887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3033919.4495449914</v>
      </c>
      <c r="C38" s="447">
        <f t="shared" si="0"/>
        <v>259863.64217494545</v>
      </c>
      <c r="D38" s="447">
        <f ca="1">SUMIF(G:G,31,K:K)</f>
        <v>148074.45032436438</v>
      </c>
      <c r="E38" s="447">
        <f t="shared" ca="1" si="1"/>
        <v>2922130.2576944106</v>
      </c>
      <c r="F38" s="431"/>
      <c r="G38" s="459">
        <v>3</v>
      </c>
      <c r="H38" s="459">
        <v>31</v>
      </c>
      <c r="I38" s="444">
        <f t="shared" ca="1" si="5"/>
        <v>3962950.9095971887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16512.295456654952</v>
      </c>
      <c r="L38" s="444">
        <f t="shared" ca="1" si="3"/>
        <v>3979463.2050538436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2922130.2576944106</v>
      </c>
      <c r="C39" s="447">
        <f t="shared" si="0"/>
        <v>259863.64217494545</v>
      </c>
      <c r="D39" s="447">
        <f ca="1">SUMIF(G:G,32,K:K)</f>
        <v>142355.10310662343</v>
      </c>
      <c r="E39" s="447">
        <f t="shared" ca="1" si="1"/>
        <v>2804621.7186260885</v>
      </c>
      <c r="F39" s="431"/>
      <c r="G39" s="459">
        <v>3</v>
      </c>
      <c r="H39" s="459">
        <v>32</v>
      </c>
      <c r="I39" s="444">
        <f t="shared" ca="1" si="5"/>
        <v>3979463.2050538436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16581.096687724348</v>
      </c>
      <c r="L39" s="444">
        <f t="shared" ca="1" si="3"/>
        <v>3996044.3017415679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2804621.7186260885</v>
      </c>
      <c r="C40" s="447">
        <f t="shared" si="0"/>
        <v>259863.64217494545</v>
      </c>
      <c r="D40" s="447">
        <f ca="1">SUMIF(G:G,33,K:K)</f>
        <v>136343.14323057828</v>
      </c>
      <c r="E40" s="447">
        <f t="shared" ca="1" si="1"/>
        <v>2681101.2196817216</v>
      </c>
      <c r="F40" s="431"/>
      <c r="G40" s="459">
        <v>3</v>
      </c>
      <c r="H40" s="459">
        <v>33</v>
      </c>
      <c r="I40" s="444">
        <f t="shared" ca="1" si="5"/>
        <v>3996044.3017415679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16650.184590589866</v>
      </c>
      <c r="L40" s="444">
        <f t="shared" ca="1" si="3"/>
        <v>4012694.4863321576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2681101.2196817216</v>
      </c>
      <c r="C41" s="447">
        <f t="shared" si="0"/>
        <v>259863.64217494545</v>
      </c>
      <c r="D41" s="447">
        <f ca="1">SUMIF(G:G,34,K:K)</f>
        <v>130023.60007728581</v>
      </c>
      <c r="E41" s="447">
        <f t="shared" ca="1" si="1"/>
        <v>2551261.1775840619</v>
      </c>
      <c r="F41" s="431"/>
      <c r="G41" s="459">
        <v>3</v>
      </c>
      <c r="H41" s="459">
        <v>34</v>
      </c>
      <c r="I41" s="444">
        <f t="shared" ca="1" si="5"/>
        <v>4012694.4863321576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16719.560359717325</v>
      </c>
      <c r="L41" s="444">
        <f t="shared" ca="1" si="3"/>
        <v>4029414.046691875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2551261.1775840619</v>
      </c>
      <c r="C42" s="447">
        <f t="shared" si="0"/>
        <v>259863.64217494545</v>
      </c>
      <c r="D42" s="447">
        <f ca="1">SUMIF(G:G,35,K:K)</f>
        <v>123380.7371025254</v>
      </c>
      <c r="E42" s="447">
        <f t="shared" ca="1" si="1"/>
        <v>2414778.2725116415</v>
      </c>
      <c r="F42" s="431"/>
      <c r="G42" s="459">
        <v>3</v>
      </c>
      <c r="H42" s="459">
        <v>35</v>
      </c>
      <c r="I42" s="444">
        <f t="shared" ca="1" si="5"/>
        <v>4029414.046691875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16789.225194549479</v>
      </c>
      <c r="L42" s="444">
        <f t="shared" ca="1" si="3"/>
        <v>4046203.2718864246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2414778.2725116415</v>
      </c>
      <c r="C43" s="447">
        <f t="shared" si="0"/>
        <v>259863.64217494545</v>
      </c>
      <c r="D43" s="447">
        <f ca="1">SUMIF(G:G,36,K:K)</f>
        <v>116398.01265060787</v>
      </c>
      <c r="E43" s="447">
        <f t="shared" ca="1" si="1"/>
        <v>2271312.6429873044</v>
      </c>
      <c r="F43" s="431"/>
      <c r="G43" s="459">
        <v>3</v>
      </c>
      <c r="H43" s="459">
        <v>36</v>
      </c>
      <c r="I43" s="444">
        <f t="shared" ca="1" si="5"/>
        <v>4046203.2718864246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16859.180299526768</v>
      </c>
      <c r="L43" s="444">
        <f t="shared" ca="1" si="3"/>
        <v>4063062.4521859512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2271312.6429873044</v>
      </c>
      <c r="C44" s="447">
        <f t="shared" si="0"/>
        <v>259863.64217494545</v>
      </c>
      <c r="D44" s="447">
        <f ca="1">SUMIF(G:G,37,K:K)</f>
        <v>109058.03876334513</v>
      </c>
      <c r="E44" s="447">
        <f t="shared" ca="1" si="1"/>
        <v>2120507.0395757039</v>
      </c>
      <c r="F44" s="431"/>
      <c r="G44" s="459">
        <v>4</v>
      </c>
      <c r="H44" s="459">
        <v>37</v>
      </c>
      <c r="I44" s="444">
        <f t="shared" ca="1" si="5"/>
        <v>4063062.4521859512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16929.426884108128</v>
      </c>
      <c r="L44" s="444">
        <f t="shared" ca="1" si="3"/>
        <v>4079991.8790700594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2120507.0395757039</v>
      </c>
      <c r="C45" s="447">
        <f t="shared" si="0"/>
        <v>259863.64217494545</v>
      </c>
      <c r="D45" s="447">
        <f ca="1">SUMIF(G:G,38,K:K)</f>
        <v>101342.53788160764</v>
      </c>
      <c r="E45" s="447">
        <f t="shared" ca="1" si="1"/>
        <v>1961985.9352823661</v>
      </c>
      <c r="F45" s="431"/>
      <c r="G45" s="459">
        <v>4</v>
      </c>
      <c r="H45" s="459">
        <v>38</v>
      </c>
      <c r="I45" s="444">
        <f t="shared" ca="1" si="5"/>
        <v>4079991.8790700594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16999.966162791912</v>
      </c>
      <c r="L45" s="444">
        <f t="shared" ca="1" si="3"/>
        <v>4096991.8452328513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1961985.9352823661</v>
      </c>
      <c r="C46" s="447">
        <f t="shared" si="0"/>
        <v>259863.64217494545</v>
      </c>
      <c r="D46" s="447">
        <f ca="1">SUMIF(G:G,39,K:K)</f>
        <v>93232.297331652298</v>
      </c>
      <c r="E46" s="447">
        <f t="shared" ca="1" si="1"/>
        <v>1795354.590439073</v>
      </c>
      <c r="F46" s="431"/>
      <c r="G46" s="459">
        <v>4</v>
      </c>
      <c r="H46" s="459">
        <v>39</v>
      </c>
      <c r="I46" s="444">
        <f t="shared" ca="1" si="5"/>
        <v>4096991.8452328513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17070.799355136882</v>
      </c>
      <c r="L46" s="444">
        <f t="shared" ca="1" si="3"/>
        <v>4114062.644587988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1795354.590439073</v>
      </c>
      <c r="C47" s="447">
        <f t="shared" si="0"/>
        <v>259863.64217494545</v>
      </c>
      <c r="D47" s="447">
        <f ca="1">SUMIF(G:G,40,K:K)</f>
        <v>84707.121482883827</v>
      </c>
      <c r="E47" s="447">
        <f t="shared" ca="1" si="1"/>
        <v>1620198.0697470114</v>
      </c>
      <c r="F47" s="431"/>
      <c r="G47" s="459">
        <v>4</v>
      </c>
      <c r="H47" s="459">
        <v>40</v>
      </c>
      <c r="I47" s="444">
        <f t="shared" ca="1" si="5"/>
        <v>4114062.644587988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17141.927685783285</v>
      </c>
      <c r="L47" s="444">
        <f t="shared" ca="1" si="3"/>
        <v>4131204.5722737713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1620198.0697470114</v>
      </c>
      <c r="C48" s="447">
        <f t="shared" si="0"/>
        <v>259863.64217494545</v>
      </c>
      <c r="D48" s="447">
        <f ca="1">SUMIF(G:G,41,K:K)</f>
        <v>75745.781457916848</v>
      </c>
      <c r="E48" s="447">
        <f t="shared" ca="1" si="1"/>
        <v>1436080.2090299828</v>
      </c>
      <c r="F48" s="431"/>
      <c r="G48" s="459">
        <v>4</v>
      </c>
      <c r="H48" s="459">
        <v>41</v>
      </c>
      <c r="I48" s="444">
        <f t="shared" ca="1" si="5"/>
        <v>4131204.5722737713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17213.352384474048</v>
      </c>
      <c r="L48" s="444">
        <f t="shared" ca="1" si="3"/>
        <v>4148417.9246582454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1436080.2090299828</v>
      </c>
      <c r="C49" s="447">
        <f t="shared" si="0"/>
        <v>259863.64217494545</v>
      </c>
      <c r="D49" s="447">
        <f ca="1">SUMIF(G:G,42,K:K)</f>
        <v>66325.962269709009</v>
      </c>
      <c r="E49" s="447">
        <f t="shared" ca="1" si="1"/>
        <v>1242542.5291247463</v>
      </c>
      <c r="F49" s="431"/>
      <c r="G49" s="459">
        <v>4</v>
      </c>
      <c r="H49" s="459">
        <v>42</v>
      </c>
      <c r="I49" s="444">
        <f t="shared" ca="1" si="5"/>
        <v>4148417.9246582454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17285.074686076023</v>
      </c>
      <c r="L49" s="444">
        <f t="shared" ca="1" si="3"/>
        <v>4165702.9993443214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1242542.5291247463</v>
      </c>
      <c r="C50" s="447">
        <f t="shared" si="0"/>
        <v>259863.64217494545</v>
      </c>
      <c r="D50" s="447">
        <f ca="1">SUMIF(G:G,43,K:K)</f>
        <v>56424.207254129724</v>
      </c>
      <c r="E50" s="447">
        <f t="shared" ca="1" si="1"/>
        <v>1039103.0942039306</v>
      </c>
      <c r="F50" s="431"/>
      <c r="G50" s="459">
        <v>4</v>
      </c>
      <c r="H50" s="459">
        <v>43</v>
      </c>
      <c r="I50" s="444">
        <f t="shared" ca="1" si="5"/>
        <v>4165702.9993443214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17357.095830601338</v>
      </c>
      <c r="L50" s="444">
        <f t="shared" ca="1" si="3"/>
        <v>4183060.0951749226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1039103.0942039306</v>
      </c>
      <c r="C51" s="447">
        <f t="shared" si="0"/>
        <v>259863.64217494545</v>
      </c>
      <c r="D51" s="447">
        <f ca="1">SUMIF(G:G,44,K:K)</f>
        <v>46015.859659593414</v>
      </c>
      <c r="E51" s="447">
        <f t="shared" ca="1" si="1"/>
        <v>825255.31168857857</v>
      </c>
      <c r="F51" s="431"/>
      <c r="G51" s="459">
        <v>4</v>
      </c>
      <c r="H51" s="459">
        <v>44</v>
      </c>
      <c r="I51" s="444">
        <f t="shared" ca="1" si="5"/>
        <v>4183060.0951749226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17429.417063228844</v>
      </c>
      <c r="L51" s="444">
        <f t="shared" ca="1" si="3"/>
        <v>4200489.5122381514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825255.31168857857</v>
      </c>
      <c r="C52" s="447">
        <f t="shared" si="0"/>
        <v>259863.64217494545</v>
      </c>
      <c r="D52" s="447">
        <f ca="1">SUMIF(G:G,45,K:K)</f>
        <v>35075.001248307875</v>
      </c>
      <c r="E52" s="447">
        <f t="shared" ca="1" si="1"/>
        <v>600466.670761941</v>
      </c>
      <c r="F52" s="431"/>
      <c r="G52" s="459">
        <v>4</v>
      </c>
      <c r="H52" s="459">
        <v>45</v>
      </c>
      <c r="I52" s="444">
        <f t="shared" ca="1" si="5"/>
        <v>4200489.5122381514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17502.039634325629</v>
      </c>
      <c r="L52" s="444">
        <f t="shared" ca="1" si="3"/>
        <v>4217991.5518724769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600466.670761941</v>
      </c>
      <c r="C53" s="447">
        <f t="shared" si="0"/>
        <v>259863.64217494545</v>
      </c>
      <c r="D53" s="447">
        <f ca="1">SUMIF(G:G,46,K:K)</f>
        <v>23574.38775624564</v>
      </c>
      <c r="E53" s="447">
        <f t="shared" ca="1" si="1"/>
        <v>364177.41634324117</v>
      </c>
      <c r="F53" s="431"/>
      <c r="G53" s="459">
        <v>4</v>
      </c>
      <c r="H53" s="459">
        <v>46</v>
      </c>
      <c r="I53" s="444">
        <f t="shared" ca="1" si="5"/>
        <v>4217991.5518724769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17574.964799468653</v>
      </c>
      <c r="L53" s="444">
        <f t="shared" ca="1" si="3"/>
        <v>4235566.5166719453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364177.41634324117</v>
      </c>
      <c r="C54" s="447">
        <f t="shared" si="0"/>
        <v>259863.64217494545</v>
      </c>
      <c r="D54" s="447">
        <f ca="1">SUMIF(G:G,47,K:K)</f>
        <v>11485.381051125249</v>
      </c>
      <c r="E54" s="447">
        <f t="shared" ca="1" si="1"/>
        <v>115799.15521942098</v>
      </c>
      <c r="F54" s="431"/>
      <c r="G54" s="459">
        <v>4</v>
      </c>
      <c r="H54" s="459">
        <v>47</v>
      </c>
      <c r="I54" s="444">
        <f t="shared" ca="1" si="5"/>
        <v>4235566.5166719453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17648.19381946644</v>
      </c>
      <c r="L54" s="444">
        <f t="shared" ca="1" si="3"/>
        <v>4253214.7104914114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115799.15521942098</v>
      </c>
      <c r="C55" s="447">
        <f t="shared" si="0"/>
        <v>259863.64217494545</v>
      </c>
      <c r="D55" s="447">
        <f ca="1">SUMIF(G:G,48,K:K)</f>
        <v>-1222.1221805341008</v>
      </c>
      <c r="E55" s="447">
        <f t="shared" ca="1" si="1"/>
        <v>-145286.60913605857</v>
      </c>
      <c r="F55" s="431"/>
      <c r="G55" s="459">
        <v>4</v>
      </c>
      <c r="H55" s="459">
        <v>48</v>
      </c>
      <c r="I55" s="444">
        <f t="shared" ca="1" si="5"/>
        <v>4253214.7104914114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17721.727960380882</v>
      </c>
      <c r="L55" s="444">
        <f t="shared" ca="1" si="3"/>
        <v>4270936.4384517921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-145286.60913605857</v>
      </c>
      <c r="C56" s="447">
        <f t="shared" si="0"/>
        <v>259863.64217494545</v>
      </c>
      <c r="D56" s="447">
        <f ca="1">SUMIF(G:G,49,K:K)</f>
        <v>-14579.765394863403</v>
      </c>
      <c r="E56" s="447">
        <f t="shared" ca="1" si="1"/>
        <v>-419730.01670586743</v>
      </c>
      <c r="F56" s="431"/>
      <c r="G56" s="459">
        <f>G55+1</f>
        <v>5</v>
      </c>
      <c r="H56" s="459">
        <v>49</v>
      </c>
      <c r="I56" s="444">
        <f t="shared" ca="1" si="5"/>
        <v>4270936.4384517921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17795.568493549134</v>
      </c>
      <c r="L56" s="444">
        <f t="shared" ca="1" si="3"/>
        <v>4288732.0069453409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-419730.01670586743</v>
      </c>
      <c r="C57" s="447">
        <f t="shared" si="0"/>
        <v>259863.64217494545</v>
      </c>
      <c r="D57" s="447">
        <f ca="1">SUMIF(G:G,50,K:K)</f>
        <v>-28620.810987264846</v>
      </c>
      <c r="E57" s="447">
        <f t="shared" ca="1" si="1"/>
        <v>-708214.46986807766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4288732.0069453409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17869.716695605588</v>
      </c>
      <c r="L57" s="444">
        <f t="shared" ca="1" si="3"/>
        <v>4306601.7236409467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-708214.46986807766</v>
      </c>
      <c r="C58" s="447">
        <f t="shared" si="0"/>
        <v>259863.64217494545</v>
      </c>
      <c r="D58" s="447">
        <f ca="1">SUMIF(G:G,51,K:K)</f>
        <v>-43380.223120417504</v>
      </c>
      <c r="E58" s="447">
        <f t="shared" ca="1" si="1"/>
        <v>-1011458.3351634406</v>
      </c>
      <c r="F58" s="431"/>
      <c r="G58" s="459">
        <f t="shared" si="8"/>
        <v>5</v>
      </c>
      <c r="H58" s="459">
        <v>51</v>
      </c>
      <c r="I58" s="444">
        <f t="shared" ca="1" si="5"/>
        <v>4306601.7236409467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17944.173848503946</v>
      </c>
      <c r="L58" s="444">
        <f t="shared" ca="1" si="3"/>
        <v>4324545.8974894509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-1011458.3351634406</v>
      </c>
      <c r="C59" s="447">
        <f t="shared" si="0"/>
        <v>259863.64217494545</v>
      </c>
      <c r="D59" s="447">
        <f ca="1">SUMIF(G:G,52,K:K)</f>
        <v>-58894.754789920953</v>
      </c>
      <c r="E59" s="447">
        <f t="shared" ca="1" si="1"/>
        <v>-1330216.732128307</v>
      </c>
      <c r="F59" s="431"/>
      <c r="G59" s="459">
        <f t="shared" si="8"/>
        <v>5</v>
      </c>
      <c r="H59" s="459">
        <v>52</v>
      </c>
      <c r="I59" s="444">
        <f t="shared" ca="1" si="5"/>
        <v>4324545.8974894509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18018.941239539377</v>
      </c>
      <c r="L59" s="444">
        <f t="shared" ca="1" si="3"/>
        <v>4342564.8387289904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-1330216.732128307</v>
      </c>
      <c r="C60" s="447">
        <f t="shared" si="0"/>
        <v>259863.64217494545</v>
      </c>
      <c r="D60" s="447">
        <f ca="1">SUMIF(G:G,53,K:K)</f>
        <v>-75203.039344382443</v>
      </c>
      <c r="E60" s="447">
        <f t="shared" ca="1" si="1"/>
        <v>-1665283.4136476349</v>
      </c>
      <c r="F60" s="431"/>
      <c r="G60" s="459">
        <f t="shared" si="8"/>
        <v>5</v>
      </c>
      <c r="H60" s="459">
        <v>53</v>
      </c>
      <c r="I60" s="444">
        <f t="shared" ca="1" si="5"/>
        <v>4342564.8387289904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18094.020161370794</v>
      </c>
      <c r="L60" s="444">
        <f t="shared" ca="1" si="3"/>
        <v>4360658.8588903612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-1665283.4136476349</v>
      </c>
      <c r="C61" s="447">
        <f t="shared" si="0"/>
        <v>259863.64217494545</v>
      </c>
      <c r="D61" s="447">
        <f ca="1">SUMIF(G:G,54,K:K)</f>
        <v>-92345.686687845533</v>
      </c>
      <c r="E61" s="447">
        <f t="shared" ca="1" si="1"/>
        <v>-2017492.7425104259</v>
      </c>
      <c r="F61" s="431"/>
      <c r="G61" s="459">
        <f t="shared" si="8"/>
        <v>5</v>
      </c>
      <c r="H61" s="459">
        <v>54</v>
      </c>
      <c r="I61" s="444">
        <f t="shared" ca="1" si="5"/>
        <v>4360658.8588903612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18169.411912043171</v>
      </c>
      <c r="L61" s="444">
        <f t="shared" ca="1" si="3"/>
        <v>4378828.2708024047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-2017492.7425104259</v>
      </c>
      <c r="C62" s="447">
        <f t="shared" si="0"/>
        <v>259863.64217494545</v>
      </c>
      <c r="D62" s="447">
        <f ca="1">SUMIF(G:G,55,K:K)</f>
        <v>-110365.38440411747</v>
      </c>
      <c r="E62" s="447">
        <f t="shared" ca="1" si="1"/>
        <v>-2387721.7690894883</v>
      </c>
      <c r="F62" s="431"/>
      <c r="G62" s="459">
        <f t="shared" si="8"/>
        <v>5</v>
      </c>
      <c r="H62" s="459">
        <v>55</v>
      </c>
      <c r="I62" s="444">
        <f t="shared" ca="1" si="5"/>
        <v>4378828.2708024047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18245.117795010021</v>
      </c>
      <c r="L62" s="444">
        <f t="shared" ca="1" si="3"/>
        <v>4397073.3885974148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-2387721.7690894883</v>
      </c>
      <c r="C63" s="447">
        <f t="shared" si="0"/>
        <v>259863.64217494545</v>
      </c>
      <c r="D63" s="447">
        <f ca="1">SUMIF(G:G,56,K:K)</f>
        <v>-129307.00405480902</v>
      </c>
      <c r="E63" s="447">
        <f t="shared" ca="1" si="1"/>
        <v>-2776892.4153192425</v>
      </c>
      <c r="F63" s="431"/>
      <c r="G63" s="459">
        <f t="shared" si="8"/>
        <v>5</v>
      </c>
      <c r="H63" s="459">
        <v>56</v>
      </c>
      <c r="I63" s="444">
        <f t="shared" ca="1" si="5"/>
        <v>4397073.3885974148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18321.139119155894</v>
      </c>
      <c r="L63" s="444">
        <f t="shared" ca="1" si="3"/>
        <v>4415394.5277165705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-2776892.4153192425</v>
      </c>
      <c r="C64" s="447">
        <f t="shared" si="0"/>
        <v>259863.64217494545</v>
      </c>
      <c r="D64" s="447">
        <f ca="1">SUMIF(G:G,57,K:K)</f>
        <v>-149217.71291578384</v>
      </c>
      <c r="E64" s="447">
        <f t="shared" ca="1" si="1"/>
        <v>-3185973.7704099715</v>
      </c>
      <c r="F64" s="431"/>
      <c r="G64" s="459">
        <f t="shared" si="8"/>
        <v>5</v>
      </c>
      <c r="H64" s="459">
        <v>57</v>
      </c>
      <c r="I64" s="444">
        <f t="shared" ca="1" si="5"/>
        <v>4415394.5277165705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18397.477198819044</v>
      </c>
      <c r="L64" s="444">
        <f t="shared" ca="1" si="3"/>
        <v>4433792.0049153892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-3185973.7704099715</v>
      </c>
      <c r="C65" s="447">
        <f t="shared" si="0"/>
        <v>259863.64217494545</v>
      </c>
      <c r="D65" s="447">
        <f ca="1">SUMIF(G:G,58,K:K)</f>
        <v>-170147.09143025684</v>
      </c>
      <c r="E65" s="447">
        <f t="shared" ca="1" si="1"/>
        <v>-3615984.5040151738</v>
      </c>
      <c r="F65" s="431"/>
      <c r="G65" s="459">
        <f t="shared" si="8"/>
        <v>5</v>
      </c>
      <c r="H65" s="459">
        <v>58</v>
      </c>
      <c r="I65" s="444">
        <f t="shared" ca="1" si="5"/>
        <v>4433792.0049153892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18474.133353814123</v>
      </c>
      <c r="L65" s="444">
        <f t="shared" ca="1" si="3"/>
        <v>4452266.1382692037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-3615984.5040151738</v>
      </c>
      <c r="C66" s="447">
        <f t="shared" si="0"/>
        <v>259863.64217494545</v>
      </c>
      <c r="D66" s="447">
        <f ca="1">SUMIF(G:G,59,K:K)</f>
        <v>-192147.25667101544</v>
      </c>
      <c r="E66" s="447">
        <f t="shared" ca="1" si="1"/>
        <v>-4067995.4028611346</v>
      </c>
      <c r="F66" s="431"/>
      <c r="G66" s="459">
        <f t="shared" si="8"/>
        <v>5</v>
      </c>
      <c r="H66" s="459">
        <v>59</v>
      </c>
      <c r="I66" s="444">
        <f t="shared" ca="1" si="5"/>
        <v>4452266.1382692037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18551.108909455015</v>
      </c>
      <c r="L66" s="444">
        <f t="shared" ca="1" si="3"/>
        <v>4470817.2471786588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-4067995.4028611346</v>
      </c>
      <c r="C67" s="447">
        <f t="shared" si="0"/>
        <v>259863.64217494545</v>
      </c>
      <c r="D67" s="447">
        <f t="shared" ref="D67:D71" ca="1" si="9">SUMIF(G:G,60,K:K)</f>
        <v>-215272.99211920286</v>
      </c>
      <c r="E67" s="447">
        <f t="shared" ca="1" si="1"/>
        <v>-4543132.0371552836</v>
      </c>
      <c r="F67" s="431"/>
      <c r="G67" s="459">
        <f t="shared" si="8"/>
        <v>5</v>
      </c>
      <c r="H67" s="459">
        <v>60</v>
      </c>
      <c r="I67" s="444">
        <f t="shared" ca="1" si="5"/>
        <v>4470817.2471786588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18628.405196577743</v>
      </c>
      <c r="L67" s="444">
        <f t="shared" ca="1" si="3"/>
        <v>4489445.6523752362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-4543132.0371552836</v>
      </c>
      <c r="C68" s="447">
        <f t="shared" si="0"/>
        <v>259863.64217494545</v>
      </c>
      <c r="D68" s="447">
        <f t="shared" ca="1" si="9"/>
        <v>-215272.99211920286</v>
      </c>
      <c r="E68" s="447">
        <f t="shared" ca="1" si="1"/>
        <v>-5018268.6714494321</v>
      </c>
      <c r="F68" s="431"/>
      <c r="G68" s="459">
        <f>G67+1</f>
        <v>6</v>
      </c>
      <c r="H68" s="459">
        <v>61</v>
      </c>
      <c r="I68" s="444">
        <f t="shared" ca="1" si="5"/>
        <v>4489445.6523752362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18706.023551563485</v>
      </c>
      <c r="L68" s="444">
        <f t="shared" ca="1" si="3"/>
        <v>4508151.6759267999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-5018268.6714494321</v>
      </c>
      <c r="C69" s="447">
        <f t="shared" si="0"/>
        <v>259863.64217494545</v>
      </c>
      <c r="D69" s="447">
        <f t="shared" ca="1" si="9"/>
        <v>-215272.99211920286</v>
      </c>
      <c r="E69" s="447">
        <f t="shared" ca="1" si="1"/>
        <v>-5493405.3057435807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4508151.6759267999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18783.965316361668</v>
      </c>
      <c r="L69" s="444">
        <f t="shared" ca="1" si="3"/>
        <v>4526935.6412431616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-5493405.3057435807</v>
      </c>
      <c r="C70" s="447">
        <f t="shared" si="0"/>
        <v>259863.64217494545</v>
      </c>
      <c r="D70" s="447">
        <f t="shared" ca="1" si="9"/>
        <v>-215272.99211920286</v>
      </c>
      <c r="E70" s="447">
        <f t="shared" ca="1" si="1"/>
        <v>-5968541.9400377292</v>
      </c>
      <c r="F70" s="431"/>
      <c r="G70" s="459">
        <f t="shared" si="10"/>
        <v>6</v>
      </c>
      <c r="H70" s="459">
        <v>63</v>
      </c>
      <c r="I70" s="444">
        <f t="shared" ca="1" si="5"/>
        <v>4526935.6412431616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18862.231838513173</v>
      </c>
      <c r="L70" s="444">
        <f t="shared" ca="1" si="3"/>
        <v>4545797.8730816748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-5968541.9400377292</v>
      </c>
      <c r="C71" s="447">
        <f t="shared" si="0"/>
        <v>259863.64217494545</v>
      </c>
      <c r="D71" s="447">
        <f t="shared" ca="1" si="9"/>
        <v>-215272.99211920286</v>
      </c>
      <c r="E71" s="447">
        <f t="shared" ca="1" si="1"/>
        <v>-6443678.5743318778</v>
      </c>
      <c r="F71" s="431"/>
      <c r="G71" s="459">
        <f t="shared" si="10"/>
        <v>6</v>
      </c>
      <c r="H71" s="459">
        <v>64</v>
      </c>
      <c r="I71" s="444">
        <f t="shared" ca="1" si="5"/>
        <v>4545797.8730816748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18940.824471173644</v>
      </c>
      <c r="L71" s="444">
        <f t="shared" ca="1" si="3"/>
        <v>4564738.6975528486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4564738.6975528486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19019.744573136868</v>
      </c>
      <c r="L72" s="444">
        <f t="shared" ca="1" si="3"/>
        <v>4583758.4421259854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4583758.4421259854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19098.993508858272</v>
      </c>
      <c r="L73" s="444">
        <f t="shared" ca="1" si="3"/>
        <v>4602857.435634844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4602857.435634844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19178.572648478515</v>
      </c>
      <c r="L74" s="444">
        <f t="shared" ca="1" si="3"/>
        <v>4622036.0082833227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4622036.0082833227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19160.986684869764</v>
      </c>
      <c r="L75" s="444">
        <f t="shared" ca="1" si="3"/>
        <v>4617797.7910536136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4617797.7910536136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19143.327446412644</v>
      </c>
      <c r="L76" s="444">
        <f t="shared" ca="1" si="3"/>
        <v>4613541.9145854469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4613541.9145854469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19125.594627795283</v>
      </c>
      <c r="L77" s="444">
        <f t="shared" ca="1" si="3"/>
        <v>4609268.3052986637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4609268.3052986637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19107.787922433687</v>
      </c>
      <c r="L78" s="444">
        <f t="shared" ca="1" si="3"/>
        <v>4604976.8893065182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4604976.8893065182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19089.907022466414</v>
      </c>
      <c r="L79" s="444">
        <f t="shared" ca="1" si="3"/>
        <v>4600667.5924144052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4600667.5924144052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19071.951618749277</v>
      </c>
      <c r="L80" s="444">
        <f t="shared" ca="1" si="3"/>
        <v>4596340.3401185758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4596340.3401185758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19053.921400849988</v>
      </c>
      <c r="L81" s="444">
        <f t="shared" ca="1" si="3"/>
        <v>4591995.0576048465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4591995.0576048465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19035.816057042783</v>
      </c>
      <c r="L82" s="444">
        <f t="shared" ca="1" si="3"/>
        <v>4587631.6697473107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4587631.6697473107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19017.635274303047</v>
      </c>
      <c r="L83" s="444">
        <f t="shared" ca="1" si="3"/>
        <v>4583250.1011070348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4583250.1011070348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18999.378738301901</v>
      </c>
      <c r="L84" s="444">
        <f t="shared" ca="1" si="3"/>
        <v>4578850.2759307576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4578850.2759307576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18981.046133400745</v>
      </c>
      <c r="L85" s="444">
        <f t="shared" ca="1" si="3"/>
        <v>4574432.1181495795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4574432.1181495795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18962.637142645835</v>
      </c>
      <c r="L86" s="444">
        <f t="shared" ca="1" si="3"/>
        <v>4569995.5513776466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4569995.5513776466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18944.151447762782</v>
      </c>
      <c r="L87" s="444">
        <f t="shared" ca="1" si="3"/>
        <v>4565540.4989108304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4565540.4989108304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18925.588729151048</v>
      </c>
      <c r="L88" s="444">
        <f t="shared" ca="1" si="3"/>
        <v>4561066.8837254019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4561066.8837254019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18906.94866587843</v>
      </c>
      <c r="L89" s="444">
        <f t="shared" ca="1" si="3"/>
        <v>4556574.6284767017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4556574.6284767017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18888.23093567551</v>
      </c>
      <c r="L90" s="444">
        <f t="shared" ca="1" si="3"/>
        <v>4552063.6554977978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4552063.6554977978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18869.435214930079</v>
      </c>
      <c r="L91" s="444">
        <f t="shared" ca="1" si="3"/>
        <v>4547533.886798149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4547533.886798149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18850.561178681543</v>
      </c>
      <c r="L92" s="444">
        <f t="shared" ca="1" si="3"/>
        <v>4542985.2440622514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4542985.2440622514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18831.608500615301</v>
      </c>
      <c r="L93" s="444">
        <f t="shared" ca="1" si="3"/>
        <v>4538417.6486482881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4538417.6486482881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18812.576853057122</v>
      </c>
      <c r="L94" s="444">
        <f t="shared" ca="1" si="3"/>
        <v>4533831.0215867665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4533831.0215867665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18793.465906967449</v>
      </c>
      <c r="L95" s="444">
        <f t="shared" ca="1" si="3"/>
        <v>4529225.2835791549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4529225.2835791549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18774.275331935733</v>
      </c>
      <c r="L96" s="444">
        <f t="shared" ca="1" si="3"/>
        <v>4524600.3549965117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4524600.3549965117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18755.004796174719</v>
      </c>
      <c r="L97" s="444">
        <f t="shared" ca="1" si="3"/>
        <v>4519956.1558781071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4519956.1558781071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18735.653966514699</v>
      </c>
      <c r="L98" s="444">
        <f t="shared" ca="1" si="3"/>
        <v>4515292.6059300425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4515292.6059300425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18716.222508397765</v>
      </c>
      <c r="L99" s="444">
        <f t="shared" ca="1" si="3"/>
        <v>4510609.6245238613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4510609.6245238613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18696.710085872008</v>
      </c>
      <c r="L100" s="444">
        <f t="shared" ca="1" si="3"/>
        <v>4505907.130695154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4505907.130695154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18677.116361585729</v>
      </c>
      <c r="L101" s="444">
        <f t="shared" ca="1" si="3"/>
        <v>4501185.0431421604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4501185.0431421604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18657.440996781588</v>
      </c>
      <c r="L102" s="444">
        <f t="shared" ca="1" si="3"/>
        <v>4496443.2802243633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4496443.2802243633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18637.683651290768</v>
      </c>
      <c r="L103" s="444">
        <f t="shared" ca="1" si="3"/>
        <v>4491681.7599610751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4491681.7599610751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18617.843983527066</v>
      </c>
      <c r="L104" s="444">
        <f t="shared" ca="1" si="3"/>
        <v>4486900.4000300234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4486900.4000300234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18605.187902147689</v>
      </c>
      <c r="L105" s="444">
        <f t="shared" ca="1" si="3"/>
        <v>4483850.2844175929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4483850.2844175929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18592.479087095893</v>
      </c>
      <c r="L106" s="444">
        <f t="shared" ca="1" si="3"/>
        <v>4480787.4599901102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4480787.4599901102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18579.71731864805</v>
      </c>
      <c r="L107" s="444">
        <f t="shared" ca="1" si="3"/>
        <v>4477711.8737941803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4477711.8737941803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18566.90237616501</v>
      </c>
      <c r="L108" s="444">
        <f t="shared" ca="1" si="3"/>
        <v>4474623.4726557666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4474623.4726557666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18554.034038088284</v>
      </c>
      <c r="L109" s="444">
        <f t="shared" ca="1" si="3"/>
        <v>4471522.2031792765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4471522.2031792765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18541.11208193624</v>
      </c>
      <c r="L110" s="444">
        <f t="shared" ca="1" si="3"/>
        <v>4468408.0117466347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4468408.0117466347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18528.136284300235</v>
      </c>
      <c r="L111" s="444">
        <f t="shared" ca="1" si="3"/>
        <v>4465280.8445163565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4465280.8445163565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18515.106420840741</v>
      </c>
      <c r="L112" s="444">
        <f t="shared" ca="1" si="3"/>
        <v>4462140.6474226192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4462140.6474226192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18502.022266283504</v>
      </c>
      <c r="L113" s="444">
        <f t="shared" ca="1" si="3"/>
        <v>4458987.3661743244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4458987.3661743244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18488.883594415609</v>
      </c>
      <c r="L114" s="444">
        <f t="shared" ca="1" si="3"/>
        <v>4455820.9462541612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4455820.9462541612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18475.690178081593</v>
      </c>
      <c r="L115" s="444">
        <f t="shared" ca="1" si="3"/>
        <v>4452641.3329176642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4452641.3329176642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18462.441789179524</v>
      </c>
      <c r="L116" s="444">
        <f t="shared" ca="1" si="3"/>
        <v>4449448.4711922649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4449448.4711922649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18449.138198657027</v>
      </c>
      <c r="L117" s="444">
        <f t="shared" ca="1" si="3"/>
        <v>4446242.3058763435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4446242.3058763435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18435.779176507356</v>
      </c>
      <c r="L118" s="444">
        <f t="shared" ca="1" si="3"/>
        <v>4443022.7815382723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4443022.7815382723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18422.364491765391</v>
      </c>
      <c r="L119" s="444">
        <f t="shared" ca="1" si="3"/>
        <v>4439789.8425154593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4439789.8425154593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18408.89391250367</v>
      </c>
      <c r="L120" s="444">
        <f t="shared" ca="1" si="3"/>
        <v>4436543.4329133844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4436543.4329133844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18395.367205828359</v>
      </c>
      <c r="L121" s="444">
        <f t="shared" ca="1" si="3"/>
        <v>4433283.4966046344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4433283.4966046344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18381.784137875235</v>
      </c>
      <c r="L122" s="444">
        <f t="shared" ca="1" si="3"/>
        <v>4430009.9772279309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4430009.9772279309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18368.144473805634</v>
      </c>
      <c r="L123" s="444">
        <f t="shared" ca="1" si="3"/>
        <v>4426722.8181871586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4426722.8181871586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18354.447977802418</v>
      </c>
      <c r="L124" s="444">
        <f t="shared" ca="1" si="3"/>
        <v>4423421.9626503829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4423421.9626503829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18340.694413065852</v>
      </c>
      <c r="L125" s="444">
        <f t="shared" ca="1" si="3"/>
        <v>4420107.3535488704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4420107.3535488704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18326.883541809551</v>
      </c>
      <c r="L126" s="444">
        <f t="shared" ca="1" si="3"/>
        <v>4416778.9335761014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4416778.9335761014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18313.015125256345</v>
      </c>
      <c r="L127" s="444">
        <f t="shared" ca="1" si="3"/>
        <v>4413436.6451867791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4413436.6451867791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18299.088923634168</v>
      </c>
      <c r="L128" s="444">
        <f t="shared" ca="1" si="3"/>
        <v>4410080.4305958347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4410080.4305958347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18285.1046961719</v>
      </c>
      <c r="L129" s="444">
        <f t="shared" ca="1" si="3"/>
        <v>4406710.2317774286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4406710.2317774286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18271.06220109521</v>
      </c>
      <c r="L130" s="444">
        <f t="shared" ca="1" si="3"/>
        <v>4403325.9904639451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4403325.9904639451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18256.96119562236</v>
      </c>
      <c r="L131" s="444">
        <f t="shared" ca="1" si="3"/>
        <v>4399927.6481449893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4399927.6481449893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18242.801435960046</v>
      </c>
      <c r="L132" s="444">
        <f t="shared" ca="1" si="3"/>
        <v>4396515.1460663714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4396515.1460663714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18228.582677299139</v>
      </c>
      <c r="L133" s="444">
        <f t="shared" ca="1" si="3"/>
        <v>4393088.4252290921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4393088.4252290921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18214.304673810475</v>
      </c>
      <c r="L134" s="444">
        <f t="shared" ca="1" si="3"/>
        <v>4389647.4263883242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4389647.4263883242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18199.967178640607</v>
      </c>
      <c r="L135" s="444">
        <f t="shared" ca="1" si="3"/>
        <v>4386192.0900523867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4386192.0900523867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18185.569943907536</v>
      </c>
      <c r="L136" s="444">
        <f t="shared" ca="1" si="3"/>
        <v>4382722.356481716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4382722.356481716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18171.112720696408</v>
      </c>
      <c r="L137" s="444">
        <f t="shared" ca="1" si="3"/>
        <v>4379238.1656878339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4379238.1656878339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18156.59525905523</v>
      </c>
      <c r="L138" s="444">
        <f t="shared" ca="1" si="3"/>
        <v>4375739.457432311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4375739.457432311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18142.017307990551</v>
      </c>
      <c r="L139" s="444">
        <f t="shared" ca="1" si="3"/>
        <v>4372226.1712257229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4372226.1712257229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18127.378615463102</v>
      </c>
      <c r="L140" s="444">
        <f t="shared" ca="1" si="3"/>
        <v>4368698.2463266077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4368698.2463266077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18112.678928383455</v>
      </c>
      <c r="L141" s="444">
        <f t="shared" ca="1" si="3"/>
        <v>4365155.6217404129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4365155.6217404129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18097.917992607643</v>
      </c>
      <c r="L142" s="444">
        <f t="shared" ca="1" si="3"/>
        <v>4361598.2362184422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4361598.2362184422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18083.095552932766</v>
      </c>
      <c r="L143" s="444">
        <f t="shared" ca="1" si="3"/>
        <v>4358026.0282567963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4358026.0282567963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18068.211353092574</v>
      </c>
      <c r="L144" s="444">
        <f t="shared" ca="1" si="3"/>
        <v>4354438.9360953104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4354438.9360953104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18053.265135753049</v>
      </c>
      <c r="L145" s="444">
        <f t="shared" ca="1" si="3"/>
        <v>4350836.897716485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4350836.897716485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18038.256642507942</v>
      </c>
      <c r="L146" s="444">
        <f t="shared" ca="1" si="3"/>
        <v>4347219.8508444149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4347219.8508444149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18023.185613874317</v>
      </c>
      <c r="L147" s="444">
        <f t="shared" ca="1" si="3"/>
        <v>4343587.7329437109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4343587.7329437109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18008.051789288053</v>
      </c>
      <c r="L148" s="444">
        <f t="shared" ca="1" si="3"/>
        <v>4339940.4812184209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4339940.4812184209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17992.854907099343</v>
      </c>
      <c r="L149" s="444">
        <f t="shared" ca="1" si="3"/>
        <v>4336278.0326109417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4336278.0326109417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17977.594704568179</v>
      </c>
      <c r="L150" s="444">
        <f t="shared" ca="1" si="3"/>
        <v>4332600.3238009317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4332600.3238009317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17962.270917859805</v>
      </c>
      <c r="L151" s="444">
        <f t="shared" ca="1" si="3"/>
        <v>4328907.2912042132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4328907.2912042132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17946.883282040144</v>
      </c>
      <c r="L152" s="444">
        <f t="shared" ca="1" si="3"/>
        <v>4325198.870971675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4325198.870971675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17931.431531071237</v>
      </c>
      <c r="L153" s="444">
        <f t="shared" ca="1" si="3"/>
        <v>4321474.9989881683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4321474.9989881683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17915.915397806624</v>
      </c>
      <c r="L154" s="444">
        <f t="shared" ca="1" si="3"/>
        <v>4317735.610871397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4317735.610871397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17900.334613986743</v>
      </c>
      <c r="L155" s="444">
        <f t="shared" ca="1" si="3"/>
        <v>4313980.6419708049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4313980.6419708049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17884.688910234276</v>
      </c>
      <c r="L156" s="444">
        <f t="shared" ca="1" si="3"/>
        <v>4310210.0273664612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4310210.0273664612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17868.97801604951</v>
      </c>
      <c r="L157" s="444">
        <f t="shared" ca="1" si="3"/>
        <v>4306423.7018679325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4306423.7018679325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17853.201659805643</v>
      </c>
      <c r="L158" s="444">
        <f t="shared" ca="1" si="3"/>
        <v>4302621.6000131601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4302621.6000131601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17837.35956874409</v>
      </c>
      <c r="L159" s="444">
        <f t="shared" ca="1" si="3"/>
        <v>4298803.6560673257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4298803.6560673257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17821.451468969779</v>
      </c>
      <c r="L160" s="444">
        <f t="shared" ca="1" si="3"/>
        <v>4294969.804021717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4294969.804021717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17805.477085446411</v>
      </c>
      <c r="L161" s="444">
        <f t="shared" ca="1" si="3"/>
        <v>4291119.9775925847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4291119.9775925847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17789.436141991693</v>
      </c>
      <c r="L162" s="444">
        <f t="shared" ca="1" si="3"/>
        <v>4287254.1102199983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4287254.1102199983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17773.328361272583</v>
      </c>
      <c r="L163" s="444">
        <f t="shared" ca="1" si="3"/>
        <v>4283372.1350666927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4283372.1350666927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17757.153464800474</v>
      </c>
      <c r="L164" s="444">
        <f t="shared" ca="1" si="3"/>
        <v>4279473.985016915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4279473.985016915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17740.911172926404</v>
      </c>
      <c r="L165" s="444">
        <f t="shared" ca="1" si="3"/>
        <v>4275559.5926752631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4275559.5926752631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17724.601204836184</v>
      </c>
      <c r="L166" s="444">
        <f t="shared" ca="1" si="3"/>
        <v>4271628.8903655205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4271628.8903655205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17708.223278545593</v>
      </c>
      <c r="L167" s="444">
        <f t="shared" ca="1" si="3"/>
        <v>4267681.8101294879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4267681.8101294879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17691.777110895455</v>
      </c>
      <c r="L168" s="444">
        <f t="shared" ca="1" si="3"/>
        <v>4263718.2837258046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4263718.2837258046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17675.262417546775</v>
      </c>
      <c r="L169" s="444">
        <f t="shared" ca="1" si="3"/>
        <v>4259738.2426287727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4259738.2426287727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17658.678912975811</v>
      </c>
      <c r="L170" s="444">
        <f t="shared" ca="1" si="3"/>
        <v>4255741.6180271702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4255741.6180271702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17642.026310469133</v>
      </c>
      <c r="L171" s="444">
        <f t="shared" ca="1" si="3"/>
        <v>4251728.3408230608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4251728.3408230608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17625.304322118678</v>
      </c>
      <c r="L172" s="444">
        <f t="shared" ca="1" si="3"/>
        <v>4247698.3416306013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4247698.3416306013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17608.512658816762</v>
      </c>
      <c r="L173" s="444">
        <f t="shared" ca="1" si="3"/>
        <v>4243651.5507748397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4243651.5507748397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17591.651030251087</v>
      </c>
      <c r="L174" s="444">
        <f t="shared" ca="1" si="3"/>
        <v>4239587.8982905122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4239587.8982905122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17574.719144899726</v>
      </c>
      <c r="L175" s="444">
        <f t="shared" ca="1" si="3"/>
        <v>4235507.3139208332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4235507.3139208332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17557.716710026063</v>
      </c>
      <c r="L176" s="444">
        <f t="shared" ca="1" si="3"/>
        <v>4231409.7271162812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4231409.7271162812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17540.643431673761</v>
      </c>
      <c r="L177" s="444">
        <f t="shared" ca="1" si="3"/>
        <v>4227295.0670333765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4227295.0670333765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17523.499014661658</v>
      </c>
      <c r="L178" s="444">
        <f t="shared" ca="1" si="3"/>
        <v>4223163.2625334598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4223163.2625334598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17506.283162578671</v>
      </c>
      <c r="L179" s="444">
        <f t="shared" ca="1" si="3"/>
        <v>4219014.2421814604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4219014.2421814604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17488.995577778674</v>
      </c>
      <c r="L180" s="444">
        <f t="shared" ca="1" si="3"/>
        <v>4214847.9342446607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4214847.9342446607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17471.635961375341</v>
      </c>
      <c r="L181" s="444">
        <f t="shared" ca="1" si="3"/>
        <v>4210664.2666914575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4210664.2666914575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17454.204013236995</v>
      </c>
      <c r="L182" s="444">
        <f t="shared" ca="1" si="3"/>
        <v>4206463.1671901159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4206463.1671901159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17436.699431981404</v>
      </c>
      <c r="L183" s="444">
        <f t="shared" ca="1" si="3"/>
        <v>4202244.5631075185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4202244.5631075185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17419.121914970583</v>
      </c>
      <c r="L184" s="444">
        <f t="shared" ca="1" si="3"/>
        <v>4198008.3815079099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4198008.3815079099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17401.471158305547</v>
      </c>
      <c r="L185" s="444">
        <f t="shared" ca="1" si="3"/>
        <v>4193754.5491516367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4193754.5491516367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17383.746856821072</v>
      </c>
      <c r="L186" s="444">
        <f t="shared" ca="1" si="3"/>
        <v>4189482.9924938791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4189482.9924938791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17365.948704080416</v>
      </c>
      <c r="L187" s="444">
        <f t="shared" ca="1" si="3"/>
        <v>4185193.6376833804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4185193.6376833804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17348.076392370003</v>
      </c>
      <c r="L188" s="444">
        <f t="shared" ca="1" si="3"/>
        <v>4180886.4105611714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4180886.4105611714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17330.129612694134</v>
      </c>
      <c r="L189" s="444">
        <f t="shared" ca="1" si="3"/>
        <v>4176561.2366592865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4176561.2366592865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17312.108054769615</v>
      </c>
      <c r="L190" s="444">
        <f t="shared" ca="1" si="3"/>
        <v>4172218.0411994774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4172218.0411994774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17294.011407020411</v>
      </c>
      <c r="L191" s="444">
        <f t="shared" ca="1" si="3"/>
        <v>4167856.749091919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4167856.749091919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17275.839356572251</v>
      </c>
      <c r="L192" s="444">
        <f t="shared" ca="1" si="3"/>
        <v>4163477.2849339126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4163477.2849339126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17257.591589247222</v>
      </c>
      <c r="L193" s="444">
        <f t="shared" ca="1" si="3"/>
        <v>4159079.5730085811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4159079.5730085811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17239.267789558344</v>
      </c>
      <c r="L194" s="444">
        <f t="shared" ca="1" si="3"/>
        <v>4154663.5372835607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4154663.5372835607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17220.867640704091</v>
      </c>
      <c r="L195" s="444">
        <f t="shared" ca="1" si="3"/>
        <v>4150229.1014096858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4150229.1014096858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17202.390824562943</v>
      </c>
      <c r="L196" s="444">
        <f t="shared" ca="1" si="3"/>
        <v>4145776.1887196698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4145776.1887196698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17183.837021687879</v>
      </c>
      <c r="L197" s="444">
        <f t="shared" ca="1" si="3"/>
        <v>4141304.722226779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4141304.722226779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17165.205911300833</v>
      </c>
      <c r="L198" s="444">
        <f t="shared" ca="1" si="3"/>
        <v>4136814.6246235007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4136814.6246235007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17146.497171287174</v>
      </c>
      <c r="L199" s="444">
        <f t="shared" ca="1" si="3"/>
        <v>4132305.8182802089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4132305.8182802089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17127.710478190125</v>
      </c>
      <c r="L200" s="444">
        <f t="shared" ca="1" si="3"/>
        <v>4127778.2252438203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4127778.2252438203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17108.845507205169</v>
      </c>
      <c r="L201" s="444">
        <f t="shared" ca="1" si="3"/>
        <v>4123231.7672364465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4123231.7672364465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17089.901932174445</v>
      </c>
      <c r="L202" s="444">
        <f t="shared" ca="1" si="3"/>
        <v>4118666.365654042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4118666.365654042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17070.879425581097</v>
      </c>
      <c r="L203" s="444">
        <f t="shared" ca="1" si="3"/>
        <v>4114081.9415650442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4114081.9415650442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17051.777658543604</v>
      </c>
      <c r="L204" s="444">
        <f t="shared" ca="1" si="3"/>
        <v>4109478.4157090089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4109478.4157090089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17032.596300810128</v>
      </c>
      <c r="L205" s="444">
        <f t="shared" ca="1" si="3"/>
        <v>4104855.7084952402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4104855.7084952402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17013.335020752755</v>
      </c>
      <c r="L206" s="444">
        <f t="shared" ca="1" si="3"/>
        <v>4100213.740001414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4100213.740001414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16993.993485361814</v>
      </c>
      <c r="L207" s="444">
        <f t="shared" ca="1" si="3"/>
        <v>4095552.4299721969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4095552.4299721969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16974.571360240076</v>
      </c>
      <c r="L208" s="444">
        <f t="shared" ca="1" si="3"/>
        <v>4090871.6978178583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4090871.6978178583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16955.068309596998</v>
      </c>
      <c r="L209" s="444">
        <f t="shared" ca="1" si="3"/>
        <v>4086171.4626128767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4086171.4626128767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16935.483996242907</v>
      </c>
      <c r="L210" s="444">
        <f t="shared" ca="1" si="3"/>
        <v>4081451.6430945406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4081451.6430945406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16915.818081583173</v>
      </c>
      <c r="L211" s="444">
        <f t="shared" ca="1" si="3"/>
        <v>4076712.1576615451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4076712.1576615451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16896.070225612359</v>
      </c>
      <c r="L212" s="444">
        <f t="shared" ca="1" si="3"/>
        <v>4071952.9243725785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4071952.9243725785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16876.240086908332</v>
      </c>
      <c r="L213" s="444">
        <f t="shared" ca="1" si="3"/>
        <v>4067173.8609449081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4067173.8609449081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16856.32732262637</v>
      </c>
      <c r="L214" s="444">
        <f t="shared" ca="1" si="3"/>
        <v>4062374.8847529558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4062374.8847529558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16836.331588493238</v>
      </c>
      <c r="L215" s="444">
        <f t="shared" ca="1" si="3"/>
        <v>4057555.9128268701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4057555.9128268701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16816.252538801211</v>
      </c>
      <c r="L216" s="444">
        <f t="shared" ca="1" si="3"/>
        <v>4052716.8618510924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4052716.8618510924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16796.089826402142</v>
      </c>
      <c r="L217" s="444">
        <f t="shared" ca="1" si="3"/>
        <v>4047857.6481629158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4047857.6481629158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16775.843102701405</v>
      </c>
      <c r="L218" s="444">
        <f t="shared" ca="1" si="3"/>
        <v>4042978.1877510385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4042978.1877510385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16755.512017651916</v>
      </c>
      <c r="L219" s="444">
        <f t="shared" ca="1" si="3"/>
        <v>4038078.3962541115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4038078.3962541115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16735.096219748051</v>
      </c>
      <c r="L220" s="444">
        <f t="shared" ca="1" si="3"/>
        <v>4033158.188959281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4033158.188959281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16714.595356019592</v>
      </c>
      <c r="L221" s="444">
        <f t="shared" ca="1" si="3"/>
        <v>4028217.4808007218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4028217.4808007218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16694.009072025594</v>
      </c>
      <c r="L222" s="444">
        <f t="shared" ca="1" si="3"/>
        <v>4023256.1863581687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4023256.1863581687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16673.337011848293</v>
      </c>
      <c r="L223" s="444">
        <f t="shared" ca="1" si="3"/>
        <v>4018274.219855438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4018274.219855438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16652.578818086913</v>
      </c>
      <c r="L224" s="444">
        <f t="shared" ca="1" si="3"/>
        <v>4013271.4951589461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4013271.4951589461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16631.734131851532</v>
      </c>
      <c r="L225" s="444">
        <f t="shared" ca="1" si="3"/>
        <v>4008247.925776219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4008247.925776219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16610.802592756831</v>
      </c>
      <c r="L226" s="444">
        <f t="shared" ca="1" si="3"/>
        <v>4003203.4248543968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4003203.4248543968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16589.783838915911</v>
      </c>
      <c r="L227" s="444">
        <f t="shared" ca="1" si="3"/>
        <v>3998137.9051787341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3998137.9051787341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16568.677506933978</v>
      </c>
      <c r="L228" s="444">
        <f t="shared" ca="1" si="3"/>
        <v>3993051.2791710892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3993051.2791710892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16547.483231902126</v>
      </c>
      <c r="L229" s="444">
        <f t="shared" ca="1" si="3"/>
        <v>3987943.4588884125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3987943.4588884125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16526.200647390975</v>
      </c>
      <c r="L230" s="444">
        <f t="shared" ca="1" si="3"/>
        <v>3982814.3560212245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3982814.3560212245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16504.829385444358</v>
      </c>
      <c r="L231" s="444">
        <f t="shared" ca="1" si="3"/>
        <v>3977663.8818920902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3977663.8818920902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16483.369076572963</v>
      </c>
      <c r="L232" s="444">
        <f t="shared" ca="1" si="3"/>
        <v>3972491.9474540842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3972491.9474540842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16461.819349747937</v>
      </c>
      <c r="L233" s="444">
        <f t="shared" ca="1" si="3"/>
        <v>3967298.4632892534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3967298.4632892534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16440.179832394479</v>
      </c>
      <c r="L234" s="444">
        <f t="shared" ca="1" si="3"/>
        <v>3962083.3396070693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3962083.3396070693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16418.450150385375</v>
      </c>
      <c r="L235" s="444">
        <f t="shared" ca="1" si="3"/>
        <v>3956846.4862428759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3956846.4862428759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16396.62992803457</v>
      </c>
      <c r="L236" s="444">
        <f t="shared" ca="1" si="3"/>
        <v>3951587.8126563318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3951587.8126563318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16374.718788090637</v>
      </c>
      <c r="L237" s="444">
        <f t="shared" ca="1" si="3"/>
        <v>3946307.2279298436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3946307.2279298436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16352.716351730269</v>
      </c>
      <c r="L238" s="444">
        <f t="shared" ca="1" si="3"/>
        <v>3941004.640766995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3941004.640766995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16330.622238551736</v>
      </c>
      <c r="L239" s="444">
        <f t="shared" ca="1" si="3"/>
        <v>3935679.9594909679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3935679.9594909679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16308.436066568285</v>
      </c>
      <c r="L240" s="444">
        <f t="shared" ca="1" si="3"/>
        <v>3930333.0920429574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3930333.0920429574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16286.157452201574</v>
      </c>
      <c r="L241" s="444">
        <f t="shared" ca="1" si="3"/>
        <v>3924963.9459805801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3924963.9459805801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16263.786010275004</v>
      </c>
      <c r="L242" s="444">
        <f t="shared" ca="1" si="3"/>
        <v>3919572.4284762763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3919572.4284762763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16241.321354007072</v>
      </c>
      <c r="L243" s="444">
        <f t="shared" ca="1" si="3"/>
        <v>3914158.4463157044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3914158.4463157044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16218.763095004688</v>
      </c>
      <c r="L244" s="444">
        <f t="shared" ca="1" si="3"/>
        <v>3908721.90589613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3908721.90589613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16196.110843256463</v>
      </c>
      <c r="L245" s="444">
        <f t="shared" ca="1" si="3"/>
        <v>3903262.7132248078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3903262.7132248078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16173.364207125953</v>
      </c>
      <c r="L246" s="444">
        <f t="shared" ca="1" si="3"/>
        <v>3897780.7739173546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3897780.7739173546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16150.522793344899</v>
      </c>
      <c r="L247" s="444">
        <f t="shared" ca="1" si="3"/>
        <v>3892275.9931961205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3892275.9931961205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16127.586207006423</v>
      </c>
      <c r="L248" s="444">
        <f t="shared" ca="1" si="3"/>
        <v>3886748.2758885482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3886748.2758885482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16104.554051558203</v>
      </c>
      <c r="L249" s="444">
        <f t="shared" ca="1" si="3"/>
        <v>3881197.5264255274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3881197.5264255274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16081.425928795619</v>
      </c>
      <c r="L250" s="444">
        <f t="shared" ca="1" si="3"/>
        <v>3875623.6488397443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3875623.6488397443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16058.201438854856</v>
      </c>
      <c r="L251" s="444">
        <f t="shared" ca="1" si="3"/>
        <v>3870026.5467640203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3870026.5467640203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16034.880180206006</v>
      </c>
      <c r="L252" s="444">
        <f t="shared" ca="1" si="3"/>
        <v>3864406.1234296476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3864406.1234296476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16011.46174964612</v>
      </c>
      <c r="L253" s="444">
        <f t="shared" ca="1" si="3"/>
        <v>3858762.2816647151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3858762.2816647151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15987.945742292235</v>
      </c>
      <c r="L254" s="444">
        <f t="shared" ca="1" si="3"/>
        <v>3853094.9238924286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3853094.9238924286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15964.331751574375</v>
      </c>
      <c r="L255" s="444">
        <f t="shared" ca="1" si="3"/>
        <v>3847403.9521294241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3847403.9521294241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15940.61936922852</v>
      </c>
      <c r="L256" s="444">
        <f t="shared" ca="1" si="3"/>
        <v>3841689.2679840736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3841689.2679840736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15916.808185289563</v>
      </c>
      <c r="L257" s="444">
        <f t="shared" ca="1" si="3"/>
        <v>3835950.7726547844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3835950.7726547844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15892.897788084187</v>
      </c>
      <c r="L258" s="444">
        <f t="shared" ca="1" si="3"/>
        <v>3830188.3669282896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3830188.3669282896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15868.887764223795</v>
      </c>
      <c r="L259" s="444">
        <f t="shared" ca="1" si="3"/>
        <v>3824401.9511779347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3824401.9511779347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15844.777698597316</v>
      </c>
      <c r="L260" s="444">
        <f t="shared" ca="1" si="3"/>
        <v>3818591.4253619532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3818591.4253619532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15820.56717436406</v>
      </c>
      <c r="L261" s="444">
        <f t="shared" ca="1" si="3"/>
        <v>3812756.6890217382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3812756.6890217382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15796.255772946499</v>
      </c>
      <c r="L262" s="444">
        <f t="shared" ca="1" si="3"/>
        <v>3806897.6412801058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3806897.6412801058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15771.843074023027</v>
      </c>
      <c r="L263" s="444">
        <f t="shared" ref="L263:L517" ca="1" si="28">I263-J263+K263</f>
        <v>3801014.1808395502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3801014.1808395502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15747.328655520714</v>
      </c>
      <c r="L264" s="444">
        <f t="shared" ca="1" si="28"/>
        <v>3795106.2059804923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3795106.2059804923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15722.712093607972</v>
      </c>
      <c r="L265" s="444">
        <f t="shared" ca="1" si="28"/>
        <v>3789173.6145595214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3789173.6145595214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15697.99296268726</v>
      </c>
      <c r="L266" s="444">
        <f t="shared" ca="1" si="28"/>
        <v>3783216.3040076299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3783216.3040076299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15673.170835387713</v>
      </c>
      <c r="L267" s="444">
        <f t="shared" ca="1" si="28"/>
        <v>3777234.1713284389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3777234.1713284389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15648.245282557751</v>
      </c>
      <c r="L268" s="444">
        <f t="shared" ca="1" si="28"/>
        <v>3771227.1130964179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3771227.1130964179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15623.215873257661</v>
      </c>
      <c r="L269" s="444">
        <f t="shared" ca="1" si="28"/>
        <v>3765195.0254550967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3765195.0254550967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15598.082174752157</v>
      </c>
      <c r="L270" s="444">
        <f t="shared" ca="1" si="28"/>
        <v>3759137.8041152703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3759137.8041152703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15572.843752502878</v>
      </c>
      <c r="L271" s="444">
        <f t="shared" ca="1" si="28"/>
        <v>3753055.3443531943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3753055.3443531943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15547.500170160898</v>
      </c>
      <c r="L272" s="444">
        <f t="shared" ca="1" si="28"/>
        <v>3746947.5410087765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3746947.5410087765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15522.050989559159</v>
      </c>
      <c r="L273" s="444">
        <f t="shared" ca="1" si="28"/>
        <v>3740814.2884837571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3740814.2884837571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15496.495770704907</v>
      </c>
      <c r="L274" s="444">
        <f t="shared" ca="1" si="28"/>
        <v>3734655.4807398831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3734655.4807398831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15470.834071772102</v>
      </c>
      <c r="L275" s="444">
        <f t="shared" ca="1" si="28"/>
        <v>3728471.0112970765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3728471.0112970765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15445.065449093738</v>
      </c>
      <c r="L276" s="444">
        <f t="shared" ca="1" si="28"/>
        <v>3722260.7732315916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3722260.7732315916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15419.189457154222</v>
      </c>
      <c r="L277" s="444">
        <f t="shared" ca="1" si="28"/>
        <v>3716024.6591741671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3716024.6591741671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15393.205648581617</v>
      </c>
      <c r="L278" s="444">
        <f t="shared" ca="1" si="28"/>
        <v>3709762.5613081697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3709762.5613081697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15367.113574139961</v>
      </c>
      <c r="L279" s="444">
        <f t="shared" ca="1" si="28"/>
        <v>3703474.3713677307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3703474.3713677307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15340.912782721465</v>
      </c>
      <c r="L280" s="444">
        <f t="shared" ca="1" si="28"/>
        <v>3697159.9806358735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3697159.9806358735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15314.602821338727</v>
      </c>
      <c r="L281" s="444">
        <f t="shared" ca="1" si="28"/>
        <v>3690819.2799426336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3690819.2799426336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15288.183235116894</v>
      </c>
      <c r="L282" s="444">
        <f t="shared" ca="1" si="28"/>
        <v>3684452.1596631715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3684452.1596631715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15261.653567285801</v>
      </c>
      <c r="L283" s="444">
        <f t="shared" ca="1" si="28"/>
        <v>3678058.5097158784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3678058.5097158784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15235.013359172079</v>
      </c>
      <c r="L284" s="444">
        <f t="shared" ca="1" si="28"/>
        <v>3671638.2195604718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3671638.2195604718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15208.262150191218</v>
      </c>
      <c r="L285" s="444">
        <f t="shared" ca="1" si="28"/>
        <v>3665191.1781960842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3665191.1781960842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15181.399477839606</v>
      </c>
      <c r="L286" s="444">
        <f t="shared" ca="1" si="28"/>
        <v>3658717.2741593448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3658717.2741593448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15154.424877686524</v>
      </c>
      <c r="L287" s="444">
        <f t="shared" ca="1" si="28"/>
        <v>3652216.3955224524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3652216.3955224524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15127.337883366139</v>
      </c>
      <c r="L288" s="444">
        <f t="shared" ca="1" si="28"/>
        <v>3645688.4298912399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3645688.4298912399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15100.138026569419</v>
      </c>
      <c r="L289" s="444">
        <f t="shared" ca="1" si="28"/>
        <v>3639133.2644032305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3639133.2644032305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15072.824837036047</v>
      </c>
      <c r="L290" s="444">
        <f t="shared" ca="1" si="28"/>
        <v>3632550.7857256876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3632550.7857256876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15045.397842546285</v>
      </c>
      <c r="L291" s="444">
        <f t="shared" ca="1" si="28"/>
        <v>3625940.8800536552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3625940.8800536552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15017.856568912817</v>
      </c>
      <c r="L292" s="444">
        <f t="shared" ca="1" si="28"/>
        <v>3619303.4331079894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3619303.4331079894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14990.200539972544</v>
      </c>
      <c r="L293" s="444">
        <f t="shared" ca="1" si="28"/>
        <v>3612638.3301333832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3612638.3301333832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14962.429277578351</v>
      </c>
      <c r="L294" s="444">
        <f t="shared" ca="1" si="28"/>
        <v>3605945.4558963827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3605945.4558963827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14934.542301590849</v>
      </c>
      <c r="L295" s="444">
        <f t="shared" ca="1" si="28"/>
        <v>3599224.6946833949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3599224.6946833949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14906.539129870069</v>
      </c>
      <c r="L296" s="444">
        <f t="shared" ca="1" si="28"/>
        <v>3592475.930298686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3592475.930298686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14878.419278267113</v>
      </c>
      <c r="L297" s="444">
        <f t="shared" ca="1" si="28"/>
        <v>3585699.0460623745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3585699.0460623745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14850.182260615815</v>
      </c>
      <c r="L298" s="444">
        <f t="shared" ca="1" si="28"/>
        <v>3578893.9248084114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3578893.9248084114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14821.827588724302</v>
      </c>
      <c r="L299" s="444">
        <f t="shared" ca="1" si="28"/>
        <v>3572060.448882557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3572060.448882557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14793.354772366576</v>
      </c>
      <c r="L300" s="444">
        <f t="shared" ca="1" si="28"/>
        <v>3565198.5001403447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3565198.5001403447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14764.763319274025</v>
      </c>
      <c r="L301" s="444">
        <f t="shared" ca="1" si="28"/>
        <v>3558307.9599450398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3558307.9599450398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14736.052735126921</v>
      </c>
      <c r="L302" s="444">
        <f t="shared" ca="1" si="28"/>
        <v>3551388.709165588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3551388.709165588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14707.222523545874</v>
      </c>
      <c r="L303" s="444">
        <f t="shared" ca="1" si="28"/>
        <v>3544440.628174555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3544440.628174555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14678.272186083232</v>
      </c>
      <c r="L304" s="444">
        <f t="shared" ca="1" si="28"/>
        <v>3537463.5968460594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3537463.5968460594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14649.2012222145</v>
      </c>
      <c r="L305" s="444">
        <f t="shared" ca="1" si="28"/>
        <v>3530457.494553695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3530457.494553695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14620.00912932965</v>
      </c>
      <c r="L306" s="444">
        <f t="shared" ca="1" si="28"/>
        <v>3523422.2001684457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3523422.2001684457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14590.695402724443</v>
      </c>
      <c r="L307" s="444">
        <f t="shared" ca="1" si="28"/>
        <v>3516357.5920565915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3516357.5920565915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14561.25953559172</v>
      </c>
      <c r="L308" s="444">
        <f t="shared" ca="1" si="28"/>
        <v>3509263.5480776043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3509263.5480776043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14531.701019012604</v>
      </c>
      <c r="L309" s="444">
        <f t="shared" ca="1" si="28"/>
        <v>3502139.9455820383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3502139.9455820383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14502.019341947747</v>
      </c>
      <c r="L310" s="444">
        <f t="shared" ca="1" si="28"/>
        <v>3494986.6614094074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3494986.6614094074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14472.213991228455</v>
      </c>
      <c r="L311" s="444">
        <f t="shared" ca="1" si="28"/>
        <v>3487803.571886057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3487803.571886057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14442.284451547826</v>
      </c>
      <c r="L312" s="444">
        <f t="shared" ca="1" si="28"/>
        <v>3480590.5528230262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3480590.5528230262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14412.230205451864</v>
      </c>
      <c r="L313" s="444">
        <f t="shared" ca="1" si="28"/>
        <v>3473347.4795138994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3473347.4795138994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14382.050733330499</v>
      </c>
      <c r="L314" s="444">
        <f t="shared" ca="1" si="28"/>
        <v>3466074.2267326512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3466074.2267326512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14351.745513408632</v>
      </c>
      <c r="L315" s="444">
        <f t="shared" ca="1" si="28"/>
        <v>3458770.6687314808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3458770.6687314808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14321.314021737091</v>
      </c>
      <c r="L316" s="444">
        <f t="shared" ca="1" si="28"/>
        <v>3451436.6792386393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3451436.6792386393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14290.755732183585</v>
      </c>
      <c r="L317" s="444">
        <f t="shared" ca="1" si="28"/>
        <v>3444072.1314562443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3444072.1314562443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14260.070116423605</v>
      </c>
      <c r="L318" s="444">
        <f t="shared" ca="1" si="28"/>
        <v>3436676.898058089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3436676.898058089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14229.256643931292</v>
      </c>
      <c r="L319" s="444">
        <f t="shared" ca="1" si="28"/>
        <v>3429250.8511874415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3429250.8511874415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14198.314781970261</v>
      </c>
      <c r="L320" s="444">
        <f t="shared" ca="1" si="28"/>
        <v>3421793.862454833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3421793.862454833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14167.243995584389</v>
      </c>
      <c r="L321" s="444">
        <f t="shared" ca="1" si="28"/>
        <v>3414305.8029358387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3414305.8029358387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14136.043747588581</v>
      </c>
      <c r="L322" s="444">
        <f t="shared" ca="1" si="28"/>
        <v>3406786.5431688484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3406786.5431688484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14104.713498559457</v>
      </c>
      <c r="L323" s="444">
        <f t="shared" ca="1" si="28"/>
        <v>3399235.9531528288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3399235.9531528288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14073.252706826044</v>
      </c>
      <c r="L324" s="444">
        <f t="shared" ca="1" si="28"/>
        <v>3391653.9023450762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3391653.9023450762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14041.660828460406</v>
      </c>
      <c r="L325" s="444">
        <f t="shared" ca="1" si="28"/>
        <v>3384040.2596589578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3384040.2596589578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14009.937317268246</v>
      </c>
      <c r="L326" s="444">
        <f t="shared" ca="1" si="28"/>
        <v>3376394.8934616474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3376394.8934616474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13978.08162477945</v>
      </c>
      <c r="L327" s="444">
        <f t="shared" ca="1" si="28"/>
        <v>3368717.671571848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3368717.671571848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13946.093200238622</v>
      </c>
      <c r="L328" s="444">
        <f t="shared" ca="1" si="28"/>
        <v>3361008.4612575076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3361008.4612575076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13913.971490595535</v>
      </c>
      <c r="L329" s="444">
        <f t="shared" ca="1" si="28"/>
        <v>3353267.1292335242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3353267.1292335242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13881.715940495606</v>
      </c>
      <c r="L330" s="444">
        <f t="shared" ca="1" si="28"/>
        <v>3345493.5416594408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3345493.5416594408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13849.325992270258</v>
      </c>
      <c r="L331" s="444">
        <f t="shared" ca="1" si="28"/>
        <v>3337687.5641371324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3337687.5641371324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13816.801085927305</v>
      </c>
      <c r="L332" s="444">
        <f t="shared" ca="1" si="28"/>
        <v>3329849.0617084811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3329849.0617084811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13784.140659141261</v>
      </c>
      <c r="L333" s="444">
        <f t="shared" ca="1" si="28"/>
        <v>3321977.8988530436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3321977.8988530436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13751.344147243601</v>
      </c>
      <c r="L334" s="444">
        <f t="shared" ca="1" si="28"/>
        <v>3314073.9394857083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3314073.9394857083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13718.41098321304</v>
      </c>
      <c r="L335" s="444">
        <f t="shared" ca="1" si="28"/>
        <v>3306137.0469543426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3306137.0469543426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13685.340597665681</v>
      </c>
      <c r="L336" s="444">
        <f t="shared" ca="1" si="28"/>
        <v>3298167.0840374297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3298167.0840374297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13652.132418845211</v>
      </c>
      <c r="L337" s="444">
        <f t="shared" ca="1" si="28"/>
        <v>3290163.9129416961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3290163.9129416961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13618.785872612989</v>
      </c>
      <c r="L338" s="444">
        <f t="shared" ca="1" si="28"/>
        <v>3282127.3952997304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3282127.3952997304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13585.30038243813</v>
      </c>
      <c r="L339" s="444">
        <f t="shared" ca="1" si="28"/>
        <v>3274057.3921675896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3274057.3921675896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13551.675369387545</v>
      </c>
      <c r="L340" s="444">
        <f t="shared" ca="1" si="28"/>
        <v>3265953.7640223983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3265953.7640223983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13517.910252115915</v>
      </c>
      <c r="L341" s="444">
        <f t="shared" ca="1" si="28"/>
        <v>3257816.3707599351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3257816.3707599351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13484.004446855652</v>
      </c>
      <c r="L342" s="444">
        <f t="shared" ca="1" si="28"/>
        <v>3249645.071692212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3249645.071692212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13449.957367406805</v>
      </c>
      <c r="L343" s="444">
        <f t="shared" ca="1" si="28"/>
        <v>3241439.7255450399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3241439.7255450399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13415.76842512692</v>
      </c>
      <c r="L344" s="444">
        <f t="shared" ca="1" si="28"/>
        <v>3233200.190455588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3233200.190455588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13381.437028920871</v>
      </c>
      <c r="L345" s="444">
        <f t="shared" ca="1" si="28"/>
        <v>3224926.3239699299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3224926.3239699299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13346.962585230629</v>
      </c>
      <c r="L346" s="444">
        <f t="shared" ca="1" si="28"/>
        <v>3216617.9830405819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3216617.9830405819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13312.344498025013</v>
      </c>
      <c r="L347" s="444">
        <f t="shared" ca="1" si="28"/>
        <v>3208275.0240240279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3208275.0240240279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13277.582168789371</v>
      </c>
      <c r="L348" s="444">
        <f t="shared" ca="1" si="28"/>
        <v>3199897.3026782386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3199897.3026782386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13242.674996515248</v>
      </c>
      <c r="L349" s="444">
        <f t="shared" ca="1" si="28"/>
        <v>3191484.674160175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3191484.674160175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13207.622377689984</v>
      </c>
      <c r="L350" s="444">
        <f t="shared" ca="1" si="28"/>
        <v>3183036.9930232861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3183036.9930232861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13172.423706286279</v>
      </c>
      <c r="L351" s="444">
        <f t="shared" ca="1" si="28"/>
        <v>3174554.1132149934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3174554.1132149934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13137.078373751727</v>
      </c>
      <c r="L352" s="444">
        <f t="shared" ca="1" si="28"/>
        <v>3166035.8880741661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3166035.8880741661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13101.58576899828</v>
      </c>
      <c r="L353" s="444">
        <f t="shared" ca="1" si="28"/>
        <v>3157482.1703285854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3157482.1703285854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13065.945278391693</v>
      </c>
      <c r="L354" s="444">
        <f t="shared" ca="1" si="28"/>
        <v>3148892.8120923983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3148892.8120923983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13030.156285740914</v>
      </c>
      <c r="L355" s="444">
        <f t="shared" ca="1" si="28"/>
        <v>3140267.6648635603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3140267.6648635603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12994.218172287423</v>
      </c>
      <c r="L356" s="444">
        <f t="shared" ca="1" si="28"/>
        <v>3131606.5795212691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3131606.5795212691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12958.130316694542</v>
      </c>
      <c r="L357" s="444">
        <f t="shared" ca="1" si="28"/>
        <v>3122909.406323385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3122909.406323385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12921.892095036692</v>
      </c>
      <c r="L358" s="444">
        <f t="shared" ca="1" si="28"/>
        <v>3114175.9949038429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3114175.9949038429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12885.502880788601</v>
      </c>
      <c r="L359" s="444">
        <f t="shared" ca="1" si="28"/>
        <v>3105406.1942700525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3105406.1942700525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12848.962044814474</v>
      </c>
      <c r="L360" s="444">
        <f t="shared" ca="1" si="28"/>
        <v>3096599.8528002882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3096599.8528002882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12812.268955357122</v>
      </c>
      <c r="L361" s="444">
        <f t="shared" ca="1" si="28"/>
        <v>3087756.8182410663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3087756.8182410663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12775.422978027031</v>
      </c>
      <c r="L362" s="444">
        <f t="shared" ca="1" si="28"/>
        <v>3078876.9377045147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3078876.9377045147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12738.4234757914</v>
      </c>
      <c r="L363" s="444">
        <f t="shared" ca="1" si="28"/>
        <v>3069960.0576657271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3069960.0576657271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12701.269808963118</v>
      </c>
      <c r="L364" s="444">
        <f t="shared" ca="1" si="28"/>
        <v>3061006.0239601112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3061006.0239601112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12663.961335189719</v>
      </c>
      <c r="L365" s="444">
        <f t="shared" ca="1" si="28"/>
        <v>3052014.681780722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3052014.681780722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12626.497409442263</v>
      </c>
      <c r="L366" s="444">
        <f t="shared" ca="1" si="28"/>
        <v>3042985.8756755856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3042985.8756755856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12588.877384004194</v>
      </c>
      <c r="L367" s="444">
        <f t="shared" ca="1" si="28"/>
        <v>3033919.4495450109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3033919.4495450109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12551.100608460134</v>
      </c>
      <c r="L368" s="444">
        <f t="shared" ca="1" si="28"/>
        <v>3024815.2466388922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3024815.2466388922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12513.166429684639</v>
      </c>
      <c r="L369" s="444">
        <f t="shared" ca="1" si="28"/>
        <v>3015673.1095539979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3015673.1095539979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12475.074191830912</v>
      </c>
      <c r="L370" s="444">
        <f t="shared" ca="1" si="28"/>
        <v>3006492.8802312501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3006492.8802312501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12436.823236319464</v>
      </c>
      <c r="L371" s="444">
        <f t="shared" ca="1" si="28"/>
        <v>2997274.3999529905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2997274.3999529905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12398.412901826716</v>
      </c>
      <c r="L372" s="444">
        <f t="shared" ca="1" si="28"/>
        <v>2988017.5093402383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2988017.5093402383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12359.842524273581</v>
      </c>
      <c r="L373" s="444">
        <f t="shared" ca="1" si="28"/>
        <v>2978722.0483499332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2978722.0483499332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12321.111436813977</v>
      </c>
      <c r="L374" s="444">
        <f t="shared" ca="1" si="28"/>
        <v>2969387.8562721685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2969387.8562721685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12282.218969823291</v>
      </c>
      <c r="L375" s="444">
        <f t="shared" ca="1" si="28"/>
        <v>2960014.7717274129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2960014.7717274129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12243.164450886808</v>
      </c>
      <c r="L376" s="444">
        <f t="shared" ca="1" si="28"/>
        <v>2950602.6326637208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2950602.6326637208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12203.947204788092</v>
      </c>
      <c r="L377" s="444">
        <f t="shared" ca="1" si="28"/>
        <v>2941151.2763539301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2941151.2763539301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12164.566553497298</v>
      </c>
      <c r="L378" s="444">
        <f t="shared" ca="1" si="28"/>
        <v>2931660.5393928485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2931660.5393928485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12125.021816159457</v>
      </c>
      <c r="L379" s="444">
        <f t="shared" ca="1" si="28"/>
        <v>2922130.2576944293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2922130.2576944293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12085.31230908271</v>
      </c>
      <c r="L380" s="444">
        <f t="shared" ca="1" si="28"/>
        <v>2912560.266488933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2912560.266488933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12045.437345726476</v>
      </c>
      <c r="L381" s="444">
        <f t="shared" ca="1" si="28"/>
        <v>2902950.4003200806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2902950.4003200806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12005.39623668959</v>
      </c>
      <c r="L382" s="444">
        <f t="shared" ca="1" si="28"/>
        <v>2893300.4930421915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2893300.4930421915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11965.188289698386</v>
      </c>
      <c r="L383" s="444">
        <f t="shared" ca="1" si="28"/>
        <v>2883610.3778173109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2883610.3778173109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11924.812809594716</v>
      </c>
      <c r="L384" s="444">
        <f t="shared" ca="1" si="28"/>
        <v>2873879.8871123269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2873879.8871123269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11884.26909832395</v>
      </c>
      <c r="L385" s="444">
        <f t="shared" ca="1" si="28"/>
        <v>2864108.8526960718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2864108.8526960718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11843.556454922887</v>
      </c>
      <c r="L386" s="444">
        <f t="shared" ca="1" si="28"/>
        <v>2854297.105636416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2854297.105636416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11802.674175507655</v>
      </c>
      <c r="L387" s="444">
        <f t="shared" ca="1" si="28"/>
        <v>2844444.476297345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2844444.476297345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11761.621553261526</v>
      </c>
      <c r="L388" s="444">
        <f t="shared" ca="1" si="28"/>
        <v>2834550.7943360275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2834550.7943360275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11720.397878422702</v>
      </c>
      <c r="L389" s="444">
        <f t="shared" ca="1" si="28"/>
        <v>2824615.8886998715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2824615.8886998715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11679.002438272053</v>
      </c>
      <c r="L390" s="444">
        <f t="shared" ca="1" si="28"/>
        <v>2814639.5876235645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2814639.5876235645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11637.434517120773</v>
      </c>
      <c r="L391" s="444">
        <f t="shared" ca="1" si="28"/>
        <v>2804621.7186261066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2804621.7186261066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11595.693396298033</v>
      </c>
      <c r="L392" s="444">
        <f t="shared" ca="1" si="28"/>
        <v>2794562.108507826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2794562.108507826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11553.778354138529</v>
      </c>
      <c r="L393" s="444">
        <f t="shared" ca="1" si="28"/>
        <v>2784460.5833473857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2784460.5833473857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11511.688665970029</v>
      </c>
      <c r="L394" s="444">
        <f t="shared" ca="1" si="28"/>
        <v>2774316.9684987771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2774316.9684987771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11469.423604100826</v>
      </c>
      <c r="L395" s="444">
        <f t="shared" ca="1" si="28"/>
        <v>2764131.0885882992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2764131.0885882992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11426.982437807168</v>
      </c>
      <c r="L396" s="444">
        <f t="shared" ca="1" si="28"/>
        <v>2753902.7675115275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2753902.7675115275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11384.364433320619</v>
      </c>
      <c r="L397" s="444">
        <f t="shared" ca="1" si="28"/>
        <v>2743631.8284302694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2743631.8284302694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11341.568853815377</v>
      </c>
      <c r="L398" s="444">
        <f t="shared" ca="1" si="28"/>
        <v>2733318.0937695061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2733318.0937695061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11298.59495939553</v>
      </c>
      <c r="L399" s="444">
        <f t="shared" ca="1" si="28"/>
        <v>2722961.3852143227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2722961.3852143227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11255.442007082265</v>
      </c>
      <c r="L400" s="444">
        <f t="shared" ca="1" si="28"/>
        <v>2712561.5237068259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2712561.5237068259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11212.10925080103</v>
      </c>
      <c r="L401" s="444">
        <f t="shared" ca="1" si="28"/>
        <v>2702118.3294430482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2702118.3294430482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11168.595941368621</v>
      </c>
      <c r="L402" s="444">
        <f t="shared" ca="1" si="28"/>
        <v>2691631.6218698379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2691631.6218698379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11124.901326480245</v>
      </c>
      <c r="L403" s="444">
        <f t="shared" ca="1" si="28"/>
        <v>2681101.2196817393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2681101.2196817393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11081.024650696501</v>
      </c>
      <c r="L404" s="444">
        <f t="shared" ca="1" si="28"/>
        <v>2670526.9408178572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2670526.9408178572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11036.965155430325</v>
      </c>
      <c r="L405" s="444">
        <f t="shared" ca="1" si="28"/>
        <v>2659908.6024587085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2659908.6024587085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10992.722078933873</v>
      </c>
      <c r="L406" s="444">
        <f t="shared" ca="1" si="28"/>
        <v>2649246.0210230635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2649246.0210230635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10948.294656285352</v>
      </c>
      <c r="L407" s="444">
        <f t="shared" ca="1" si="28"/>
        <v>2638539.0121647702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2638539.0121647702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10903.682119375797</v>
      </c>
      <c r="L408" s="444">
        <f t="shared" ca="1" si="28"/>
        <v>2627787.3907695673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2627787.3907695673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10858.883696895786</v>
      </c>
      <c r="L409" s="444">
        <f t="shared" ca="1" si="28"/>
        <v>2616990.9709518841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2616990.9709518841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10813.898614322105</v>
      </c>
      <c r="L410" s="444">
        <f t="shared" ca="1" si="28"/>
        <v>2606149.5660516275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2606149.5660516275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10768.72609390437</v>
      </c>
      <c r="L411" s="444">
        <f t="shared" ca="1" si="28"/>
        <v>2595262.9886309532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2595262.9886309532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10723.36535465156</v>
      </c>
      <c r="L412" s="444">
        <f t="shared" ca="1" si="28"/>
        <v>2584331.050471026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2584331.050471026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10677.815612318529</v>
      </c>
      <c r="L413" s="444">
        <f t="shared" ca="1" si="28"/>
        <v>2573353.5625687656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2573353.5625687656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10632.076079392446</v>
      </c>
      <c r="L414" s="444">
        <f t="shared" ca="1" si="28"/>
        <v>2562330.3351335791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2562330.3351335791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10586.145965079168</v>
      </c>
      <c r="L415" s="444">
        <f t="shared" ca="1" si="28"/>
        <v>2551261.1775840796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2551261.1775840796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10540.024475289587</v>
      </c>
      <c r="L416" s="444">
        <f t="shared" ca="1" si="28"/>
        <v>2540145.8985447902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2540145.8985447902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10493.710812625881</v>
      </c>
      <c r="L417" s="444">
        <f t="shared" ca="1" si="28"/>
        <v>2528984.3058428373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2528984.3058428373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10447.204176367744</v>
      </c>
      <c r="L418" s="444">
        <f t="shared" ca="1" si="28"/>
        <v>2517776.2065046262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2517776.2065046262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10400.503762458531</v>
      </c>
      <c r="L419" s="444">
        <f t="shared" ca="1" si="28"/>
        <v>2506521.4067525058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2506521.4067525058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10353.608763491362</v>
      </c>
      <c r="L420" s="444">
        <f t="shared" ca="1" si="28"/>
        <v>2495219.7120014182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2495219.7120014182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10306.518368695164</v>
      </c>
      <c r="L421" s="444">
        <f t="shared" ca="1" si="28"/>
        <v>2483870.9268555343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2483870.9268555343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10259.231763920649</v>
      </c>
      <c r="L422" s="444">
        <f t="shared" ca="1" si="28"/>
        <v>2472474.8551048762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2472474.8551048762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10211.748131626238</v>
      </c>
      <c r="L423" s="444">
        <f t="shared" ca="1" si="28"/>
        <v>2461031.2997219237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2461031.2997219237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10164.066650863937</v>
      </c>
      <c r="L424" s="444">
        <f t="shared" ca="1" si="28"/>
        <v>2449540.0628582085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2449540.0628582085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10116.186497265124</v>
      </c>
      <c r="L425" s="444">
        <f t="shared" ca="1" si="28"/>
        <v>2438000.9458408947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2438000.9458408947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10068.106843026317</v>
      </c>
      <c r="L426" s="444">
        <f t="shared" ca="1" si="28"/>
        <v>2426413.7491693422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2426413.7491693422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10019.826856894848</v>
      </c>
      <c r="L427" s="444">
        <f t="shared" ca="1" si="28"/>
        <v>2414778.2725116583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2414778.2725116583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9971.3457041544971</v>
      </c>
      <c r="L428" s="444">
        <f t="shared" ca="1" si="28"/>
        <v>2403094.314701234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2403094.314701234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9922.6625466110636</v>
      </c>
      <c r="L429" s="444">
        <f t="shared" ca="1" si="28"/>
        <v>2391361.6737332661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2391361.6737332661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9873.7765425778634</v>
      </c>
      <c r="L430" s="444">
        <f t="shared" ca="1" si="28"/>
        <v>2379580.1467612651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2379580.1467612651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9824.686846861192</v>
      </c>
      <c r="L431" s="444">
        <f t="shared" ca="1" si="28"/>
        <v>2367749.5300935474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2367749.5300935474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9775.3926107457028</v>
      </c>
      <c r="L432" s="444">
        <f t="shared" ca="1" si="28"/>
        <v>2355869.6191897141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2355869.6191897141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9725.8929819797304</v>
      </c>
      <c r="L433" s="444">
        <f t="shared" ca="1" si="28"/>
        <v>2343940.2086571148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2343940.2086571148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9676.1871047605655</v>
      </c>
      <c r="L434" s="444">
        <f t="shared" ca="1" si="28"/>
        <v>2331961.0922472966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2331961.0922472966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9626.2741197196574</v>
      </c>
      <c r="L435" s="444">
        <f t="shared" ca="1" si="28"/>
        <v>2319932.0628524376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2319932.0628524376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9576.1531639077439</v>
      </c>
      <c r="L436" s="444">
        <f t="shared" ca="1" si="28"/>
        <v>2307852.9125017663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2307852.9125017663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9525.8233707799482</v>
      </c>
      <c r="L437" s="444">
        <f t="shared" ca="1" si="28"/>
        <v>2295723.4323579674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2295723.4323579674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9475.283870180785</v>
      </c>
      <c r="L438" s="444">
        <f t="shared" ca="1" si="28"/>
        <v>2283543.4127135691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2283543.4127135691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9424.5337883291268</v>
      </c>
      <c r="L439" s="444">
        <f t="shared" ca="1" si="28"/>
        <v>2271312.6429873193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2271312.6429873193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9373.5722478030857</v>
      </c>
      <c r="L440" s="444">
        <f t="shared" ca="1" si="28"/>
        <v>2259030.9117205436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2259030.9117205436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9322.3983675248528</v>
      </c>
      <c r="L441" s="444">
        <f t="shared" ca="1" si="28"/>
        <v>2246698.0065734899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2246698.0065734899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9271.0112627454619</v>
      </c>
      <c r="L442" s="444">
        <f t="shared" ca="1" si="28"/>
        <v>2234313.7143216566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2234313.7143216566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9219.41004502949</v>
      </c>
      <c r="L443" s="444">
        <f t="shared" ca="1" si="28"/>
        <v>2221877.8208521074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2221877.8208521074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9167.5938222397017</v>
      </c>
      <c r="L444" s="444">
        <f t="shared" ca="1" si="28"/>
        <v>2209390.1111597684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2209390.1111597684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9115.5616985216238</v>
      </c>
      <c r="L445" s="444">
        <f t="shared" ca="1" si="28"/>
        <v>2196850.3693437111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2196850.3693437111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9063.3127742880515</v>
      </c>
      <c r="L446" s="444">
        <f t="shared" ca="1" si="28"/>
        <v>2184258.3786034202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2184258.3786034202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9010.8461462035048</v>
      </c>
      <c r="L447" s="444">
        <f t="shared" ca="1" si="28"/>
        <v>2171613.921235045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2171613.921235045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8958.1609071686089</v>
      </c>
      <c r="L448" s="444">
        <f t="shared" ca="1" si="28"/>
        <v>2158916.7786276345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2158916.7786276345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8905.2561463043985</v>
      </c>
      <c r="L449" s="444">
        <f t="shared" ca="1" si="28"/>
        <v>2146166.73125936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2146166.73125936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8852.1309489365885</v>
      </c>
      <c r="L450" s="444">
        <f t="shared" ca="1" si="28"/>
        <v>2133363.5586937177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2133363.5586937177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8798.7843965797456</v>
      </c>
      <c r="L451" s="444">
        <f t="shared" ca="1" si="28"/>
        <v>2120507.0395757188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2120507.0395757188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8745.2155669214171</v>
      </c>
      <c r="L452" s="444">
        <f t="shared" ca="1" si="28"/>
        <v>2107596.9516280615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2107596.9516280615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8691.4235338061771</v>
      </c>
      <c r="L453" s="444">
        <f t="shared" ca="1" si="28"/>
        <v>2094633.0716472887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2094633.0716472887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8637.4073672196246</v>
      </c>
      <c r="L454" s="444">
        <f t="shared" ca="1" si="28"/>
        <v>2081615.1754999296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2081615.1754999296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8583.1661332722942</v>
      </c>
      <c r="L455" s="444">
        <f t="shared" ca="1" si="28"/>
        <v>2068543.038118623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2068543.038118623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8528.6988941835152</v>
      </c>
      <c r="L456" s="444">
        <f t="shared" ca="1" si="28"/>
        <v>2055416.4334982277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2055416.4334982277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8474.0047082652036</v>
      </c>
      <c r="L457" s="444">
        <f t="shared" ca="1" si="28"/>
        <v>2042235.1346919141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2042235.1346919141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8419.0826299055625</v>
      </c>
      <c r="L458" s="444">
        <f t="shared" ca="1" si="28"/>
        <v>2028998.9138072408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2028998.9138072408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8363.9317095527567</v>
      </c>
      <c r="L459" s="444">
        <f t="shared" ca="1" si="28"/>
        <v>2015707.5420022146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2015707.5420022146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8308.5509936984818</v>
      </c>
      <c r="L460" s="444">
        <f t="shared" ca="1" si="28"/>
        <v>2002360.7894813342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2002360.7894813342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8252.9395248614801</v>
      </c>
      <c r="L461" s="444">
        <f t="shared" ca="1" si="28"/>
        <v>1988958.4254916168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1988958.4254916168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8197.0963415709921</v>
      </c>
      <c r="L462" s="444">
        <f t="shared" ca="1" si="28"/>
        <v>1975500.2183186091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1975500.2183186091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8141.0204783501258</v>
      </c>
      <c r="L463" s="444">
        <f t="shared" ca="1" si="28"/>
        <v>1961985.9352823803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1961985.9352823803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8084.7109656991724</v>
      </c>
      <c r="L464" s="444">
        <f t="shared" ca="1" si="28"/>
        <v>1948415.3427335008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1948415.3427335008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8028.1668300788415</v>
      </c>
      <c r="L465" s="444">
        <f t="shared" ca="1" si="28"/>
        <v>1934788.2060490008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1934788.2060490008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7971.3870938934251</v>
      </c>
      <c r="L466" s="444">
        <f t="shared" ca="1" si="28"/>
        <v>1921104.2896283155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1921104.2896283155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7914.3707754739025</v>
      </c>
      <c r="L467" s="444">
        <f t="shared" ca="1" si="28"/>
        <v>1907363.3568892106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1907363.3568892106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7857.1168890609661</v>
      </c>
      <c r="L468" s="444">
        <f t="shared" ca="1" si="28"/>
        <v>1893565.1702636927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1893565.1702636927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7799.6244447879744</v>
      </c>
      <c r="L469" s="444">
        <f t="shared" ca="1" si="28"/>
        <v>1879709.491193902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1879709.491193902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7741.8924486638471</v>
      </c>
      <c r="L470" s="444">
        <f t="shared" ca="1" si="28"/>
        <v>1865796.0801279871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1865796.0801279871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7683.9199025558673</v>
      </c>
      <c r="L471" s="444">
        <f t="shared" ca="1" si="28"/>
        <v>1851824.6965159641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1851824.6965159641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7625.7058041724376</v>
      </c>
      <c r="L472" s="444">
        <f t="shared" ca="1" si="28"/>
        <v>1837795.0988055577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1837795.0988055577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7567.2491470457453</v>
      </c>
      <c r="L473" s="444">
        <f t="shared" ca="1" si="28"/>
        <v>1823707.0444380245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1823707.0444380245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7508.5489205143567</v>
      </c>
      <c r="L474" s="444">
        <f t="shared" ca="1" si="28"/>
        <v>1809560.28984396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1809560.28984396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7449.6041097057541</v>
      </c>
      <c r="L475" s="444">
        <f t="shared" ca="1" si="28"/>
        <v>1795354.5904390868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1795354.5904390868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7390.4136955187842</v>
      </c>
      <c r="L476" s="444">
        <f t="shared" ca="1" si="28"/>
        <v>1781089.7006200268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1781089.7006200268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7330.9766546060328</v>
      </c>
      <c r="L477" s="444">
        <f t="shared" ca="1" si="28"/>
        <v>1766765.3737600539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1766765.3737600539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7271.2919593561455</v>
      </c>
      <c r="L478" s="444">
        <f t="shared" ca="1" si="28"/>
        <v>1752381.3622048311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1752381.3622048311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7211.3585778760507</v>
      </c>
      <c r="L479" s="444">
        <f t="shared" ca="1" si="28"/>
        <v>1737937.4172681284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1737937.4172681284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7151.1754739731232</v>
      </c>
      <c r="L480" s="444">
        <f t="shared" ca="1" si="28"/>
        <v>1723433.2892275227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1723433.2892275227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7090.7416071372672</v>
      </c>
      <c r="L481" s="444">
        <f t="shared" ca="1" si="28"/>
        <v>1708868.7273200811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1708868.7273200811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7030.055932522926</v>
      </c>
      <c r="L482" s="444">
        <f t="shared" ca="1" si="28"/>
        <v>1694243.4797380252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1694243.4797380252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6969.1174009310262</v>
      </c>
      <c r="L483" s="444">
        <f t="shared" ca="1" si="28"/>
        <v>1679557.2936243773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1679557.2936243773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6907.9249587908271</v>
      </c>
      <c r="L484" s="444">
        <f t="shared" ca="1" si="28"/>
        <v>1664809.9150685894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1664809.9150685894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6846.47754814171</v>
      </c>
      <c r="L485" s="444">
        <f t="shared" ca="1" si="28"/>
        <v>1650001.0891021523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1650001.0891021523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6784.7741066148892</v>
      </c>
      <c r="L486" s="444">
        <f t="shared" ca="1" si="28"/>
        <v>1635130.5596941884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1635130.5596941884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6722.8135674150399</v>
      </c>
      <c r="L487" s="444">
        <f t="shared" ca="1" si="28"/>
        <v>1620198.0697470247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1620198.0697470247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6660.5948593018575</v>
      </c>
      <c r="L488" s="444">
        <f t="shared" ca="1" si="28"/>
        <v>1605203.3610917476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1605203.3610917476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6598.1169065715367</v>
      </c>
      <c r="L489" s="444">
        <f t="shared" ca="1" si="28"/>
        <v>1590146.1744837402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1590146.1744837402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6535.3786290381722</v>
      </c>
      <c r="L490" s="444">
        <f t="shared" ca="1" si="28"/>
        <v>1575026.2495981995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1575026.2495981995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6472.3789420150861</v>
      </c>
      <c r="L491" s="444">
        <f t="shared" ca="1" si="28"/>
        <v>1559843.3250256358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1559843.3250256358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6409.1167562960709</v>
      </c>
      <c r="L492" s="444">
        <f t="shared" ca="1" si="28"/>
        <v>1544597.1382673529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1544597.1382673529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6345.590978136559</v>
      </c>
      <c r="L493" s="444">
        <f t="shared" ca="1" si="28"/>
        <v>1529287.4257309106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1529287.4257309106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6281.8005092347157</v>
      </c>
      <c r="L494" s="444">
        <f t="shared" ca="1" si="28"/>
        <v>1513913.9227255664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1513913.9227255664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6217.7442467124483</v>
      </c>
      <c r="L495" s="444">
        <f t="shared" ca="1" si="28"/>
        <v>1498476.3634577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1498476.3634577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6153.4210830963384</v>
      </c>
      <c r="L496" s="444">
        <f t="shared" ca="1" si="28"/>
        <v>1482974.4810262176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1482974.4810262176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6088.8299062984943</v>
      </c>
      <c r="L497" s="444">
        <f t="shared" ca="1" si="28"/>
        <v>1467408.0074179373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1467408.0074179373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6023.969599597327</v>
      </c>
      <c r="L498" s="444">
        <f t="shared" ca="1" si="28"/>
        <v>1451776.6735029558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1451776.6735029558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5958.8390416182374</v>
      </c>
      <c r="L499" s="444">
        <f t="shared" ca="1" si="28"/>
        <v>1436080.2090299951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1436080.2090299951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5893.4371063142344</v>
      </c>
      <c r="L500" s="444">
        <f t="shared" ca="1" si="28"/>
        <v>1420318.3426217306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1420318.3426217306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5827.7626629464658</v>
      </c>
      <c r="L501" s="444">
        <f t="shared" ca="1" si="28"/>
        <v>1404490.8017700983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1404490.8017700983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5761.8145760646639</v>
      </c>
      <c r="L502" s="444">
        <f t="shared" ca="1" si="28"/>
        <v>1388597.3128315841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1388597.3128315841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5695.5917054875217</v>
      </c>
      <c r="L503" s="444">
        <f t="shared" ca="1" si="28"/>
        <v>1372637.6010224929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1372637.6010224929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5629.0929062829746</v>
      </c>
      <c r="L504" s="444">
        <f t="shared" ca="1" si="28"/>
        <v>1356611.390414197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1356611.390414197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5562.317028748409</v>
      </c>
      <c r="L505" s="444">
        <f t="shared" ca="1" si="28"/>
        <v>1340518.4039283665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1340518.4039283665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5495.262918390782</v>
      </c>
      <c r="L506" s="444">
        <f t="shared" ca="1" si="28"/>
        <v>1324358.3633321784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1324358.3633321784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5427.9294159066649</v>
      </c>
      <c r="L507" s="444">
        <f t="shared" ca="1" si="28"/>
        <v>1308130.9892335064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1308130.9892335064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5360.3153571621979</v>
      </c>
      <c r="L508" s="444">
        <f t="shared" ca="1" si="28"/>
        <v>1291836.0010760897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1291836.0010760897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5292.4195731729615</v>
      </c>
      <c r="L509" s="444">
        <f t="shared" ca="1" si="28"/>
        <v>1275473.1171346838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1275473.1171346838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5224.2408900837709</v>
      </c>
      <c r="L510" s="444">
        <f t="shared" ca="1" si="28"/>
        <v>1259042.0545101888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1259042.0545101888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5155.7781291483743</v>
      </c>
      <c r="L511" s="444">
        <f t="shared" ca="1" si="28"/>
        <v>1242542.5291247582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1242542.5291247582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5087.0301067090804</v>
      </c>
      <c r="L512" s="444">
        <f t="shared" ca="1" si="28"/>
        <v>1225974.2557168885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1225974.2557168885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5017.99563417629</v>
      </c>
      <c r="L513" s="444">
        <f t="shared" ca="1" si="28"/>
        <v>1209336.9478364859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1209336.9478364859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4948.6735180079459</v>
      </c>
      <c r="L514" s="444">
        <f t="shared" ca="1" si="28"/>
        <v>1192630.3178399149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1192630.3178399149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4879.0625596889004</v>
      </c>
      <c r="L515" s="444">
        <f t="shared" ca="1" si="28"/>
        <v>1175854.076885025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1175854.076885025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4809.1615557101923</v>
      </c>
      <c r="L516" s="444">
        <f t="shared" ca="1" si="28"/>
        <v>1159007.9349261564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1159007.9349261564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4738.9692975482394</v>
      </c>
      <c r="L517" s="444">
        <f t="shared" ca="1" si="28"/>
        <v>1142091.6007091259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1142091.6007091259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4668.4845716439459</v>
      </c>
      <c r="L518" s="444">
        <f t="shared" ref="L518:L772" ca="1" si="54">I518-J518+K518</f>
        <v>1125104.7817661909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1125104.7817661909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4597.706159381717</v>
      </c>
      <c r="L519" s="444">
        <f t="shared" ca="1" si="54"/>
        <v>1108047.1844109937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1108047.1844109937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4526.632837068395</v>
      </c>
      <c r="L520" s="444">
        <f t="shared" ca="1" si="54"/>
        <v>1090918.5137334832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1090918.5137334832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4455.2633759121009</v>
      </c>
      <c r="L521" s="444">
        <f t="shared" ca="1" si="54"/>
        <v>1073718.4735948164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1073718.4735948164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4383.5965420009898</v>
      </c>
      <c r="L522" s="444">
        <f t="shared" ca="1" si="54"/>
        <v>1056446.7666222386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1056446.7666222386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4311.6310962819152</v>
      </c>
      <c r="L523" s="444">
        <f t="shared" ca="1" si="54"/>
        <v>1039103.0942039416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1039103.0942039416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4239.3657945390123</v>
      </c>
      <c r="L524" s="444">
        <f t="shared" ca="1" si="54"/>
        <v>1021687.1564839019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1021687.1564839019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4166.7993873721798</v>
      </c>
      <c r="L525" s="444">
        <f t="shared" ca="1" si="54"/>
        <v>1004198.6523566953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1004198.6523566953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4093.9306201754848</v>
      </c>
      <c r="L526" s="444">
        <f t="shared" ca="1" si="54"/>
        <v>986637.27946229198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986637.27946229198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4020.7582331154717</v>
      </c>
      <c r="L527" s="444">
        <f t="shared" ca="1" si="54"/>
        <v>969002.73418082867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969002.73418082867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3947.2809611093749</v>
      </c>
      <c r="L528" s="444">
        <f t="shared" ca="1" si="54"/>
        <v>951294.71162735927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951294.71162735927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3873.4975338032518</v>
      </c>
      <c r="L529" s="444">
        <f t="shared" ca="1" si="54"/>
        <v>933512.90564658365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933512.90564658365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3799.4066755500203</v>
      </c>
      <c r="L530" s="444">
        <f t="shared" ca="1" si="54"/>
        <v>915657.00880755496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915657.00880755496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3725.0071053874012</v>
      </c>
      <c r="L531" s="444">
        <f t="shared" ca="1" si="54"/>
        <v>897726.71239836363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897726.71239836363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3650.2975370157706</v>
      </c>
      <c r="L532" s="444">
        <f t="shared" ca="1" si="54"/>
        <v>879721.70642080065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879721.70642080065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3575.2766787759242</v>
      </c>
      <c r="L533" s="444">
        <f t="shared" ca="1" si="54"/>
        <v>861641.67958499771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861641.67958499771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3499.943233626745</v>
      </c>
      <c r="L534" s="444">
        <f t="shared" ca="1" si="54"/>
        <v>843486.31930404564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843486.31930404564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3424.2958991227788</v>
      </c>
      <c r="L535" s="444">
        <f t="shared" ca="1" si="54"/>
        <v>825255.31168858963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825255.31168858963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3348.3333673917114</v>
      </c>
      <c r="L536" s="444">
        <f t="shared" ca="1" si="54"/>
        <v>806948.34154140251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806948.34154140251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3272.0543251117651</v>
      </c>
      <c r="L537" s="444">
        <f t="shared" ca="1" si="54"/>
        <v>788565.09235193545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788565.09235193545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3195.4574534889862</v>
      </c>
      <c r="L538" s="444">
        <f t="shared" ca="1" si="54"/>
        <v>770105.24629084568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770105.24629084568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3118.5414282344454</v>
      </c>
      <c r="L539" s="444">
        <f t="shared" ca="1" si="54"/>
        <v>751568.48420450138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751568.48420450138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3041.3049195413437</v>
      </c>
      <c r="L540" s="444">
        <f t="shared" ca="1" si="54"/>
        <v>732954.48560946388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732954.48560946388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2963.7465920620211</v>
      </c>
      <c r="L541" s="444">
        <f t="shared" ca="1" si="54"/>
        <v>714262.9286869471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714262.9286869471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2885.8651048848678</v>
      </c>
      <c r="L542" s="444">
        <f t="shared" ca="1" si="54"/>
        <v>695493.49027725309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695493.49027725309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2807.6591115111428</v>
      </c>
      <c r="L543" s="444">
        <f t="shared" ca="1" si="54"/>
        <v>676645.84587418544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676645.84587418544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2729.1272598316941</v>
      </c>
      <c r="L544" s="444">
        <f t="shared" ca="1" si="54"/>
        <v>657719.66961943824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657719.66961943824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2650.268192103581</v>
      </c>
      <c r="L545" s="444">
        <f t="shared" ca="1" si="54"/>
        <v>638714.63429696299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638714.63429696299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2571.0805449266004</v>
      </c>
      <c r="L546" s="444">
        <f t="shared" ca="1" si="54"/>
        <v>619630.41132731072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619630.41132731072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2491.5629492197168</v>
      </c>
      <c r="L547" s="444">
        <f t="shared" ca="1" si="54"/>
        <v>600466.67076195171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600466.67076195171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2411.7140301973868</v>
      </c>
      <c r="L548" s="444">
        <f t="shared" ca="1" si="54"/>
        <v>581223.08127757022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581223.08127757022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2331.5324073457973</v>
      </c>
      <c r="L549" s="444">
        <f t="shared" ca="1" si="54"/>
        <v>561899.31017033721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561899.31017033721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2251.0166943989934</v>
      </c>
      <c r="L550" s="444">
        <f t="shared" ca="1" si="54"/>
        <v>542495.02335015743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542495.02335015743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2170.1654993149109</v>
      </c>
      <c r="L551" s="444">
        <f t="shared" ca="1" si="54"/>
        <v>523009.88533489354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523009.88533489354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2088.9774242513113</v>
      </c>
      <c r="L552" s="444">
        <f t="shared" ca="1" si="54"/>
        <v>503443.55924456607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503443.55924456607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2007.4510655416136</v>
      </c>
      <c r="L553" s="444">
        <f t="shared" ca="1" si="54"/>
        <v>483795.70679552888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483795.70679552888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1925.5850136706254</v>
      </c>
      <c r="L554" s="444">
        <f t="shared" ca="1" si="54"/>
        <v>464065.98829462071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464065.98829462071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1843.3778532501747</v>
      </c>
      <c r="L555" s="444">
        <f t="shared" ca="1" si="54"/>
        <v>444254.06263329211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444254.06263329211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1760.8281629946389</v>
      </c>
      <c r="L556" s="444">
        <f t="shared" ca="1" si="54"/>
        <v>424359.58728170797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424359.58728170797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1677.9345156963716</v>
      </c>
      <c r="L557" s="444">
        <f t="shared" ca="1" si="54"/>
        <v>404382.21828282555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404382.21828282555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1594.6954782010282</v>
      </c>
      <c r="L558" s="444">
        <f t="shared" ca="1" si="54"/>
        <v>384321.61024644779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384321.61024644779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1511.1096113827875</v>
      </c>
      <c r="L559" s="444">
        <f t="shared" ca="1" si="54"/>
        <v>364177.41634325177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364177.41634325177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1427.1754701194707</v>
      </c>
      <c r="L560" s="444">
        <f t="shared" ca="1" si="54"/>
        <v>343949.28829879244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343949.28829879244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1342.8916032675568</v>
      </c>
      <c r="L561" s="444">
        <f t="shared" ca="1" si="54"/>
        <v>323636.87638748123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323636.87638748123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1258.2565536370935</v>
      </c>
      <c r="L562" s="444">
        <f t="shared" ca="1" si="54"/>
        <v>303239.82942653954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303239.82942653954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1173.2688579665032</v>
      </c>
      <c r="L563" s="444">
        <f t="shared" ca="1" si="54"/>
        <v>282757.79476992728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282757.79476992728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1087.9270468972854</v>
      </c>
      <c r="L564" s="444">
        <f t="shared" ca="1" si="54"/>
        <v>262190.41830224579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262190.41830224579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1002.2296449486125</v>
      </c>
      <c r="L565" s="444">
        <f t="shared" ca="1" si="54"/>
        <v>241537.34443261562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241537.34443261562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916.17517049182015</v>
      </c>
      <c r="L566" s="444">
        <f t="shared" ca="1" si="54"/>
        <v>220798.21608852866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220798.21608852866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829.76213572479116</v>
      </c>
      <c r="L567" s="444">
        <f t="shared" ca="1" si="54"/>
        <v>199972.67470967467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199972.67470967467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742.98904664623285</v>
      </c>
      <c r="L568" s="444">
        <f t="shared" ca="1" si="54"/>
        <v>179060.36024174211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179060.36024174211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655.85440302984716</v>
      </c>
      <c r="L569" s="444">
        <f t="shared" ca="1" si="54"/>
        <v>158060.91113019316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158060.91113019316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568.35669839839318</v>
      </c>
      <c r="L570" s="444">
        <f t="shared" ca="1" si="54"/>
        <v>136973.96431401276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136973.96431401276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480.49441999764156</v>
      </c>
      <c r="L571" s="444">
        <f t="shared" ca="1" si="54"/>
        <v>115799.15521943162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115799.15521943162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392.2660487702201</v>
      </c>
      <c r="L572" s="444">
        <f t="shared" ca="1" si="54"/>
        <v>94536.117753623053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94536.117753623053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303.67005932935109</v>
      </c>
      <c r="L573" s="444">
        <f t="shared" ca="1" si="54"/>
        <v>73184.484298373616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73184.484298373616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214.70491993247848</v>
      </c>
      <c r="L574" s="444">
        <f t="shared" ca="1" si="54"/>
        <v>51743.885703727305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51743.885703727305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125.36909245478549</v>
      </c>
      <c r="L575" s="444">
        <f t="shared" ca="1" si="54"/>
        <v>30213.951281603302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30213.951281603302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35.661032362602143</v>
      </c>
      <c r="L576" s="444">
        <f t="shared" ca="1" si="54"/>
        <v>8594.3087993871177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8594.3087993871177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-54.420811313298621</v>
      </c>
      <c r="L577" s="444">
        <f t="shared" ca="1" si="54"/>
        <v>-13115.415526504969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-13115.415526504969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-144.87799600451567</v>
      </c>
      <c r="L578" s="444">
        <f t="shared" ca="1" si="54"/>
        <v>-34915.597037088271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-34915.597037088271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-235.71208563194611</v>
      </c>
      <c r="L579" s="444">
        <f t="shared" ca="1" si="54"/>
        <v>-56806.612637299004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-56806.612637299004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-326.92465063282407</v>
      </c>
      <c r="L580" s="444">
        <f t="shared" ca="1" si="54"/>
        <v>-78788.840802510604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-78788.840802510604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-418.51726798787246</v>
      </c>
      <c r="L581" s="444">
        <f t="shared" ca="1" si="54"/>
        <v>-100862.66158507727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-100862.66158507727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-510.49152124856687</v>
      </c>
      <c r="L582" s="444">
        <f t="shared" ca="1" si="54"/>
        <v>-123028.45662090462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-123028.45662090462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-602.8490005645142</v>
      </c>
      <c r="L583" s="444">
        <f t="shared" ca="1" si="54"/>
        <v>-145286.60913604792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-145286.60913604792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-695.59130271094455</v>
      </c>
      <c r="L584" s="444">
        <f t="shared" ca="1" si="54"/>
        <v>-167637.50395333764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-167637.50395333764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-788.72003111631841</v>
      </c>
      <c r="L585" s="444">
        <f t="shared" ca="1" si="54"/>
        <v>-190081.52749903276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-190081.52749903276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-882.23679589004814</v>
      </c>
      <c r="L586" s="444">
        <f t="shared" ca="1" si="54"/>
        <v>-212619.0678095016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-212619.0678095016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-976.14321385033497</v>
      </c>
      <c r="L587" s="444">
        <f t="shared" ca="1" si="54"/>
        <v>-235250.51453793072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-235250.51453793072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-1070.4409085521229</v>
      </c>
      <c r="L588" s="444">
        <f t="shared" ca="1" si="54"/>
        <v>-257976.25896106163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-257976.25896106163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-1165.1315103151685</v>
      </c>
      <c r="L589" s="444">
        <f t="shared" ca="1" si="54"/>
        <v>-280796.69398595562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-280796.69398595562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-1260.2166562522266</v>
      </c>
      <c r="L590" s="444">
        <f t="shared" ca="1" si="54"/>
        <v>-303712.21415678662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-303712.21415678662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-1355.6979902973558</v>
      </c>
      <c r="L591" s="444">
        <f t="shared" ca="1" si="54"/>
        <v>-326723.21566166275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-326723.21566166275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-1451.5771632343397</v>
      </c>
      <c r="L592" s="444">
        <f t="shared" ca="1" si="54"/>
        <v>-349830.09633947589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-349830.09633947589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-1547.8558327252279</v>
      </c>
      <c r="L593" s="444">
        <f t="shared" ca="1" si="54"/>
        <v>-373033.25568677991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-373033.25568677991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-1644.5356633389945</v>
      </c>
      <c r="L594" s="444">
        <f t="shared" ca="1" si="54"/>
        <v>-396333.09486469772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-396333.09486469772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-1741.6183265803188</v>
      </c>
      <c r="L595" s="444">
        <f t="shared" ca="1" si="54"/>
        <v>-419730.01670585683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-419730.01670585683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-1839.105500918482</v>
      </c>
      <c r="L596" s="444">
        <f t="shared" ca="1" si="54"/>
        <v>-443224.42572135408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-443224.42572135408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-1936.998871816387</v>
      </c>
      <c r="L597" s="444">
        <f t="shared" ca="1" si="54"/>
        <v>-466816.72810774925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-466816.72810774925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-2035.3001317597002</v>
      </c>
      <c r="L598" s="444">
        <f t="shared" ca="1" si="54"/>
        <v>-490507.33175408776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-490507.33175408776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-2134.0109802861107</v>
      </c>
      <c r="L599" s="444">
        <f t="shared" ca="1" si="54"/>
        <v>-514296.64624895266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-514296.64624895266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-2233.1331240147142</v>
      </c>
      <c r="L600" s="444">
        <f t="shared" ca="1" si="54"/>
        <v>-538185.08288754616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-538185.08288754616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-2332.6682766755207</v>
      </c>
      <c r="L601" s="444">
        <f t="shared" ca="1" si="54"/>
        <v>-562173.05467880052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-562173.05467880052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-2432.6181591390805</v>
      </c>
      <c r="L602" s="444">
        <f t="shared" ca="1" si="54"/>
        <v>-586260.97635251842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-586260.97635251842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-2532.9844994462387</v>
      </c>
      <c r="L603" s="444">
        <f t="shared" ca="1" si="54"/>
        <v>-610449.2643665435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-610449.2643665435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-2633.7690328380095</v>
      </c>
      <c r="L604" s="444">
        <f t="shared" ca="1" si="54"/>
        <v>-634738.33691396029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-634738.33691396029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-2734.9735017855796</v>
      </c>
      <c r="L605" s="444">
        <f t="shared" ca="1" si="54"/>
        <v>-659128.61393032467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-659128.61393032467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-2836.5996560204308</v>
      </c>
      <c r="L606" s="444">
        <f t="shared" ca="1" si="54"/>
        <v>-683620.51710092381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-683620.51710092381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-2938.649252564594</v>
      </c>
      <c r="L607" s="444">
        <f t="shared" ca="1" si="54"/>
        <v>-708214.46986806719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-708214.46986806719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-3041.1240557610249</v>
      </c>
      <c r="L608" s="444">
        <f t="shared" ca="1" si="54"/>
        <v>-732910.89743840706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-732910.89743840706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-3144.0258373041074</v>
      </c>
      <c r="L609" s="444">
        <f t="shared" ca="1" si="54"/>
        <v>-757710.22679028986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-757710.22679028986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-3247.3563762702861</v>
      </c>
      <c r="L610" s="444">
        <f t="shared" ca="1" si="54"/>
        <v>-782612.886681139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-782612.886681139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-3351.1174591488243</v>
      </c>
      <c r="L611" s="444">
        <f t="shared" ca="1" si="54"/>
        <v>-807619.30765486672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-807619.30765486672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-3455.3108798726898</v>
      </c>
      <c r="L612" s="444">
        <f t="shared" ca="1" si="54"/>
        <v>-832729.92204931821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-832729.92204931821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-3559.9384398495708</v>
      </c>
      <c r="L613" s="444">
        <f t="shared" ca="1" si="54"/>
        <v>-857945.16400374658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-857945.16400374658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-3665.001947993022</v>
      </c>
      <c r="L614" s="444">
        <f t="shared" ca="1" si="54"/>
        <v>-883265.46946631849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-883265.46946631849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-3770.5032207537388</v>
      </c>
      <c r="L615" s="444">
        <f t="shared" ca="1" si="54"/>
        <v>-908691.27620165097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-908691.27620165097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-3876.444082150957</v>
      </c>
      <c r="L616" s="444">
        <f t="shared" ca="1" si="54"/>
        <v>-934223.02379838075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-934223.02379838075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-3982.8263638039989</v>
      </c>
      <c r="L617" s="444">
        <f t="shared" ca="1" si="54"/>
        <v>-959861.15367676364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-959861.15367676364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-4089.6519049639269</v>
      </c>
      <c r="L618" s="444">
        <f t="shared" ca="1" si="54"/>
        <v>-985606.10909630638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-985606.10909630638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-4196.9225525453558</v>
      </c>
      <c r="L619" s="444">
        <f t="shared" ca="1" si="54"/>
        <v>-1011458.3351634305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-1011458.3351634305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-4304.6401611583724</v>
      </c>
      <c r="L620" s="444">
        <f t="shared" ca="1" si="54"/>
        <v>-1037418.2788391678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-1037418.2788391678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-4412.8065931406109</v>
      </c>
      <c r="L621" s="444">
        <f t="shared" ca="1" si="54"/>
        <v>-1063486.3889468871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-1063486.3889468871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-4521.4237185894417</v>
      </c>
      <c r="L622" s="444">
        <f t="shared" ca="1" si="54"/>
        <v>-1089663.1161800553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-1089663.1161800553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-4630.4934153943086</v>
      </c>
      <c r="L623" s="444">
        <f t="shared" ca="1" si="54"/>
        <v>-1115948.9131100285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-1115948.9131100285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-4740.0175692691973</v>
      </c>
      <c r="L624" s="444">
        <f t="shared" ca="1" si="54"/>
        <v>-1142344.2341938766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-1142344.2341938766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-4849.9980737852311</v>
      </c>
      <c r="L625" s="444">
        <f t="shared" ca="1" si="54"/>
        <v>-1168849.5357822408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-1168849.5357822408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-4960.4368304034151</v>
      </c>
      <c r="L626" s="444">
        <f t="shared" ca="1" si="54"/>
        <v>-1195465.2761272232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-1195465.2761272232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-5071.3357485075085</v>
      </c>
      <c r="L627" s="444">
        <f t="shared" ca="1" si="54"/>
        <v>-1222191.9153903094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-1222191.9153903094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-5182.6967454370342</v>
      </c>
      <c r="L628" s="444">
        <f t="shared" ca="1" si="54"/>
        <v>-1249029.9156503254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-1249029.9156503254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-5294.5217465204341</v>
      </c>
      <c r="L629" s="444">
        <f t="shared" ca="1" si="54"/>
        <v>-1275979.7409114246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-1275979.7409114246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-5406.812685108348</v>
      </c>
      <c r="L630" s="444">
        <f t="shared" ca="1" si="54"/>
        <v>-1303041.8571111117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-1303041.8571111117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-5519.5715026070438</v>
      </c>
      <c r="L631" s="444">
        <f t="shared" ca="1" si="54"/>
        <v>-1330216.7321282977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-1330216.7321282977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-5632.8001485119858</v>
      </c>
      <c r="L632" s="444">
        <f t="shared" ca="1" si="54"/>
        <v>-1357504.8357913885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-1357504.8357913885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-5746.5005804415305</v>
      </c>
      <c r="L633" s="444">
        <f t="shared" ca="1" si="54"/>
        <v>-1384906.6398864088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-1384906.6398864088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-5860.6747641707816</v>
      </c>
      <c r="L634" s="444">
        <f t="shared" ca="1" si="54"/>
        <v>-1412422.6181651584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-1412422.6181651584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-5975.3246736655719</v>
      </c>
      <c r="L635" s="444">
        <f t="shared" ca="1" si="54"/>
        <v>-1440053.246353403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-1440053.246353403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-6090.4522911165905</v>
      </c>
      <c r="L636" s="444">
        <f t="shared" ca="1" si="54"/>
        <v>-1467799.0021590984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-1467799.0021590984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-6206.0596069736548</v>
      </c>
      <c r="L637" s="444">
        <f t="shared" ca="1" si="54"/>
        <v>-1495660.3652806508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-1495660.3652806508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-6322.1486199801238</v>
      </c>
      <c r="L638" s="444">
        <f t="shared" ca="1" si="54"/>
        <v>-1523637.8174152097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-1523637.8174152097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-6438.7213372074521</v>
      </c>
      <c r="L639" s="444">
        <f t="shared" ca="1" si="54"/>
        <v>-1551731.8422669959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-1551731.8422669959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-6555.779774089895</v>
      </c>
      <c r="L640" s="444">
        <f t="shared" ca="1" si="54"/>
        <v>-1579942.9255556646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-1579942.9255556646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-6673.3259544593475</v>
      </c>
      <c r="L641" s="444">
        <f t="shared" ca="1" si="54"/>
        <v>-1608271.5550247028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-1608271.5550247028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-6791.36191058034</v>
      </c>
      <c r="L642" s="444">
        <f t="shared" ca="1" si="54"/>
        <v>-1636718.2204498621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-1636718.2204498621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-6909.8896831851707</v>
      </c>
      <c r="L643" s="444">
        <f t="shared" ca="1" si="54"/>
        <v>-1665283.4136476261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-1665283.4136476261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-7028.9113215091884</v>
      </c>
      <c r="L644" s="444">
        <f t="shared" ca="1" si="54"/>
        <v>-1693967.6284837141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-1693967.6284837141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-7148.4288833262208</v>
      </c>
      <c r="L645" s="444">
        <f t="shared" ca="1" si="54"/>
        <v>-1722771.3608816192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-1722771.3608816192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-7268.4444349841579</v>
      </c>
      <c r="L646" s="444">
        <f t="shared" ca="1" si="54"/>
        <v>-1751695.1088311821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-1751695.1088311821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-7388.9600514406702</v>
      </c>
      <c r="L647" s="444">
        <f t="shared" ca="1" si="54"/>
        <v>-1780739.3723972016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-1780739.3723972016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-7509.9778162990851</v>
      </c>
      <c r="L648" s="444">
        <f t="shared" ca="1" si="54"/>
        <v>-1809904.6537280795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-1809904.6537280795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-7631.4998218444098</v>
      </c>
      <c r="L649" s="444">
        <f t="shared" ca="1" si="54"/>
        <v>-1839191.4570645029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-1839191.4570645029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-7753.5281690795073</v>
      </c>
      <c r="L650" s="444">
        <f t="shared" ca="1" si="54"/>
        <v>-1868600.2887481612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-1868600.2887481612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-7876.0649677614165</v>
      </c>
      <c r="L651" s="444">
        <f t="shared" ca="1" si="54"/>
        <v>-1898131.6572305015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-1898131.6572305015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-7999.1123364378354</v>
      </c>
      <c r="L652" s="444">
        <f t="shared" ca="1" si="54"/>
        <v>-1927786.0730815183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-1927786.0730815183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-8122.6724024837376</v>
      </c>
      <c r="L653" s="444">
        <f t="shared" ca="1" si="54"/>
        <v>-1957564.0489985808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-1957564.0489985808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-8246.7473021381647</v>
      </c>
      <c r="L654" s="444">
        <f t="shared" ca="1" si="54"/>
        <v>-1987466.0998152979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-1987466.0998152979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-8371.339180541152</v>
      </c>
      <c r="L655" s="444">
        <f t="shared" ca="1" si="54"/>
        <v>-2017492.7425104179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-2017492.7425104179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-8496.4501917708203</v>
      </c>
      <c r="L656" s="444">
        <f t="shared" ca="1" si="54"/>
        <v>-2047644.4962167677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-2047644.4962167677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-8622.0824988806089</v>
      </c>
      <c r="L657" s="444">
        <f t="shared" ca="1" si="54"/>
        <v>-2077921.8822302271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-2077921.8822302271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-8748.2382739366913</v>
      </c>
      <c r="L658" s="444">
        <f t="shared" ca="1" si="54"/>
        <v>-2108325.4240187425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-2108325.4240187425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-8874.9196980555062</v>
      </c>
      <c r="L659" s="444">
        <f t="shared" ca="1" si="54"/>
        <v>-2138855.6472313767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-2138855.6472313767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-9002.1289614414818</v>
      </c>
      <c r="L660" s="444">
        <f t="shared" ca="1" si="54"/>
        <v>-2169513.0797073971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-2169513.0797073971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-9129.8682634248999</v>
      </c>
      <c r="L661" s="444">
        <f t="shared" ca="1" si="54"/>
        <v>-2200298.2514854008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-2200298.2514854008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-9258.1398124999159</v>
      </c>
      <c r="L662" s="444">
        <f t="shared" ca="1" si="54"/>
        <v>-2231211.6948124794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-2231211.6948124794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-9386.9458263627421</v>
      </c>
      <c r="L663" s="444">
        <f t="shared" ca="1" si="54"/>
        <v>-2262253.9441534211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-2262253.9441534211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-9516.2885319500001</v>
      </c>
      <c r="L664" s="444">
        <f t="shared" ca="1" si="54"/>
        <v>-2293425.5361999501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-2293425.5361999501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-9646.1701654772041</v>
      </c>
      <c r="L665" s="444">
        <f t="shared" ca="1" si="54"/>
        <v>-2324727.0098800063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-2324727.0098800063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-9776.5929724774378</v>
      </c>
      <c r="L666" s="444">
        <f t="shared" ca="1" si="54"/>
        <v>-2356158.9063670626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-2356158.9063670626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-9907.5592078401733</v>
      </c>
      <c r="L667" s="444">
        <f t="shared" ca="1" si="54"/>
        <v>-2387721.7690894818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-2387721.7690894818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-10039.071135850252</v>
      </c>
      <c r="L668" s="444">
        <f t="shared" ca="1" si="54"/>
        <v>-2419416.1437399108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-2419416.1437399108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-10171.131030227039</v>
      </c>
      <c r="L669" s="444">
        <f t="shared" ca="1" si="54"/>
        <v>-2451242.5782847167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-2451242.5782847167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-10303.741174163732</v>
      </c>
      <c r="L670" s="444">
        <f t="shared" ca="1" si="54"/>
        <v>-2483201.6229734593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-2483201.6229734593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-10436.903860366825</v>
      </c>
      <c r="L671" s="444">
        <f t="shared" ca="1" si="54"/>
        <v>-2515293.8303484051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-2515293.8303484051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-10570.621391095767</v>
      </c>
      <c r="L672" s="444">
        <f t="shared" ca="1" si="54"/>
        <v>-2547519.7552540796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-2547519.7552540796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-10704.896078202743</v>
      </c>
      <c r="L673" s="444">
        <f t="shared" ca="1" si="54"/>
        <v>-2579879.9548468613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-2579879.9548468613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-10839.730243172668</v>
      </c>
      <c r="L674" s="444">
        <f t="shared" ca="1" si="54"/>
        <v>-2612374.9886046126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-2612374.9886046126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-10975.126217163297</v>
      </c>
      <c r="L675" s="444">
        <f t="shared" ca="1" si="54"/>
        <v>-2645005.4183363547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-2645005.4183363547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-11111.086341045557</v>
      </c>
      <c r="L676" s="444">
        <f t="shared" ca="1" si="54"/>
        <v>-2677771.8081919788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-2677771.8081919788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-11247.61296544399</v>
      </c>
      <c r="L677" s="444">
        <f t="shared" ca="1" si="54"/>
        <v>-2710674.7246720018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-2710674.7246720018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-11384.70845077742</v>
      </c>
      <c r="L678" s="444">
        <f t="shared" ca="1" si="54"/>
        <v>-2743714.7366373581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-2743714.7366373581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-11522.375167299737</v>
      </c>
      <c r="L679" s="444">
        <f t="shared" ca="1" si="54"/>
        <v>-2776892.4153192365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-2776892.4153192365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-11660.615495140897</v>
      </c>
      <c r="L680" s="444">
        <f t="shared" ca="1" si="54"/>
        <v>-2810208.334328956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-2810208.334328956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-11799.431824348061</v>
      </c>
      <c r="L681" s="444">
        <f t="shared" ca="1" si="54"/>
        <v>-2843663.0696678828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-2843663.0696678828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-11938.826554926924</v>
      </c>
      <c r="L682" s="444">
        <f t="shared" ca="1" si="54"/>
        <v>-2877257.1997373886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-2877257.1997373886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-12078.802096883197</v>
      </c>
      <c r="L683" s="444">
        <f t="shared" ca="1" si="54"/>
        <v>-2910991.3053488508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-2910991.3053488508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-12219.36087026429</v>
      </c>
      <c r="L684" s="444">
        <f t="shared" ca="1" si="54"/>
        <v>-2944865.9697336941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-2944865.9697336941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-12360.505305201137</v>
      </c>
      <c r="L685" s="444">
        <f t="shared" ca="1" si="54"/>
        <v>-2978881.7785534742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-2978881.7785534742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-12502.23784195022</v>
      </c>
      <c r="L686" s="444">
        <f t="shared" ca="1" si="54"/>
        <v>-3013039.3199100033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-3013039.3199100033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-12644.560930935759</v>
      </c>
      <c r="L687" s="444">
        <f t="shared" ca="1" si="54"/>
        <v>-3047339.1843555178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-3047339.1843555178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-12787.477032792069</v>
      </c>
      <c r="L688" s="444">
        <f t="shared" ca="1" si="54"/>
        <v>-3081781.964902889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-3081781.964902889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-12930.988618406116</v>
      </c>
      <c r="L689" s="444">
        <f t="shared" ca="1" si="54"/>
        <v>-3116368.2570358738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-3116368.2570358738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-13075.098168960219</v>
      </c>
      <c r="L690" s="444">
        <f t="shared" ca="1" si="54"/>
        <v>-3151098.658719413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-3151098.658719413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-13219.808175974966</v>
      </c>
      <c r="L691" s="444">
        <f t="shared" ca="1" si="54"/>
        <v>-3185973.7704099668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-3185973.7704099668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-13365.121141352274</v>
      </c>
      <c r="L692" s="444">
        <f t="shared" ca="1" si="54"/>
        <v>-3220994.1950658979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-3220994.1950658979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-13511.039577418653</v>
      </c>
      <c r="L693" s="444">
        <f t="shared" ca="1" si="54"/>
        <v>-3256160.5381578952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-3256160.5381578952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-13657.566006968642</v>
      </c>
      <c r="L694" s="444">
        <f t="shared" ca="1" si="54"/>
        <v>-3291473.4076794428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-3291473.4076794428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-13804.702963308424</v>
      </c>
      <c r="L695" s="444">
        <f t="shared" ca="1" si="54"/>
        <v>-3326933.4141573301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-3326933.4141573301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-13952.45299029962</v>
      </c>
      <c r="L696" s="444">
        <f t="shared" ca="1" si="54"/>
        <v>-3362541.1706622085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-3362541.1706622085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-14100.818642403281</v>
      </c>
      <c r="L697" s="444">
        <f t="shared" ca="1" si="54"/>
        <v>-3398297.2928191908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-3398297.2928191908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-14249.802484724041</v>
      </c>
      <c r="L698" s="444">
        <f t="shared" ca="1" si="54"/>
        <v>-3434202.3988184938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-3434202.3988184938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-14399.407093054471</v>
      </c>
      <c r="L699" s="444">
        <f t="shared" ca="1" si="54"/>
        <v>-3470257.1094261273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-3470257.1094261273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-14549.635053919608</v>
      </c>
      <c r="L700" s="444">
        <f t="shared" ca="1" si="54"/>
        <v>-3506462.0479946258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-3506462.0479946258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-14700.488964621687</v>
      </c>
      <c r="L701" s="444">
        <f t="shared" ca="1" si="54"/>
        <v>-3542817.8404738265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-3542817.8404738265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-14851.97143328502</v>
      </c>
      <c r="L702" s="444">
        <f t="shared" ca="1" si="54"/>
        <v>-3579325.1154216905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-3579325.1154216905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-15004.08507890112</v>
      </c>
      <c r="L703" s="444">
        <f t="shared" ca="1" si="54"/>
        <v>-3615984.5040151705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-3615984.5040151705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-15156.832531373955</v>
      </c>
      <c r="L704" s="444">
        <f t="shared" ca="1" si="54"/>
        <v>-3652796.6400611233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-3652796.6400611233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-15310.216431565425</v>
      </c>
      <c r="L705" s="444">
        <f t="shared" ca="1" si="54"/>
        <v>-3689762.1600072677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-3689762.1600072677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-15464.239431341028</v>
      </c>
      <c r="L706" s="444">
        <f t="shared" ca="1" si="54"/>
        <v>-3726881.7029531877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-3726881.7029531877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-15618.904193615694</v>
      </c>
      <c r="L707" s="444">
        <f t="shared" ca="1" si="54"/>
        <v>-3764155.9106613821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-3764155.9106613821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-15774.213392399835</v>
      </c>
      <c r="L708" s="444">
        <f t="shared" ca="1" si="54"/>
        <v>-3801585.4275683607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-3801585.4275683607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-15930.16971284558</v>
      </c>
      <c r="L709" s="444">
        <f t="shared" ca="1" si="54"/>
        <v>-3839170.9007957852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-3839170.9007957852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-16086.775851293183</v>
      </c>
      <c r="L710" s="444">
        <f t="shared" ca="1" si="54"/>
        <v>-3876912.9801616571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-3876912.9801616571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-16244.034515317649</v>
      </c>
      <c r="L711" s="444">
        <f t="shared" ca="1" si="54"/>
        <v>-3914812.3181915535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-3914812.3181915535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-16401.94842377555</v>
      </c>
      <c r="L712" s="444">
        <f t="shared" ca="1" si="54"/>
        <v>-3952869.5701299077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-3952869.5701299077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-16560.520306852024</v>
      </c>
      <c r="L713" s="444">
        <f t="shared" ca="1" si="54"/>
        <v>-3991085.3939513387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-3991085.3939513387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-16719.752906107988</v>
      </c>
      <c r="L714" s="444">
        <f t="shared" ca="1" si="54"/>
        <v>-4029460.4503720254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-4029460.4503720254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-16879.648974527518</v>
      </c>
      <c r="L715" s="444">
        <f t="shared" ca="1" si="54"/>
        <v>-4067995.4028611318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-4067995.4028611318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-17040.21127656546</v>
      </c>
      <c r="L716" s="444">
        <f t="shared" ca="1" si="54"/>
        <v>-4106690.9176522763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-4106690.9176522763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-17201.44258819523</v>
      </c>
      <c r="L717" s="444">
        <f t="shared" ca="1" si="54"/>
        <v>-4145547.6637550504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-4145547.6637550504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-17363.345696956789</v>
      </c>
      <c r="L718" s="444">
        <f t="shared" ca="1" si="54"/>
        <v>-4184566.3129665861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-4184566.3129665861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-17525.923402004853</v>
      </c>
      <c r="L719" s="444">
        <f t="shared" ca="1" si="54"/>
        <v>-4223747.5398831693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-4223747.5398831693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-17689.178514157284</v>
      </c>
      <c r="L720" s="444">
        <f t="shared" ca="1" si="54"/>
        <v>-4263092.0219119051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-4263092.0219119051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-17853.11385594368</v>
      </c>
      <c r="L721" s="444">
        <f t="shared" ca="1" si="54"/>
        <v>-4302600.4392824275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-4302600.4392824275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-18017.73226165419</v>
      </c>
      <c r="L722" s="444">
        <f t="shared" ca="1" si="54"/>
        <v>-4342273.4750586599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-4342273.4750586599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-18183.036577388491</v>
      </c>
      <c r="L723" s="444">
        <f t="shared" ca="1" si="54"/>
        <v>-4382111.8151506269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-4382111.8151506269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-18349.029661105022</v>
      </c>
      <c r="L724" s="444">
        <f t="shared" ca="1" si="54"/>
        <v>-4422116.1483263103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-4422116.1483263103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-18515.714382670369</v>
      </c>
      <c r="L725" s="444">
        <f t="shared" ca="1" si="54"/>
        <v>-4462287.1662235595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-4462287.1662235595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-18683.093623908906</v>
      </c>
      <c r="L726" s="444">
        <f t="shared" ca="1" si="54"/>
        <v>-4502625.5633620471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-4502625.5633620471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-18851.170278652608</v>
      </c>
      <c r="L727" s="444">
        <f t="shared" ca="1" si="54"/>
        <v>-4543132.037155278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-4543132.037155278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-19019.947252791069</v>
      </c>
      <c r="L728" s="444">
        <f t="shared" ca="1" si="54"/>
        <v>-4583807.2879226478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-4583807.2879226478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-19189.427464321776</v>
      </c>
      <c r="L729" s="444">
        <f t="shared" ca="1" si="54"/>
        <v>-4624652.0189015483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-4624652.0189015483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-19359.613843400526</v>
      </c>
      <c r="L730" s="444">
        <f t="shared" ca="1" si="54"/>
        <v>-4665666.9362595277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-4665666.9362595277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-19530.50933239211</v>
      </c>
      <c r="L731" s="444">
        <f t="shared" ca="1" si="54"/>
        <v>-4706852.7491064984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-4706852.7491064984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-19702.116885921154</v>
      </c>
      <c r="L732" s="444">
        <f t="shared" ca="1" si="54"/>
        <v>-4748210.1695069978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-4748210.1695069978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-19874.439470923233</v>
      </c>
      <c r="L733" s="444">
        <f t="shared" ca="1" si="54"/>
        <v>-4789739.9124924997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-4789739.9124924997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-20047.48006669616</v>
      </c>
      <c r="L734" s="444">
        <f t="shared" ca="1" si="54"/>
        <v>-4831442.6960737742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-4831442.6960737742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-20221.241664951471</v>
      </c>
      <c r="L735" s="444">
        <f t="shared" ca="1" si="54"/>
        <v>-4873319.2412533043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-4873319.2412533043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-20395.727269866176</v>
      </c>
      <c r="L736" s="444">
        <f t="shared" ca="1" si="54"/>
        <v>-4915370.2720377492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-4915370.2720377492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-20570.939898134697</v>
      </c>
      <c r="L737" s="444">
        <f t="shared" ca="1" si="54"/>
        <v>-4957596.5154504627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-4957596.5154504627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-20746.882579021003</v>
      </c>
      <c r="L738" s="444">
        <f t="shared" ca="1" si="54"/>
        <v>-4999998.7015440622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-4999998.7015440622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-20923.558354411001</v>
      </c>
      <c r="L739" s="444">
        <f t="shared" ca="1" si="54"/>
        <v>-5042577.5634130519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-5042577.5634130519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-21100.970278865127</v>
      </c>
      <c r="L740" s="444">
        <f t="shared" ca="1" si="54"/>
        <v>-5085333.837206495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-5085333.837206495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-21279.121419671137</v>
      </c>
      <c r="L741" s="444">
        <f t="shared" ca="1" si="54"/>
        <v>-5128268.2621407444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-5128268.2621407444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-21458.014856897178</v>
      </c>
      <c r="L742" s="444">
        <f t="shared" ca="1" si="54"/>
        <v>-5171381.58051222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-5171381.58051222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-21637.653683444994</v>
      </c>
      <c r="L743" s="444">
        <f t="shared" ca="1" si="54"/>
        <v>-5214674.5377102438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-5214674.5377102438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-21818.041005103427</v>
      </c>
      <c r="L744" s="444">
        <f t="shared" ca="1" si="54"/>
        <v>-5258147.8822299261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-5258147.8822299261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-21999.179940602102</v>
      </c>
      <c r="L745" s="444">
        <f t="shared" ca="1" si="54"/>
        <v>-5301802.3656851063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-5301802.3656851063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-22181.073621665353</v>
      </c>
      <c r="L746" s="444">
        <f t="shared" ca="1" si="54"/>
        <v>-5345638.7428213498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-5345638.7428213498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-22363.725193066366</v>
      </c>
      <c r="L747" s="444">
        <f t="shared" ca="1" si="54"/>
        <v>-5389657.7715289947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-5389657.7715289947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-22547.137812681554</v>
      </c>
      <c r="L748" s="444">
        <f t="shared" ca="1" si="54"/>
        <v>-5433860.2128562545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-5433860.2128562545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-22731.314651545137</v>
      </c>
      <c r="L749" s="444">
        <f t="shared" ca="1" si="54"/>
        <v>-5478246.8310223781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-5478246.8310223781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-22916.258893903985</v>
      </c>
      <c r="L750" s="444">
        <f t="shared" ca="1" si="54"/>
        <v>-5522818.3934308607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-5522818.3934308607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-23101.973737272663</v>
      </c>
      <c r="L751" s="444">
        <f t="shared" ca="1" si="54"/>
        <v>-5567575.6706827115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-5567575.6706827115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-23288.462392488709</v>
      </c>
      <c r="L752" s="444">
        <f t="shared" ca="1" si="54"/>
        <v>-5612519.4365897784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-5612519.4365897784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-23475.728083768154</v>
      </c>
      <c r="L753" s="444">
        <f t="shared" ca="1" si="54"/>
        <v>-5657650.4681881247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-5657650.4681881247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-23663.774048761261</v>
      </c>
      <c r="L754" s="444">
        <f t="shared" ca="1" si="54"/>
        <v>-5702969.5457514646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-5702969.5457514646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-23852.603538608513</v>
      </c>
      <c r="L755" s="444">
        <f t="shared" ca="1" si="54"/>
        <v>-5748477.4528046511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-5748477.4528046511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-24042.219817996789</v>
      </c>
      <c r="L756" s="444">
        <f t="shared" ca="1" si="54"/>
        <v>-5794174.9761372264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-5794174.9761372264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-24232.626165215854</v>
      </c>
      <c r="L757" s="444">
        <f t="shared" ca="1" si="54"/>
        <v>-5840062.9058170207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-5840062.9058170207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-24423.825872214995</v>
      </c>
      <c r="L758" s="444">
        <f t="shared" ca="1" si="54"/>
        <v>-5886142.0352038145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-5886142.0352038145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-24615.822244659968</v>
      </c>
      <c r="L759" s="444">
        <f t="shared" ca="1" si="54"/>
        <v>-5932413.1609630529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-5932413.1609630529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-24808.618601990129</v>
      </c>
      <c r="L760" s="444">
        <f t="shared" ca="1" si="54"/>
        <v>-5978877.0830796212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-5978877.0830796212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-25002.218277475833</v>
      </c>
      <c r="L761" s="444">
        <f t="shared" ca="1" si="54"/>
        <v>-6025534.6048716754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-6025534.6048716754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-25196.624618276059</v>
      </c>
      <c r="L762" s="444">
        <f t="shared" ca="1" si="54"/>
        <v>-6072386.5330045298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-6072386.5330045298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-25391.840985496285</v>
      </c>
      <c r="L763" s="444">
        <f t="shared" ca="1" si="54"/>
        <v>-6119433.6775046047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-6119433.6775046047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-25587.870754246596</v>
      </c>
      <c r="L764" s="444">
        <f t="shared" ca="1" si="54"/>
        <v>-6166676.8517734297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-6166676.8517734297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-25784.717313700032</v>
      </c>
      <c r="L765" s="444">
        <f t="shared" ca="1" si="54"/>
        <v>-6214116.8726017084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-6214116.8726017084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-25982.384067151193</v>
      </c>
      <c r="L766" s="444">
        <f t="shared" ca="1" si="54"/>
        <v>-6261754.5601834375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-6261754.5601834375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-26180.874432075067</v>
      </c>
      <c r="L767" s="444">
        <f t="shared" ca="1" si="54"/>
        <v>-6309590.7381300908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-6309590.7381300908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-26380.191840186122</v>
      </c>
      <c r="L768" s="444">
        <f t="shared" ca="1" si="54"/>
        <v>-6357626.2334848549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-6357626.2334848549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-26580.339737497638</v>
      </c>
      <c r="L769" s="444">
        <f t="shared" ca="1" si="54"/>
        <v>-6405861.8767369306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-6405861.8767369306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-26781.321584381287</v>
      </c>
      <c r="L770" s="444">
        <f t="shared" ca="1" si="54"/>
        <v>-6454298.5018358901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-6454298.5018358901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-26983.140855626953</v>
      </c>
      <c r="L771" s="444">
        <f t="shared" ca="1" si="54"/>
        <v>-6502936.9462060956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-6502936.9462060956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-27185.801040502807</v>
      </c>
      <c r="L772" s="444">
        <f t="shared" ca="1" si="54"/>
        <v>-6551778.0507611772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-6551778.0507611772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-27389.305642815649</v>
      </c>
      <c r="L773" s="444">
        <f t="shared" ref="L773:L1027" ca="1" si="80">I773-J773+K773</f>
        <v>-6600822.6599185709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-6600822.6599185709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-27593.658180971455</v>
      </c>
      <c r="L774" s="444">
        <f t="shared" ca="1" si="80"/>
        <v>-6650071.6216141209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-6650071.6216141209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-27798.862188036244</v>
      </c>
      <c r="L775" s="444">
        <f t="shared" ca="1" si="80"/>
        <v>-6699525.7873167358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-6699525.7873167358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-28004.921211797147</v>
      </c>
      <c r="L776" s="444">
        <f t="shared" ca="1" si="80"/>
        <v>-6749186.012043111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-6749186.012043111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-28211.838814823706</v>
      </c>
      <c r="L777" s="444">
        <f t="shared" ca="1" si="80"/>
        <v>-6799053.1543725133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-6799053.1543725133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-28419.618574529548</v>
      </c>
      <c r="L778" s="444">
        <f t="shared" ca="1" si="80"/>
        <v>-6849128.0764616216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-6849128.0764616216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-28628.264083234168</v>
      </c>
      <c r="L779" s="444">
        <f t="shared" ca="1" si="80"/>
        <v>-6899411.6440594345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-6899411.6440594345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-28837.778948225048</v>
      </c>
      <c r="L780" s="444">
        <f t="shared" ca="1" si="80"/>
        <v>-6949904.726522238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-6949904.726522238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-29048.166791820069</v>
      </c>
      <c r="L781" s="444">
        <f t="shared" ca="1" si="80"/>
        <v>-7000608.1968286363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-7000608.1968286363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-29259.431251430062</v>
      </c>
      <c r="L782" s="444">
        <f t="shared" ca="1" si="80"/>
        <v>-7051522.9315946447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-7051522.9315946447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-29471.575979621761</v>
      </c>
      <c r="L783" s="444">
        <f t="shared" ca="1" si="80"/>
        <v>-7102649.8110888451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-7102649.8110888451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-29684.60464418093</v>
      </c>
      <c r="L784" s="444">
        <f t="shared" ca="1" si="80"/>
        <v>-7153989.7192476047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-7153989.7192476047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-29898.520928175767</v>
      </c>
      <c r="L785" s="444">
        <f t="shared" ca="1" si="80"/>
        <v>-7205543.5436903592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-7205543.5436903592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-30113.328530020575</v>
      </c>
      <c r="L786" s="444">
        <f t="shared" ca="1" si="80"/>
        <v>-7257312.1757349586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-7257312.1757349586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-30329.031163539734</v>
      </c>
      <c r="L787" s="444">
        <f t="shared" ca="1" si="80"/>
        <v>-7309296.5104130767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-7309296.5104130767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-30545.632558031892</v>
      </c>
      <c r="L788" s="444">
        <f t="shared" ca="1" si="80"/>
        <v>-7361497.446485687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-7361497.446485687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-30763.13645833444</v>
      </c>
      <c r="L789" s="444">
        <f t="shared" ca="1" si="80"/>
        <v>-7413915.8864585999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-7413915.8864585999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-30981.546624888244</v>
      </c>
      <c r="L790" s="444">
        <f t="shared" ca="1" si="80"/>
        <v>-7466552.736598067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-7466552.736598067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-31200.866833802687</v>
      </c>
      <c r="L791" s="444">
        <f t="shared" ca="1" si="80"/>
        <v>-7519408.9069464477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-7519408.9069464477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-31421.10087692094</v>
      </c>
      <c r="L792" s="444">
        <f t="shared" ca="1" si="80"/>
        <v>-7572485.3113379469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-7572485.3113379469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-31642.252561885522</v>
      </c>
      <c r="L793" s="444">
        <f t="shared" ca="1" si="80"/>
        <v>-7625782.8674144112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-7625782.8674144112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-31864.325712204121</v>
      </c>
      <c r="L794" s="444">
        <f t="shared" ca="1" si="80"/>
        <v>-7679302.4966411935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-7679302.4966411935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-32087.324167315717</v>
      </c>
      <c r="L795" s="444">
        <f t="shared" ca="1" si="80"/>
        <v>-7733045.1243230877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-7733045.1243230877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-32311.251782656938</v>
      </c>
      <c r="L796" s="444">
        <f t="shared" ca="1" si="80"/>
        <v>-7787011.6796203228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-7787011.6796203228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-32536.112429728753</v>
      </c>
      <c r="L797" s="444">
        <f t="shared" ca="1" si="80"/>
        <v>-7841203.0955646299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-7841203.0955646299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-32761.909996163366</v>
      </c>
      <c r="L798" s="444">
        <f t="shared" ca="1" si="80"/>
        <v>-7895620.3090753714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-7895620.3090753714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-32988.648385791457</v>
      </c>
      <c r="L799" s="444">
        <f t="shared" ca="1" si="80"/>
        <v>-7950264.2609757408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-7950264.2609757408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-33216.33151870966</v>
      </c>
      <c r="L800" s="444">
        <f t="shared" ca="1" si="80"/>
        <v>-8005135.8960090289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-8005135.8960090289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-33444.963331348365</v>
      </c>
      <c r="L801" s="444">
        <f t="shared" ca="1" si="80"/>
        <v>-8060236.1628549555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-8060236.1628549555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-33674.547776539723</v>
      </c>
      <c r="L802" s="444">
        <f t="shared" ca="1" si="80"/>
        <v>-8115566.0141460737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-8115566.0141460737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-33905.088823586048</v>
      </c>
      <c r="L803" s="444">
        <f t="shared" ca="1" si="80"/>
        <v>-8171126.4064842379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-8171126.4064842379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-34136.590458328399</v>
      </c>
      <c r="L804" s="444">
        <f t="shared" ca="1" si="80"/>
        <v>-8226918.3004571451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-8226918.3004571451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-34369.056683215516</v>
      </c>
      <c r="L805" s="444">
        <f t="shared" ca="1" si="80"/>
        <v>-8282942.6606549388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-8282942.6606549388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-34602.491517372982</v>
      </c>
      <c r="L806" s="444">
        <f t="shared" ca="1" si="80"/>
        <v>-8339200.4556868905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-8339200.4556868905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-34836.898996672782</v>
      </c>
      <c r="L807" s="444">
        <f t="shared" ca="1" si="80"/>
        <v>-8395692.6581981424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-8395692.6581981424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-35072.283173803007</v>
      </c>
      <c r="L808" s="444">
        <f t="shared" ca="1" si="80"/>
        <v>-8452420.244886525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-8452420.244886525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-35308.648118337936</v>
      </c>
      <c r="L809" s="444">
        <f t="shared" ca="1" si="80"/>
        <v>-8509384.1965194419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-8509384.1965194419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-35545.997916808425</v>
      </c>
      <c r="L810" s="444">
        <f t="shared" ca="1" si="80"/>
        <v>-8566585.4979508296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-8566585.4979508296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-35784.336672772537</v>
      </c>
      <c r="L811" s="444">
        <f t="shared" ca="1" si="80"/>
        <v>-8624025.1381381806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-8624025.1381381806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-36023.668506886497</v>
      </c>
      <c r="L812" s="444">
        <f t="shared" ca="1" si="80"/>
        <v>-8681704.1101596467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-8681704.1101596467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-36263.997556975941</v>
      </c>
      <c r="L813" s="444">
        <f t="shared" ca="1" si="80"/>
        <v>-8739623.4112312011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-8739623.4112312011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-36505.327978107416</v>
      </c>
      <c r="L814" s="444">
        <f t="shared" ca="1" si="80"/>
        <v>-8797784.0427238885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-8797784.0427238885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-36747.663942660285</v>
      </c>
      <c r="L815" s="444">
        <f t="shared" ca="1" si="80"/>
        <v>-8856187.010181129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-8856187.010181129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-36991.009640398785</v>
      </c>
      <c r="L816" s="444">
        <f t="shared" ca="1" si="80"/>
        <v>-8914833.3233361077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-8914833.3233361077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-37235.369278544531</v>
      </c>
      <c r="L817" s="444">
        <f t="shared" ca="1" si="80"/>
        <v>-8973723.9961292315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-8973723.9961292315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-37480.747081849215</v>
      </c>
      <c r="L818" s="444">
        <f t="shared" ca="1" si="80"/>
        <v>-9032860.0467256606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-9032860.0467256606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-37727.147292667665</v>
      </c>
      <c r="L819" s="444">
        <f t="shared" ca="1" si="80"/>
        <v>-9092242.4975329079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-9092242.4975329079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-37974.5741710312</v>
      </c>
      <c r="L820" s="444">
        <f t="shared" ca="1" si="80"/>
        <v>-9151872.3752185181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-9151872.3752185181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-38223.031994721241</v>
      </c>
      <c r="L821" s="444">
        <f t="shared" ca="1" si="80"/>
        <v>-9211750.7107278183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-9211750.7107278183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-38472.525059343323</v>
      </c>
      <c r="L822" s="444">
        <f t="shared" ca="1" si="80"/>
        <v>-9271878.5393017419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-9271878.5393017419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-38723.057678401339</v>
      </c>
      <c r="L823" s="444">
        <f t="shared" ca="1" si="80"/>
        <v>-9332256.9004947226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-9332256.9004947226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-38974.634183372094</v>
      </c>
      <c r="L824" s="444">
        <f t="shared" ca="1" si="80"/>
        <v>-9392886.8381926734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-9392886.8381926734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-39227.258923780217</v>
      </c>
      <c r="L825" s="444">
        <f t="shared" ca="1" si="80"/>
        <v>-9453769.4006310329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-9453769.4006310329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-39480.936267273384</v>
      </c>
      <c r="L826" s="444">
        <f t="shared" ca="1" si="80"/>
        <v>-9514905.6404128857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-9514905.6404128857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-39735.670599697769</v>
      </c>
      <c r="L827" s="444">
        <f t="shared" ca="1" si="80"/>
        <v>-9576296.6145271622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-9576296.6145271622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-39991.466325173926</v>
      </c>
      <c r="L828" s="444">
        <f t="shared" ca="1" si="80"/>
        <v>-9637943.3843669146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-9637943.3843669146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-40248.327866172891</v>
      </c>
      <c r="L829" s="444">
        <f t="shared" ca="1" si="80"/>
        <v>-9699847.0157476664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-9699847.0157476664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-40506.259663592689</v>
      </c>
      <c r="L830" s="444">
        <f t="shared" ca="1" si="80"/>
        <v>-9762008.5789258387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-9762008.5789258387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-40765.266176835074</v>
      </c>
      <c r="L831" s="444">
        <f t="shared" ca="1" si="80"/>
        <v>-9824429.1486172527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-9824429.1486172527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-41025.351883882635</v>
      </c>
      <c r="L832" s="444">
        <f t="shared" ca="1" si="80"/>
        <v>-9887109.8040157147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-9887109.8040157147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-41286.521281376226</v>
      </c>
      <c r="L833" s="444">
        <f t="shared" ca="1" si="80"/>
        <v>-9950051.6288116705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-9950051.6288116705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-41548.778884692707</v>
      </c>
      <c r="L834" s="444">
        <f t="shared" ca="1" si="80"/>
        <v>-10013255.711210942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-10013255.711210942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-41812.129228023005</v>
      </c>
      <c r="L835" s="444">
        <f t="shared" ca="1" si="80"/>
        <v>-10076723.143953545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-10076723.143953545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-42076.576864450515</v>
      </c>
      <c r="L836" s="444">
        <f t="shared" ca="1" si="80"/>
        <v>-10140455.024332576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-10140455.024332576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-42342.126366029814</v>
      </c>
      <c r="L837" s="444">
        <f t="shared" ca="1" si="80"/>
        <v>-10204452.454213185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-10204452.454213185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-42608.782323865686</v>
      </c>
      <c r="L838" s="444">
        <f t="shared" ca="1" si="80"/>
        <v>-10268716.54005163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-10268716.54005163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-42876.549348192537</v>
      </c>
      <c r="L839" s="444">
        <f t="shared" ca="1" si="80"/>
        <v>-10333248.392914401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-10333248.392914401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-43145.432068454087</v>
      </c>
      <c r="L840" s="444">
        <f t="shared" ca="1" si="80"/>
        <v>-10398049.128497435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-10398049.128497435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-43415.435133383391</v>
      </c>
      <c r="L841" s="444">
        <f t="shared" ca="1" si="80"/>
        <v>-10463119.867145397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-10463119.867145397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-43686.56321108323</v>
      </c>
      <c r="L842" s="444">
        <f t="shared" ca="1" si="80"/>
        <v>-10528461.733871059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-10528461.733871059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-43958.820989106825</v>
      </c>
      <c r="L843" s="444">
        <f t="shared" ca="1" si="80"/>
        <v>-10594075.858374747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-10594075.858374747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-44232.213174538854</v>
      </c>
      <c r="L844" s="444">
        <f t="shared" ca="1" si="80"/>
        <v>-10659963.375063865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-10659963.375063865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-44506.744494076847</v>
      </c>
      <c r="L845" s="444">
        <f t="shared" ca="1" si="80"/>
        <v>-10726125.423072521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-10726125.423072521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-44782.419694112919</v>
      </c>
      <c r="L846" s="444">
        <f t="shared" ca="1" si="80"/>
        <v>-10792563.146281213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-10792563.146281213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-45059.243540815798</v>
      </c>
      <c r="L847" s="444">
        <f t="shared" ca="1" si="80"/>
        <v>-10859277.693336608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-10859277.693336608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-45337.220820213282</v>
      </c>
      <c r="L848" s="444">
        <f t="shared" ca="1" si="80"/>
        <v>-10926270.2176714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-10926270.2176714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-45616.356338274913</v>
      </c>
      <c r="L849" s="444">
        <f t="shared" ca="1" si="80"/>
        <v>-10993541.877524255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-10993541.877524255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-45896.654920995141</v>
      </c>
      <c r="L850" s="444">
        <f t="shared" ca="1" si="80"/>
        <v>-11061093.835959829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-11061093.835959829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-46178.1214144767</v>
      </c>
      <c r="L851" s="444">
        <f t="shared" ca="1" si="80"/>
        <v>-11128927.260888886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-11128927.260888886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-46460.760685014437</v>
      </c>
      <c r="L852" s="444">
        <f t="shared" ca="1" si="80"/>
        <v>-11197043.325088479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-11197043.325088479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-46744.577619179407</v>
      </c>
      <c r="L853" s="444">
        <f t="shared" ca="1" si="80"/>
        <v>-11265443.206222238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-11265443.206222238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-47029.577123903407</v>
      </c>
      <c r="L854" s="444">
        <f t="shared" ca="1" si="80"/>
        <v>-11334128.08686072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-11334128.08686072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-47315.76412656375</v>
      </c>
      <c r="L855" s="444">
        <f t="shared" ca="1" si="80"/>
        <v>-11403099.154501863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-11403099.154501863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-47603.143575068505</v>
      </c>
      <c r="L856" s="444">
        <f t="shared" ca="1" si="80"/>
        <v>-11472357.601591511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-11472357.601591511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-47891.720437942044</v>
      </c>
      <c r="L857" s="444">
        <f t="shared" ca="1" si="80"/>
        <v>-11541904.625544032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-11541904.625544032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-48181.499704410882</v>
      </c>
      <c r="L858" s="444">
        <f t="shared" ca="1" si="80"/>
        <v>-11611741.428763023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-11611741.428763023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-48472.48638449001</v>
      </c>
      <c r="L859" s="444">
        <f t="shared" ca="1" si="80"/>
        <v>-11681869.218662092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-11681869.218662092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-48764.685509069466</v>
      </c>
      <c r="L860" s="444">
        <f t="shared" ca="1" si="80"/>
        <v>-11752289.207685741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-11752289.207685741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-49058.102130001331</v>
      </c>
      <c r="L861" s="444">
        <f t="shared" ca="1" si="80"/>
        <v>-11823002.613330321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-11823002.613330321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-49352.741320187088</v>
      </c>
      <c r="L862" s="444">
        <f t="shared" ca="1" si="80"/>
        <v>-11894010.658165088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-11894010.658165088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-49648.608173665278</v>
      </c>
      <c r="L863" s="444">
        <f t="shared" ca="1" si="80"/>
        <v>-11965314.569853332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-11965314.569853332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-49945.707805699632</v>
      </c>
      <c r="L864" s="444">
        <f t="shared" ca="1" si="80"/>
        <v>-12036915.58117361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-12036915.58117361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-50244.045352867455</v>
      </c>
      <c r="L865" s="444">
        <f t="shared" ca="1" si="80"/>
        <v>-12108814.930041056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-12108814.930041056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-50543.625973148482</v>
      </c>
      <c r="L866" s="444">
        <f t="shared" ca="1" si="80"/>
        <v>-12181013.859528784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-12181013.859528784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-50844.454846014014</v>
      </c>
      <c r="L867" s="444">
        <f t="shared" ca="1" si="80"/>
        <v>-12253513.617889376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-12253513.617889376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-51146.53717251648</v>
      </c>
      <c r="L868" s="444">
        <f t="shared" ca="1" si="80"/>
        <v>-12326315.458576472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-12326315.458576472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-51449.878175379381</v>
      </c>
      <c r="L869" s="444">
        <f t="shared" ca="1" si="80"/>
        <v>-12399420.640266431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-12399420.640266431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-51754.483099087542</v>
      </c>
      <c r="L870" s="444">
        <f t="shared" ca="1" si="80"/>
        <v>-12472830.426880099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-12472830.426880099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-52060.357209977825</v>
      </c>
      <c r="L871" s="444">
        <f t="shared" ca="1" si="80"/>
        <v>-12546546.087604657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-12546546.087604657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-52367.505796330151</v>
      </c>
      <c r="L872" s="444">
        <f t="shared" ca="1" si="80"/>
        <v>-12620568.896915566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-12620568.896915566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-52675.934168458938</v>
      </c>
      <c r="L873" s="444">
        <f t="shared" ca="1" si="80"/>
        <v>-12694900.134598605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-12694900.134598605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-52985.647658804934</v>
      </c>
      <c r="L874" s="444">
        <f t="shared" ca="1" si="80"/>
        <v>-12769541.085771989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-12769541.085771989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-53296.65162202737</v>
      </c>
      <c r="L875" s="444">
        <f t="shared" ca="1" si="80"/>
        <v>-12844493.040908596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-12844493.040908596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-53608.951435096562</v>
      </c>
      <c r="L876" s="444">
        <f t="shared" ca="1" si="80"/>
        <v>-12919757.295858271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-12919757.295858271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-53922.552497386874</v>
      </c>
      <c r="L877" s="444">
        <f t="shared" ca="1" si="80"/>
        <v>-12995335.151870238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-12995335.151870238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-54237.46023077007</v>
      </c>
      <c r="L878" s="444">
        <f t="shared" ca="1" si="80"/>
        <v>-13071227.915615587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-13071227.915615587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-54553.680079709025</v>
      </c>
      <c r="L879" s="444">
        <f t="shared" ca="1" si="80"/>
        <v>-13147436.899209876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-13147436.899209876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-54871.21751135189</v>
      </c>
      <c r="L880" s="444">
        <f t="shared" ca="1" si="80"/>
        <v>-13223963.420235807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-13223963.420235807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-55190.078015626619</v>
      </c>
      <c r="L881" s="444">
        <f t="shared" ca="1" si="80"/>
        <v>-13300808.801766014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-13300808.801766014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-55510.267105335806</v>
      </c>
      <c r="L882" s="444">
        <f t="shared" ca="1" si="80"/>
        <v>-13377974.372385928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-13377974.372385928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-55831.790316252118</v>
      </c>
      <c r="L883" s="444">
        <f t="shared" ca="1" si="80"/>
        <v>-13455461.46621676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-13455461.46621676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-56154.653207213916</v>
      </c>
      <c r="L884" s="444">
        <f t="shared" ca="1" si="80"/>
        <v>-13533271.422938554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-13533271.422938554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-56478.861360221381</v>
      </c>
      <c r="L885" s="444">
        <f t="shared" ca="1" si="80"/>
        <v>-13611405.587813355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-13611405.587813355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-56804.420380533062</v>
      </c>
      <c r="L886" s="444">
        <f t="shared" ca="1" si="80"/>
        <v>-13689865.311708467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-13689865.311708467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-57131.335896762692</v>
      </c>
      <c r="L887" s="444">
        <f t="shared" ca="1" si="80"/>
        <v>-13768651.951119808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-13768651.951119808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-57459.613560976606</v>
      </c>
      <c r="L888" s="444">
        <f t="shared" ca="1" si="80"/>
        <v>-13847766.868195364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-13847766.868195364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-57789.259048791435</v>
      </c>
      <c r="L889" s="444">
        <f t="shared" ca="1" si="80"/>
        <v>-13927211.430758735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-13927211.430758735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-58120.278059472141</v>
      </c>
      <c r="L890" s="444">
        <f t="shared" ca="1" si="80"/>
        <v>-14006987.012332786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-14006987.012332786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-58452.676316030687</v>
      </c>
      <c r="L891" s="444">
        <f t="shared" ca="1" si="80"/>
        <v>-14087094.992163396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-14087094.992163396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-58786.459565324891</v>
      </c>
      <c r="L892" s="444">
        <f t="shared" ca="1" si="80"/>
        <v>-14167536.7552433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-14167536.7552433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-59121.633578157838</v>
      </c>
      <c r="L893" s="444">
        <f t="shared" ca="1" si="80"/>
        <v>-14248313.692336036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-14248313.692336036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-59458.204149377561</v>
      </c>
      <c r="L894" s="444">
        <f t="shared" ca="1" si="80"/>
        <v>-14329427.199999994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-14329427.199999994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-59796.177097977386</v>
      </c>
      <c r="L895" s="444">
        <f t="shared" ca="1" si="80"/>
        <v>-14410878.680612551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-14410878.680612551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-60135.558267196386</v>
      </c>
      <c r="L896" s="444">
        <f t="shared" ca="1" si="80"/>
        <v>-14492669.542394327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-14492669.542394327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-60476.353524620441</v>
      </c>
      <c r="L897" s="444">
        <f t="shared" ca="1" si="80"/>
        <v>-14574801.199433526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-14574801.199433526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-60818.568762283772</v>
      </c>
      <c r="L898" s="444">
        <f t="shared" ca="1" si="80"/>
        <v>-14657275.071710389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-14657275.071710389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-61162.209896770699</v>
      </c>
      <c r="L899" s="444">
        <f t="shared" ca="1" si="80"/>
        <v>-14740092.58512174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-14740092.58512174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-61507.282869317998</v>
      </c>
      <c r="L900" s="444">
        <f t="shared" ca="1" si="80"/>
        <v>-14823255.171505637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-14823255.171505637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-61853.793645917569</v>
      </c>
      <c r="L901" s="444">
        <f t="shared" ca="1" si="80"/>
        <v>-14906764.268666135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-14906764.268666135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-62201.748217419648</v>
      </c>
      <c r="L902" s="444">
        <f t="shared" ca="1" si="80"/>
        <v>-14990621.320398133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-14990621.320398133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-62551.152599636298</v>
      </c>
      <c r="L903" s="444">
        <f t="shared" ca="1" si="80"/>
        <v>-15074827.776512349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-15074827.776512349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-62902.012833445537</v>
      </c>
      <c r="L904" s="444">
        <f t="shared" ca="1" si="80"/>
        <v>-15159385.092860375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-15159385.092860375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-63254.334984895642</v>
      </c>
      <c r="L905" s="444">
        <f t="shared" ca="1" si="80"/>
        <v>-15244294.731359849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-15244294.731359849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-63608.125145310114</v>
      </c>
      <c r="L906" s="444">
        <f t="shared" ca="1" si="80"/>
        <v>-15329558.160019739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-15329558.160019739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-63963.389431392985</v>
      </c>
      <c r="L907" s="444">
        <f t="shared" ca="1" si="80"/>
        <v>-15415176.852965711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-15415176.852965711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-64320.133985334542</v>
      </c>
      <c r="L908" s="444">
        <f t="shared" ca="1" si="80"/>
        <v>-15501152.290465625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-15501152.290465625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-64678.364974917517</v>
      </c>
      <c r="L909" s="444">
        <f t="shared" ca="1" si="80"/>
        <v>-15587485.958955122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-15587485.958955122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-65038.088593623746</v>
      </c>
      <c r="L910" s="444">
        <f t="shared" ca="1" si="80"/>
        <v>-15674179.351063326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-15674179.351063326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-65399.311060741282</v>
      </c>
      <c r="L911" s="444">
        <f t="shared" ca="1" si="80"/>
        <v>-15761233.965638647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-15761233.965638647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-65762.038621471787</v>
      </c>
      <c r="L912" s="444">
        <f t="shared" ca="1" si="80"/>
        <v>-15848651.307774698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-15848651.307774698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-66126.277547038655</v>
      </c>
      <c r="L913" s="444">
        <f t="shared" ca="1" si="80"/>
        <v>-15936432.888836317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-15936432.888836317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-66492.034134795394</v>
      </c>
      <c r="L914" s="444">
        <f t="shared" ca="1" si="80"/>
        <v>-16024580.226485692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-16024580.226485692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-66859.314708334467</v>
      </c>
      <c r="L915" s="444">
        <f t="shared" ca="1" si="80"/>
        <v>-16113094.844708607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-16113094.844708607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-67228.125617596612</v>
      </c>
      <c r="L916" s="444">
        <f t="shared" ca="1" si="80"/>
        <v>-16201978.273840783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-16201978.273840783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-67598.473238980689</v>
      </c>
      <c r="L917" s="444">
        <f t="shared" ca="1" si="80"/>
        <v>-16291232.050594343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-16291232.050594343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-67970.363975453845</v>
      </c>
      <c r="L918" s="444">
        <f t="shared" ca="1" si="80"/>
        <v>-16380857.718084376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-16380857.718084376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-68343.804256662319</v>
      </c>
      <c r="L919" s="444">
        <f t="shared" ca="1" si="80"/>
        <v>-16470856.825855618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-16470856.825855618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-68718.800539042495</v>
      </c>
      <c r="L920" s="444">
        <f t="shared" ca="1" si="80"/>
        <v>-16561230.92990924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-16561230.92990924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-69095.359305932579</v>
      </c>
      <c r="L921" s="444">
        <f t="shared" ca="1" si="80"/>
        <v>-16651981.592729753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-16651981.592729753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-69473.487067684706</v>
      </c>
      <c r="L922" s="444">
        <f t="shared" ca="1" si="80"/>
        <v>-16743110.383312017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-16743110.383312017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-69853.190361777481</v>
      </c>
      <c r="L923" s="444">
        <f t="shared" ca="1" si="80"/>
        <v>-16834618.877188373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-16834618.877188373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-70234.475752928964</v>
      </c>
      <c r="L924" s="444">
        <f t="shared" ca="1" si="80"/>
        <v>-16926508.656455878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-16926508.656455878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-70617.349833210232</v>
      </c>
      <c r="L925" s="444">
        <f t="shared" ca="1" si="80"/>
        <v>-17018781.309803665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-17018781.309803665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-71001.819222159334</v>
      </c>
      <c r="L926" s="444">
        <f t="shared" ca="1" si="80"/>
        <v>-17111438.432540402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-17111438.432540402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-71387.890566895745</v>
      </c>
      <c r="L927" s="444">
        <f t="shared" ca="1" si="80"/>
        <v>-17204481.626621876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-17204481.626621876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-71775.570542235218</v>
      </c>
      <c r="L928" s="444">
        <f t="shared" ca="1" si="80"/>
        <v>-17297912.500678688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-17297912.500678688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-72164.865850805276</v>
      </c>
      <c r="L929" s="444">
        <f t="shared" ca="1" si="80"/>
        <v>-17391732.670044072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-17391732.670044072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-72555.783223161037</v>
      </c>
      <c r="L930" s="444">
        <f t="shared" ca="1" si="80"/>
        <v>-17485943.756781809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-17485943.756781809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-72948.329417901608</v>
      </c>
      <c r="L931" s="444">
        <f t="shared" ca="1" si="80"/>
        <v>-17580547.389714289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-17580547.389714289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-73342.511221786946</v>
      </c>
      <c r="L932" s="444">
        <f t="shared" ca="1" si="80"/>
        <v>-17675545.204450652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-17675545.204450652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-73738.33544985512</v>
      </c>
      <c r="L933" s="444">
        <f t="shared" ca="1" si="80"/>
        <v>-17770938.843415085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-17770938.843415085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-74135.808945540266</v>
      </c>
      <c r="L934" s="444">
        <f t="shared" ca="1" si="80"/>
        <v>-17866729.955875203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-17866729.955875203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-74534.938580790753</v>
      </c>
      <c r="L935" s="444">
        <f t="shared" ca="1" si="80"/>
        <v>-17962920.197970573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-17962920.197970573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-74935.731256188126</v>
      </c>
      <c r="L936" s="444">
        <f t="shared" ca="1" si="80"/>
        <v>-18059511.232741337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-18059511.232741337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-75338.193901066305</v>
      </c>
      <c r="L937" s="444">
        <f t="shared" ca="1" si="80"/>
        <v>-18156504.73015698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-18156504.73015698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-75742.333473631486</v>
      </c>
      <c r="L938" s="444">
        <f t="shared" ca="1" si="80"/>
        <v>-18253902.367145188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-18253902.367145188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-76148.15696108235</v>
      </c>
      <c r="L939" s="444">
        <f t="shared" ca="1" si="80"/>
        <v>-18351705.827620849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-18351705.827620849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-76555.671379730949</v>
      </c>
      <c r="L940" s="444">
        <f t="shared" ca="1" si="80"/>
        <v>-18449916.802515157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-18449916.802515157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-76964.88377512389</v>
      </c>
      <c r="L941" s="444">
        <f t="shared" ca="1" si="80"/>
        <v>-18548536.989804856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-18548536.989804856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-77375.8012221643</v>
      </c>
      <c r="L942" s="444">
        <f t="shared" ca="1" si="80"/>
        <v>-18647568.094541598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-18647568.094541598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-77788.430825234071</v>
      </c>
      <c r="L943" s="444">
        <f t="shared" ca="1" si="80"/>
        <v>-18747011.828881409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-18747011.828881409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-78202.779718316611</v>
      </c>
      <c r="L944" s="444">
        <f t="shared" ca="1" si="80"/>
        <v>-18846869.912114304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-18846869.912114304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-78618.85506512034</v>
      </c>
      <c r="L945" s="444">
        <f t="shared" ca="1" si="80"/>
        <v>-18947144.070694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-18947144.070694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-79036.664059202405</v>
      </c>
      <c r="L946" s="444">
        <f t="shared" ca="1" si="80"/>
        <v>-19047836.03826778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-19047836.03826778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-79456.213924093157</v>
      </c>
      <c r="L947" s="444">
        <f t="shared" ca="1" si="80"/>
        <v>-19148947.555706449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-19148947.555706449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-79877.511913420938</v>
      </c>
      <c r="L948" s="444">
        <f t="shared" ca="1" si="80"/>
        <v>-19250480.371134449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-19250480.371134449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-80300.565311037615</v>
      </c>
      <c r="L949" s="444">
        <f t="shared" ca="1" si="80"/>
        <v>-19352436.239960063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-19352436.239960063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-80725.381431144342</v>
      </c>
      <c r="L950" s="444">
        <f t="shared" ca="1" si="80"/>
        <v>-19454816.924905784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-19454816.924905784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-81151.967618418174</v>
      </c>
      <c r="L951" s="444">
        <f t="shared" ca="1" si="80"/>
        <v>-19557624.196038779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-19557624.196038779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-81580.331248138988</v>
      </c>
      <c r="L952" s="444">
        <f t="shared" ca="1" si="80"/>
        <v>-19660859.830801494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-19660859.830801494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-82010.47972631696</v>
      </c>
      <c r="L953" s="444">
        <f t="shared" ca="1" si="80"/>
        <v>-19764525.61404239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-19764525.61404239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-82442.420489820695</v>
      </c>
      <c r="L954" s="444">
        <f t="shared" ca="1" si="80"/>
        <v>-19868623.338046789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-19868623.338046789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-82876.161006505688</v>
      </c>
      <c r="L955" s="444">
        <f t="shared" ca="1" si="80"/>
        <v>-19973154.802567873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-19973154.802567873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-83311.708775343548</v>
      </c>
      <c r="L956" s="444">
        <f t="shared" ca="1" si="80"/>
        <v>-20078121.814857796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-20078121.814857796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-83749.071326551551</v>
      </c>
      <c r="L957" s="444">
        <f t="shared" ca="1" si="80"/>
        <v>-20183526.189698923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-20183526.189698923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-84188.256221722913</v>
      </c>
      <c r="L958" s="444">
        <f t="shared" ca="1" si="80"/>
        <v>-20289369.749435224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-20289369.749435224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-84629.271053957506</v>
      </c>
      <c r="L959" s="444">
        <f t="shared" ca="1" si="80"/>
        <v>-20395654.32400376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-20395654.32400376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-85072.123447993072</v>
      </c>
      <c r="L960" s="444">
        <f t="shared" ca="1" si="80"/>
        <v>-20502381.750966329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-20502381.750966329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-85516.821060337112</v>
      </c>
      <c r="L961" s="444">
        <f t="shared" ca="1" si="80"/>
        <v>-20609553.875541244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-20609553.875541244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-85963.37157939926</v>
      </c>
      <c r="L962" s="444">
        <f t="shared" ca="1" si="80"/>
        <v>-20717172.550635219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-20717172.550635219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-86411.782725624143</v>
      </c>
      <c r="L963" s="444">
        <f t="shared" ca="1" si="80"/>
        <v>-20825239.636875421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-20825239.636875421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-86862.062251624986</v>
      </c>
      <c r="L964" s="444">
        <f t="shared" ca="1" si="80"/>
        <v>-20933757.002641622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-20933757.002641622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-87314.217942317497</v>
      </c>
      <c r="L965" s="444">
        <f t="shared" ca="1" si="80"/>
        <v>-21042726.524098516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-21042726.524098516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-87768.25761505455</v>
      </c>
      <c r="L966" s="444">
        <f t="shared" ca="1" si="80"/>
        <v>-21152150.085228149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-21152150.085228149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-88224.189119761359</v>
      </c>
      <c r="L967" s="444">
        <f t="shared" ca="1" si="80"/>
        <v>-21262029.577862486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-21262029.577862486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-88682.020339071096</v>
      </c>
      <c r="L968" s="444">
        <f t="shared" ca="1" si="80"/>
        <v>-21372366.901716135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-21372366.901716135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-89141.759188461307</v>
      </c>
      <c r="L969" s="444">
        <f t="shared" ca="1" si="80"/>
        <v>-21483163.964419175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-21483163.964419175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-89603.413616390637</v>
      </c>
      <c r="L970" s="444">
        <f t="shared" ca="1" si="80"/>
        <v>-21594422.681550141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-21594422.681550141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-90066.991604436334</v>
      </c>
      <c r="L971" s="444">
        <f t="shared" ca="1" si="80"/>
        <v>-21706144.976669155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-21706144.976669155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-90532.501167432216</v>
      </c>
      <c r="L972" s="444">
        <f t="shared" ca="1" si="80"/>
        <v>-21818332.781351164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-21818332.781351164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-90999.950353607259</v>
      </c>
      <c r="L973" s="444">
        <f t="shared" ca="1" si="80"/>
        <v>-21930988.035219349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-21930988.035219349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-91469.34724472469</v>
      </c>
      <c r="L974" s="444">
        <f t="shared" ca="1" si="80"/>
        <v>-22044112.685978651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-22044112.685978651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-91940.699956221782</v>
      </c>
      <c r="L975" s="444">
        <f t="shared" ca="1" si="80"/>
        <v>-22157708.689449452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-22157708.689449452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-92414.016637350127</v>
      </c>
      <c r="L976" s="444">
        <f t="shared" ca="1" si="80"/>
        <v>-22271778.009601381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-22271778.009601381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-92889.305471316489</v>
      </c>
      <c r="L977" s="444">
        <f t="shared" ca="1" si="80"/>
        <v>-22386322.618587274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-22386322.618587274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-93366.574675424374</v>
      </c>
      <c r="L978" s="444">
        <f t="shared" ca="1" si="80"/>
        <v>-22501344.496777277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-22501344.496777277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-93845.832501216064</v>
      </c>
      <c r="L979" s="444">
        <f t="shared" ca="1" si="80"/>
        <v>-22616845.632793073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-22616845.632793073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-94327.087234615203</v>
      </c>
      <c r="L980" s="444">
        <f t="shared" ca="1" si="80"/>
        <v>-22732828.023542266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-22732828.023542266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-94810.347196070186</v>
      </c>
      <c r="L981" s="444">
        <f t="shared" ca="1" si="80"/>
        <v>-22849293.674252912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-22849293.674252912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-95295.620740697879</v>
      </c>
      <c r="L982" s="444">
        <f t="shared" ca="1" si="80"/>
        <v>-22966244.598508187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-22966244.598508187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-95782.916258428188</v>
      </c>
      <c r="L983" s="444">
        <f t="shared" ca="1" si="80"/>
        <v>-23083682.818281192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-23083682.818281192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-96272.24217414904</v>
      </c>
      <c r="L984" s="444">
        <f t="shared" ca="1" si="80"/>
        <v>-23201610.363969918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-23201610.363969918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-96763.606947852066</v>
      </c>
      <c r="L985" s="444">
        <f t="shared" ca="1" si="80"/>
        <v>-23320029.274432346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-23320029.274432346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-97257.019074778844</v>
      </c>
      <c r="L986" s="444">
        <f t="shared" ca="1" si="80"/>
        <v>-23438941.597021703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-23438941.597021703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-97752.487085567831</v>
      </c>
      <c r="L987" s="444">
        <f t="shared" ca="1" si="80"/>
        <v>-23558349.38762185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-23558349.38762185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-98250.019546401774</v>
      </c>
      <c r="L988" s="444">
        <f t="shared" ca="1" si="80"/>
        <v>-23678254.710682828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-23678254.710682828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-98749.625059155849</v>
      </c>
      <c r="L989" s="444">
        <f t="shared" ca="1" si="80"/>
        <v>-23798659.639256563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-23798659.639256563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-99251.312261546424</v>
      </c>
      <c r="L990" s="444">
        <f t="shared" ca="1" si="80"/>
        <v>-23919566.255032688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-23919566.255032688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-99755.089827280273</v>
      </c>
      <c r="L991" s="444">
        <f t="shared" ca="1" si="80"/>
        <v>-24040976.648374546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-24040976.648374546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-100260.96646620469</v>
      </c>
      <c r="L992" s="444">
        <f t="shared" ca="1" si="80"/>
        <v>-24162892.918355327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-24162892.918355327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-100768.95092445794</v>
      </c>
      <c r="L993" s="444">
        <f t="shared" ca="1" si="80"/>
        <v>-24285317.172794361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-24285317.172794361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-101279.05198462057</v>
      </c>
      <c r="L994" s="444">
        <f t="shared" ca="1" si="80"/>
        <v>-24408251.528293557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-24408251.528293557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-101791.27846586723</v>
      </c>
      <c r="L995" s="444">
        <f t="shared" ca="1" si="80"/>
        <v>-24531698.110274002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-24531698.110274002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-102305.63922411908</v>
      </c>
      <c r="L996" s="444">
        <f t="shared" ca="1" si="80"/>
        <v>-24655659.053012699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-24655659.053012699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-102822.14315219698</v>
      </c>
      <c r="L997" s="444">
        <f t="shared" ca="1" si="80"/>
        <v>-24780136.499679472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-24780136.499679472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-103340.79917997521</v>
      </c>
      <c r="L998" s="444">
        <f t="shared" ca="1" si="80"/>
        <v>-24905132.602374025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-24905132.602374025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-103861.61627453585</v>
      </c>
      <c r="L999" s="444">
        <f t="shared" ca="1" si="80"/>
        <v>-25030649.522163138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-25030649.522163138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-104384.60344032382</v>
      </c>
      <c r="L1000" s="444">
        <f t="shared" ca="1" si="80"/>
        <v>-25156689.429118037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-25156689.429118037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-104909.76971930257</v>
      </c>
      <c r="L1001" s="444">
        <f t="shared" ca="1" si="80"/>
        <v>-25283254.502351917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-25283254.502351917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-105437.12419111039</v>
      </c>
      <c r="L1002" s="444">
        <f t="shared" ca="1" si="80"/>
        <v>-25410346.930057604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-25410346.930057604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-105966.67597321743</v>
      </c>
      <c r="L1003" s="444">
        <f t="shared" ca="1" si="80"/>
        <v>-25537968.909545399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-25537968.909545399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-106498.43422108324</v>
      </c>
      <c r="L1004" s="444">
        <f t="shared" ca="1" si="80"/>
        <v>-25666122.647281058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-25666122.647281058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-107032.40812831515</v>
      </c>
      <c r="L1005" s="444">
        <f t="shared" ca="1" si="80"/>
        <v>-25794810.358923949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-25794810.358923949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-107568.6069268272</v>
      </c>
      <c r="L1006" s="444">
        <f t="shared" ca="1" si="80"/>
        <v>-25924034.269365355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-25924034.269365355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-108107.03988699972</v>
      </c>
      <c r="L1007" s="444">
        <f t="shared" ca="1" si="80"/>
        <v>-26053796.612766933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-26053796.612766933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-108647.71631783963</v>
      </c>
      <c r="L1008" s="444">
        <f t="shared" ca="1" si="80"/>
        <v>-26184099.63259935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-26184099.63259935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-109190.64556714136</v>
      </c>
      <c r="L1009" s="444">
        <f t="shared" ca="1" si="80"/>
        <v>-26314945.581681069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-26314945.581681069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-109735.83702164852</v>
      </c>
      <c r="L1010" s="444">
        <f t="shared" ca="1" si="80"/>
        <v>-26446336.722217295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-26446336.722217295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-110283.30010721613</v>
      </c>
      <c r="L1011" s="444">
        <f t="shared" ca="1" si="80"/>
        <v>-26578275.325839087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-26578275.325839087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-110833.04428897362</v>
      </c>
      <c r="L1012" s="444">
        <f t="shared" ca="1" si="80"/>
        <v>-26710763.673642639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-26710763.673642639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-111385.07907148841</v>
      </c>
      <c r="L1013" s="444">
        <f t="shared" ca="1" si="80"/>
        <v>-26843804.056228705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-26843804.056228705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-111939.41399893034</v>
      </c>
      <c r="L1014" s="444">
        <f t="shared" ca="1" si="80"/>
        <v>-26977398.773742214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-26977398.773742214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-112496.05865523663</v>
      </c>
      <c r="L1015" s="444">
        <f t="shared" ca="1" si="80"/>
        <v>-27111550.135912027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-27111550.135912027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-113055.02266427752</v>
      </c>
      <c r="L1016" s="444">
        <f t="shared" ca="1" si="80"/>
        <v>-27246260.462090883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-27246260.462090883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-113616.31569002273</v>
      </c>
      <c r="L1017" s="444">
        <f t="shared" ca="1" si="80"/>
        <v>-27381532.081295483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-27381532.081295483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-114179.94743670858</v>
      </c>
      <c r="L1018" s="444">
        <f t="shared" ca="1" si="80"/>
        <v>-27517367.332246769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-27517367.332246769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-114745.92764900559</v>
      </c>
      <c r="L1019" s="444">
        <f t="shared" ca="1" si="80"/>
        <v>-27653768.563410353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-27653768.563410353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-115314.26611218721</v>
      </c>
      <c r="L1020" s="444">
        <f t="shared" ca="1" si="80"/>
        <v>-27790738.133037116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-27790738.133037116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-115884.9726522987</v>
      </c>
      <c r="L1021" s="444">
        <f t="shared" ca="1" si="80"/>
        <v>-27928278.409203991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-27928278.409203991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-116458.05713632736</v>
      </c>
      <c r="L1022" s="444">
        <f t="shared" ca="1" si="80"/>
        <v>-28066391.769854896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-28066391.769854896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-117033.5294723728</v>
      </c>
      <c r="L1023" s="444">
        <f t="shared" ca="1" si="80"/>
        <v>-28205080.602841847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-28205080.602841847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-117611.39960981841</v>
      </c>
      <c r="L1024" s="444">
        <f t="shared" ca="1" si="80"/>
        <v>-28344347.305966243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-28344347.305966243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-118191.67753950342</v>
      </c>
      <c r="L1025" s="444">
        <f t="shared" ca="1" si="80"/>
        <v>-28484194.287020326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-28484194.287020326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-118774.37329389543</v>
      </c>
      <c r="L1026" s="444">
        <f t="shared" ca="1" si="80"/>
        <v>-28624623.963828798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-28624623.963828798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-119359.49694726407</v>
      </c>
      <c r="L1027" s="444">
        <f t="shared" ca="1" si="80"/>
        <v>-28765638.764290638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-28765638.764290638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-119947.05861585507</v>
      </c>
      <c r="L1028" s="444">
        <f t="shared" ref="L1028:L1282" ca="1" si="104">I1028-J1028+K1028</f>
        <v>-28907241.126421072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-28907241.126421072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-120537.0684580652</v>
      </c>
      <c r="L1029" s="444">
        <f t="shared" ca="1" si="104"/>
        <v>-29049433.498393714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-29049433.498393714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-121129.53667461788</v>
      </c>
      <c r="L1030" s="444">
        <f t="shared" ca="1" si="104"/>
        <v>-29192218.338582911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-29192218.338582911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-121724.47350873955</v>
      </c>
      <c r="L1031" s="444">
        <f t="shared" ca="1" si="104"/>
        <v>-29335598.115606226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-29335598.115606226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-122321.88924633669</v>
      </c>
      <c r="L1032" s="444">
        <f t="shared" ca="1" si="104"/>
        <v>-29479575.308367141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-29479575.308367141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-122921.79421617382</v>
      </c>
      <c r="L1033" s="444">
        <f t="shared" ca="1" si="104"/>
        <v>-29624152.406097893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-29624152.406097893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-123524.19879005196</v>
      </c>
      <c r="L1034" s="444">
        <f t="shared" ca="1" si="104"/>
        <v>-29769331.908402521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-29769331.908402521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-124129.11338298793</v>
      </c>
      <c r="L1035" s="444">
        <f t="shared" ca="1" si="104"/>
        <v>-29915116.325300086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-29915116.325300086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-124736.54845339441</v>
      </c>
      <c r="L1036" s="444">
        <f t="shared" ca="1" si="104"/>
        <v>-30061508.177268058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-30061508.177268058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-125346.51450326097</v>
      </c>
      <c r="L1037" s="444">
        <f t="shared" ca="1" si="104"/>
        <v>-30208509.995285895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-30208509.995285895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-125959.02207833529</v>
      </c>
      <c r="L1038" s="444">
        <f t="shared" ca="1" si="104"/>
        <v>-30356124.320878807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-30356124.320878807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-126574.08176830577</v>
      </c>
      <c r="L1039" s="444">
        <f t="shared" ca="1" si="104"/>
        <v>-30504353.706161689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-30504353.706161689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-127191.70420698443</v>
      </c>
      <c r="L1040" s="444">
        <f t="shared" ca="1" si="104"/>
        <v>-30653200.713883251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-30653200.713883251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-127811.90007249096</v>
      </c>
      <c r="L1041" s="444">
        <f t="shared" ca="1" si="104"/>
        <v>-30802667.917470321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-30802667.917470321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-128434.68008743708</v>
      </c>
      <c r="L1042" s="444">
        <f t="shared" ca="1" si="104"/>
        <v>-30952757.901072334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-30952757.901072334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-129060.05501911211</v>
      </c>
      <c r="L1043" s="444">
        <f t="shared" ca="1" si="104"/>
        <v>-31103473.259606022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-31103473.259606022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-129688.03567966916</v>
      </c>
      <c r="L1044" s="444">
        <f t="shared" ca="1" si="104"/>
        <v>-31254816.598800268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-31254816.598800268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-130318.63292631185</v>
      </c>
      <c r="L1045" s="444">
        <f t="shared" ca="1" si="104"/>
        <v>-31406790.535241157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-31406790.535241157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-130951.85766148222</v>
      </c>
      <c r="L1046" s="444">
        <f t="shared" ca="1" si="104"/>
        <v>-31559397.696417216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-31559397.696417216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-131587.72083304913</v>
      </c>
      <c r="L1047" s="444">
        <f t="shared" ca="1" si="104"/>
        <v>-31712640.720764842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-31712640.720764842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-132226.23343449758</v>
      </c>
      <c r="L1048" s="444">
        <f t="shared" ca="1" si="104"/>
        <v>-31866522.257713918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-31866522.257713918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-132867.40650511874</v>
      </c>
      <c r="L1049" s="444">
        <f t="shared" ca="1" si="104"/>
        <v>-32021044.967733614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-32021044.967733614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-133511.25113020081</v>
      </c>
      <c r="L1050" s="444">
        <f t="shared" ca="1" si="104"/>
        <v>-32176211.522378393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-32176211.522378393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-134157.77844122073</v>
      </c>
      <c r="L1051" s="444">
        <f t="shared" ca="1" si="104"/>
        <v>-32332024.60433419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-32332024.60433419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-134806.99961603654</v>
      </c>
      <c r="L1052" s="444">
        <f t="shared" ca="1" si="104"/>
        <v>-32488486.907464806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-32488486.907464806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-135458.92587908075</v>
      </c>
      <c r="L1053" s="444">
        <f t="shared" ca="1" si="104"/>
        <v>-32645601.136858463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-32645601.136858463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-136113.56850155434</v>
      </c>
      <c r="L1054" s="444">
        <f t="shared" ca="1" si="104"/>
        <v>-32803370.008874595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-32803370.008874595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-136770.93880162155</v>
      </c>
      <c r="L1055" s="444">
        <f t="shared" ca="1" si="104"/>
        <v>-32961796.251190793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-32961796.251190793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-137431.04814460571</v>
      </c>
      <c r="L1056" s="444">
        <f t="shared" ca="1" si="104"/>
        <v>-33120882.602849975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-33120882.602849975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-138093.90794318565</v>
      </c>
      <c r="L1057" s="444">
        <f t="shared" ca="1" si="104"/>
        <v>-33280631.814307738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-33280631.814307738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-138759.52965759297</v>
      </c>
      <c r="L1058" s="444">
        <f t="shared" ca="1" si="104"/>
        <v>-33441046.647479907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-33441046.647479907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-139427.92479581034</v>
      </c>
      <c r="L1059" s="444">
        <f t="shared" ca="1" si="104"/>
        <v>-33602129.875790298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-33602129.875790298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-140099.10491377031</v>
      </c>
      <c r="L1060" s="444">
        <f t="shared" ca="1" si="104"/>
        <v>-33763884.284218647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-33763884.284218647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-140773.0816155551</v>
      </c>
      <c r="L1061" s="444">
        <f t="shared" ca="1" si="104"/>
        <v>-33926312.669348776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-33926312.669348776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-141449.8665535973</v>
      </c>
      <c r="L1062" s="444">
        <f t="shared" ca="1" si="104"/>
        <v>-34089417.839416951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-34089417.839416951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-142129.47142888137</v>
      </c>
      <c r="L1063" s="444">
        <f t="shared" ca="1" si="104"/>
        <v>-34253202.614360407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-34253202.614360407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-142811.90799114577</v>
      </c>
      <c r="L1064" s="444">
        <f t="shared" ca="1" si="104"/>
        <v>-34417669.825866133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-34417669.825866133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-143497.18803908629</v>
      </c>
      <c r="L1065" s="444">
        <f t="shared" ca="1" si="104"/>
        <v>-34582822.317419797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-34582822.317419797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-144185.3234205599</v>
      </c>
      <c r="L1066" s="444">
        <f t="shared" ca="1" si="104"/>
        <v>-34748662.944354936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-34748662.944354936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-144876.32603278963</v>
      </c>
      <c r="L1067" s="444">
        <f t="shared" ca="1" si="104"/>
        <v>-34915194.573902301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-34915194.573902301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-145570.20782257032</v>
      </c>
      <c r="L1068" s="444">
        <f t="shared" ca="1" si="104"/>
        <v>-35082420.085239448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-35082420.085239448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-146266.98078647509</v>
      </c>
      <c r="L1069" s="444">
        <f t="shared" ca="1" si="104"/>
        <v>-35250342.369540498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-35250342.369540498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-146966.65697106282</v>
      </c>
      <c r="L1070" s="444">
        <f t="shared" ca="1" si="104"/>
        <v>-35418964.330026135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-35418964.330026135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-147669.24847308631</v>
      </c>
      <c r="L1071" s="444">
        <f t="shared" ca="1" si="104"/>
        <v>-35588288.882013798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-35588288.882013798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-148374.76743970157</v>
      </c>
      <c r="L1072" s="444">
        <f t="shared" ca="1" si="104"/>
        <v>-35758318.952968076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-35758318.952968076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-149083.22606867773</v>
      </c>
      <c r="L1073" s="444">
        <f t="shared" ca="1" si="104"/>
        <v>-35929057.482551329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-35929057.482551329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-149794.63660860795</v>
      </c>
      <c r="L1074" s="444">
        <f t="shared" ca="1" si="104"/>
        <v>-36100507.422674514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-36100507.422674514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-150509.01135912121</v>
      </c>
      <c r="L1075" s="444">
        <f t="shared" ca="1" si="104"/>
        <v>-36272671.73754821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-36272671.73754821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-151226.36267109495</v>
      </c>
      <c r="L1076" s="444">
        <f t="shared" ca="1" si="104"/>
        <v>-36445553.403733879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-36445553.403733879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-151946.70294686858</v>
      </c>
      <c r="L1077" s="444">
        <f t="shared" ca="1" si="104"/>
        <v>-36619155.410195328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-36619155.410195328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-152670.04464045793</v>
      </c>
      <c r="L1078" s="444">
        <f t="shared" ca="1" si="104"/>
        <v>-36793480.758350365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-36793480.758350365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-153396.40025777058</v>
      </c>
      <c r="L1079" s="444">
        <f t="shared" ca="1" si="104"/>
        <v>-36968532.462122716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-36968532.462122716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-154125.78235682205</v>
      </c>
      <c r="L1080" s="444">
        <f t="shared" ca="1" si="104"/>
        <v>-37144313.547994114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-37144313.547994114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-154858.20354795287</v>
      </c>
      <c r="L1081" s="444">
        <f t="shared" ca="1" si="104"/>
        <v>-37320827.055056646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-37320827.055056646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-155593.67649404675</v>
      </c>
      <c r="L1082" s="444">
        <f t="shared" ca="1" si="104"/>
        <v>-37498076.035065271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-37498076.035065271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-156332.21391074936</v>
      </c>
      <c r="L1083" s="444">
        <f t="shared" ca="1" si="104"/>
        <v>-37676063.552490599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-37676063.552490599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-157073.82856668823</v>
      </c>
      <c r="L1084" s="444">
        <f t="shared" ca="1" si="104"/>
        <v>-37854792.684571862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-37854792.684571862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-157818.53328369348</v>
      </c>
      <c r="L1085" s="444">
        <f t="shared" ca="1" si="104"/>
        <v>-38034266.521370135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-38034266.521370135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-158566.34093701965</v>
      </c>
      <c r="L1086" s="444">
        <f t="shared" ca="1" si="104"/>
        <v>-38214488.165821731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-38214488.165821731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-159317.26445556796</v>
      </c>
      <c r="L1087" s="444">
        <f t="shared" ca="1" si="104"/>
        <v>-38395460.733791873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-38395460.733791873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-160071.31682211021</v>
      </c>
      <c r="L1088" s="444">
        <f t="shared" ca="1" si="104"/>
        <v>-38577187.354128562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-38577187.354128562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-160828.51107351307</v>
      </c>
      <c r="L1089" s="444">
        <f t="shared" ca="1" si="104"/>
        <v>-38759671.168716654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-38759671.168716654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-161588.86030096345</v>
      </c>
      <c r="L1090" s="444">
        <f t="shared" ca="1" si="104"/>
        <v>-38942915.332532197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-38942915.332532197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-162352.37765019489</v>
      </c>
      <c r="L1091" s="444">
        <f t="shared" ca="1" si="104"/>
        <v>-39126923.013696969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-39126923.013696969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-163119.07632171476</v>
      </c>
      <c r="L1092" s="444">
        <f t="shared" ca="1" si="104"/>
        <v>-39311697.39353326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-39311697.39353326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-163888.96957103265</v>
      </c>
      <c r="L1093" s="444">
        <f t="shared" ca="1" si="104"/>
        <v>-39497241.666618869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-39497241.666618869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-164662.07070888937</v>
      </c>
      <c r="L1094" s="444">
        <f t="shared" ca="1" si="104"/>
        <v>-39683559.040842332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-39683559.040842332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-165438.39310148713</v>
      </c>
      <c r="L1095" s="444">
        <f t="shared" ca="1" si="104"/>
        <v>-39870652.737458393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-39870652.737458393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-166217.95017072069</v>
      </c>
      <c r="L1096" s="444">
        <f t="shared" ca="1" si="104"/>
        <v>-40058525.991143689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-40058525.991143689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-167000.75539440944</v>
      </c>
      <c r="L1097" s="444">
        <f t="shared" ca="1" si="104"/>
        <v>-40247182.050052673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-40247182.050052673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-167786.8223065302</v>
      </c>
      <c r="L1098" s="444">
        <f t="shared" ca="1" si="104"/>
        <v>-40436624.175873779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-40436624.175873779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-168576.16449745148</v>
      </c>
      <c r="L1099" s="444">
        <f t="shared" ca="1" si="104"/>
        <v>-40626855.643885806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-40626855.643885806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-169368.79561416825</v>
      </c>
      <c r="L1100" s="444">
        <f t="shared" ca="1" si="104"/>
        <v>-40817879.743014552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-40817879.743014552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-170164.72936053804</v>
      </c>
      <c r="L1101" s="444">
        <f t="shared" ca="1" si="104"/>
        <v>-41009699.775889665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-41009699.775889665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-170963.97949751766</v>
      </c>
      <c r="L1102" s="444">
        <f t="shared" ca="1" si="104"/>
        <v>-41202319.058901757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-41202319.058901757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-171766.5598434014</v>
      </c>
      <c r="L1103" s="444">
        <f t="shared" ca="1" si="104"/>
        <v>-41395740.922259733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-41395740.922259733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-172572.48427405962</v>
      </c>
      <c r="L1104" s="444">
        <f t="shared" ca="1" si="104"/>
        <v>-41589968.71004837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-41589968.71004837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-173381.76672317894</v>
      </c>
      <c r="L1105" s="444">
        <f t="shared" ca="1" si="104"/>
        <v>-41785005.780286126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-41785005.780286126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-174194.42118250293</v>
      </c>
      <c r="L1106" s="444">
        <f t="shared" ca="1" si="104"/>
        <v>-41980855.504983209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-41980855.504983209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-175010.4617020741</v>
      </c>
      <c r="L1107" s="444">
        <f t="shared" ca="1" si="104"/>
        <v>-42177521.270199858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-42177521.270199858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-175829.90239047681</v>
      </c>
      <c r="L1108" s="444">
        <f t="shared" ca="1" si="104"/>
        <v>-42375006.476104915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-42375006.476104915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-176652.75741508123</v>
      </c>
      <c r="L1109" s="444">
        <f t="shared" ca="1" si="104"/>
        <v>-42573314.537034571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-42573314.537034571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-177479.04100228811</v>
      </c>
      <c r="L1110" s="444">
        <f t="shared" ca="1" si="104"/>
        <v>-42772448.881551437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-42772448.881551437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-178308.76743777507</v>
      </c>
      <c r="L1111" s="444">
        <f t="shared" ca="1" si="104"/>
        <v>-42972412.952503793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-42972412.952503793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-179141.9510667432</v>
      </c>
      <c r="L1112" s="444">
        <f t="shared" ca="1" si="104"/>
        <v>-43173210.20708511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-43173210.20708511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-179978.60629416537</v>
      </c>
      <c r="L1113" s="444">
        <f t="shared" ca="1" si="104"/>
        <v>-43374844.11689385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-43374844.11689385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-180818.7475850351</v>
      </c>
      <c r="L1114" s="444">
        <f t="shared" ca="1" si="104"/>
        <v>-43577318.167993464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-43577318.167993464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-181662.38946461683</v>
      </c>
      <c r="L1115" s="444">
        <f t="shared" ca="1" si="104"/>
        <v>-43780635.860972658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-43780635.860972658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-182509.54651869682</v>
      </c>
      <c r="L1116" s="444">
        <f t="shared" ca="1" si="104"/>
        <v>-43984800.711005934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-43984800.711005934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-183360.23339383546</v>
      </c>
      <c r="L1117" s="444">
        <f t="shared" ca="1" si="104"/>
        <v>-44189816.247914344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-44189816.247914344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-184214.46479762052</v>
      </c>
      <c r="L1118" s="444">
        <f t="shared" ca="1" si="104"/>
        <v>-44395686.016226545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-44395686.016226545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-185072.25549892135</v>
      </c>
      <c r="L1119" s="444">
        <f t="shared" ca="1" si="104"/>
        <v>-44602413.575240046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-44602413.575240046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-185933.62032814426</v>
      </c>
      <c r="L1120" s="444">
        <f t="shared" ca="1" si="104"/>
        <v>-44810002.499082766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-44810002.499082766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-186798.57417748892</v>
      </c>
      <c r="L1121" s="444">
        <f t="shared" ca="1" si="104"/>
        <v>-45018456.376774833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-45018456.376774833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-187667.13200120587</v>
      </c>
      <c r="L1122" s="444">
        <f t="shared" ca="1" si="104"/>
        <v>-45227778.812290616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-45227778.812290616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-188539.30881585498</v>
      </c>
      <c r="L1123" s="444">
        <f t="shared" ca="1" si="104"/>
        <v>-45437973.424621046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-45437973.424621046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-189415.11970056509</v>
      </c>
      <c r="L1124" s="444">
        <f t="shared" ca="1" si="104"/>
        <v>-45649043.847836189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-45649043.847836189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-190294.57979729486</v>
      </c>
      <c r="L1125" s="444">
        <f t="shared" ca="1" si="104"/>
        <v>-45860993.731148064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-45860993.731148064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-191177.70431109433</v>
      </c>
      <c r="L1126" s="444">
        <f t="shared" ca="1" si="104"/>
        <v>-46073826.738973737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-46073826.738973737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-192064.50851036797</v>
      </c>
      <c r="L1127" s="444">
        <f t="shared" ca="1" si="104"/>
        <v>-46287546.55099868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-46287546.55099868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-192955.00772713858</v>
      </c>
      <c r="L1128" s="444">
        <f t="shared" ca="1" si="104"/>
        <v>-46502156.862240396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-46502156.862240396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-193849.21735731239</v>
      </c>
      <c r="L1129" s="444">
        <f t="shared" ca="1" si="104"/>
        <v>-46717661.383112289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-46717661.383112289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-194747.15286094527</v>
      </c>
      <c r="L1130" s="444">
        <f t="shared" ca="1" si="104"/>
        <v>-46934063.839487813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-46934063.839487813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-195648.82976250997</v>
      </c>
      <c r="L1131" s="444">
        <f t="shared" ca="1" si="104"/>
        <v>-47151367.972764902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-47151367.972764902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-196554.26365116448</v>
      </c>
      <c r="L1132" s="444">
        <f t="shared" ca="1" si="104"/>
        <v>-47369577.539930642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-47369577.539930642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-197463.47018102175</v>
      </c>
      <c r="L1133" s="444">
        <f t="shared" ca="1" si="104"/>
        <v>-47588696.313626237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-47588696.313626237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-198376.46507142007</v>
      </c>
      <c r="L1134" s="444">
        <f t="shared" ca="1" si="104"/>
        <v>-47808728.082212232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-47808728.082212232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-199293.26410719505</v>
      </c>
      <c r="L1135" s="444">
        <f t="shared" ca="1" si="104"/>
        <v>-48029676.649834007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-48029676.649834007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-200213.88313895243</v>
      </c>
      <c r="L1136" s="444">
        <f t="shared" ca="1" si="104"/>
        <v>-48251545.836487539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-48251545.836487539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-201138.33808334215</v>
      </c>
      <c r="L1137" s="444">
        <f t="shared" ca="1" si="104"/>
        <v>-48474339.478085458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-48474339.478085458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-202066.64492333349</v>
      </c>
      <c r="L1138" s="444">
        <f t="shared" ca="1" si="104"/>
        <v>-48698061.426523373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-48698061.426523373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-202998.81970849144</v>
      </c>
      <c r="L1139" s="444">
        <f t="shared" ca="1" si="104"/>
        <v>-48922715.549746439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-48922715.549746439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-203934.87855525422</v>
      </c>
      <c r="L1140" s="444">
        <f t="shared" ca="1" si="104"/>
        <v>-49148305.731816269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-49148305.731816269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-204874.83764721185</v>
      </c>
      <c r="L1141" s="444">
        <f t="shared" ca="1" si="104"/>
        <v>-49374835.872978061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-49374835.872978061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-205818.71323538601</v>
      </c>
      <c r="L1142" s="444">
        <f t="shared" ca="1" si="104"/>
        <v>-49602309.889728025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-49602309.889728025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-206766.52163851084</v>
      </c>
      <c r="L1143" s="444">
        <f t="shared" ca="1" si="104"/>
        <v>-49830731.714881115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-49830731.714881115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-207718.2792433154</v>
      </c>
      <c r="L1144" s="444">
        <f t="shared" ca="1" si="104"/>
        <v>-50060105.297639005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-50060105.297639005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-208674.00250480659</v>
      </c>
      <c r="L1145" s="444">
        <f t="shared" ca="1" si="104"/>
        <v>-50290434.603658386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-50290434.603658386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-209633.707946554</v>
      </c>
      <c r="L1146" s="444">
        <f t="shared" ca="1" si="104"/>
        <v>-50521723.615119517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-50521723.615119517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-210597.41216097539</v>
      </c>
      <c r="L1147" s="444">
        <f t="shared" ca="1" si="104"/>
        <v>-50753976.330795072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-50753976.330795072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-211565.13180962353</v>
      </c>
      <c r="L1148" s="444">
        <f t="shared" ca="1" si="104"/>
        <v>-50987196.766119272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-50987196.766119272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-212536.88362347436</v>
      </c>
      <c r="L1149" s="444">
        <f t="shared" ca="1" si="104"/>
        <v>-51221388.953257322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-51221388.953257322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-213512.68440321623</v>
      </c>
      <c r="L1150" s="444">
        <f t="shared" ca="1" si="104"/>
        <v>-51456556.941175118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-51456556.941175118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-214492.55101954041</v>
      </c>
      <c r="L1151" s="444">
        <f t="shared" ca="1" si="104"/>
        <v>-51692704.795709237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-51692704.795709237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-215476.50041343257</v>
      </c>
      <c r="L1152" s="444">
        <f t="shared" ca="1" si="104"/>
        <v>-51929836.599637248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-51929836.599637248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-216464.54959646592</v>
      </c>
      <c r="L1153" s="444">
        <f t="shared" ca="1" si="104"/>
        <v>-52167956.452748291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-52167956.452748291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-217456.71565109529</v>
      </c>
      <c r="L1154" s="444">
        <f t="shared" ca="1" si="104"/>
        <v>-52407068.471913964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-52407068.471913964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-218453.01573095226</v>
      </c>
      <c r="L1155" s="444">
        <f t="shared" ca="1" si="104"/>
        <v>-52647176.791159496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-52647176.791159496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-219453.46706114197</v>
      </c>
      <c r="L1156" s="444">
        <f t="shared" ca="1" si="104"/>
        <v>-52888285.561735213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-52888285.561735213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-220458.0869385408</v>
      </c>
      <c r="L1157" s="444">
        <f t="shared" ca="1" si="104"/>
        <v>-53130398.952188328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-53130398.952188328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-221466.89273209544</v>
      </c>
      <c r="L1158" s="444">
        <f t="shared" ca="1" si="104"/>
        <v>-53373521.148435004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-53373521.148435004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-222479.90188312324</v>
      </c>
      <c r="L1159" s="444">
        <f t="shared" ca="1" si="104"/>
        <v>-53617656.353832707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-53617656.353832707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-223497.1319056137</v>
      </c>
      <c r="L1160" s="444">
        <f t="shared" ca="1" si="104"/>
        <v>-53862808.7892529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-53862808.7892529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-224518.60038653112</v>
      </c>
      <c r="L1161" s="444">
        <f t="shared" ca="1" si="104"/>
        <v>-54108982.693154007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-54108982.693154007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-225544.32498611909</v>
      </c>
      <c r="L1162" s="444">
        <f t="shared" ca="1" si="104"/>
        <v>-54356182.321654707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-54356182.321654707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-226574.32343820535</v>
      </c>
      <c r="L1163" s="444">
        <f t="shared" ca="1" si="104"/>
        <v>-54604411.948607489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-54604411.948607489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-227608.6135505086</v>
      </c>
      <c r="L1164" s="444">
        <f t="shared" ca="1" si="104"/>
        <v>-54853675.865672573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-54853675.865672573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-228647.21320494643</v>
      </c>
      <c r="L1165" s="444">
        <f t="shared" ca="1" si="104"/>
        <v>-55103978.382392101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-55103978.382392101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-229690.1403579445</v>
      </c>
      <c r="L1166" s="444">
        <f t="shared" ca="1" si="104"/>
        <v>-55355323.82626462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-55355323.82626462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-230737.41304074661</v>
      </c>
      <c r="L1167" s="444">
        <f t="shared" ca="1" si="104"/>
        <v>-55607716.542819947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-55607716.542819947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-231789.04935972719</v>
      </c>
      <c r="L1168" s="444">
        <f t="shared" ca="1" si="104"/>
        <v>-55861160.895694248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-55861160.895694248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-232754.8370653927</v>
      </c>
      <c r="L1169" s="444">
        <f t="shared" ca="1" si="104"/>
        <v>-56093915.73275964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-56093915.73275964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-233724.64888649847</v>
      </c>
      <c r="L1170" s="444">
        <f t="shared" ca="1" si="104"/>
        <v>-56327640.381646141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-56327640.381646141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-234698.50159019226</v>
      </c>
      <c r="L1171" s="444">
        <f t="shared" ca="1" si="104"/>
        <v>-56562338.883236334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-56562338.883236334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-235676.41201348475</v>
      </c>
      <c r="L1172" s="444">
        <f t="shared" ca="1" si="104"/>
        <v>-56798015.29524982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-56798015.29524982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-236658.39706354091</v>
      </c>
      <c r="L1173" s="444">
        <f t="shared" ca="1" si="104"/>
        <v>-57034673.692313358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-57034673.692313358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-237644.47371797229</v>
      </c>
      <c r="L1174" s="444">
        <f t="shared" ca="1" si="104"/>
        <v>-57272318.166031331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-57272318.166031331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-238634.65902513056</v>
      </c>
      <c r="L1175" s="444">
        <f t="shared" ca="1" si="104"/>
        <v>-57510952.825056463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-57510952.825056463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-239628.97010440193</v>
      </c>
      <c r="L1176" s="444">
        <f t="shared" ca="1" si="104"/>
        <v>-57750581.795160867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-57750581.795160867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-240627.42414650359</v>
      </c>
      <c r="L1177" s="444">
        <f t="shared" ca="1" si="104"/>
        <v>-57991209.21930737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-57991209.21930737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-241630.03841378071</v>
      </c>
      <c r="L1178" s="444">
        <f t="shared" ca="1" si="104"/>
        <v>-58232839.257721148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-58232839.257721148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-242636.83024050479</v>
      </c>
      <c r="L1179" s="444">
        <f t="shared" ca="1" si="104"/>
        <v>-58475476.087961651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-58475476.087961651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-243647.81703317355</v>
      </c>
      <c r="L1180" s="444">
        <f t="shared" ca="1" si="104"/>
        <v>-58719123.904994823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-58719123.904994823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-244663.01627081173</v>
      </c>
      <c r="L1181" s="444">
        <f t="shared" ca="1" si="104"/>
        <v>-58963786.921265632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-58963786.921265632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-245682.44550527347</v>
      </c>
      <c r="L1182" s="444">
        <f t="shared" ca="1" si="104"/>
        <v>-59209469.366770908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-59209469.366770908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-246706.12236154548</v>
      </c>
      <c r="L1183" s="444">
        <f t="shared" ca="1" si="104"/>
        <v>-59456175.489132456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-59456175.489132456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-247734.0645380519</v>
      </c>
      <c r="L1184" s="444">
        <f t="shared" ca="1" si="104"/>
        <v>-59703909.553670511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-59703909.553670511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-248766.28980696041</v>
      </c>
      <c r="L1185" s="444">
        <f t="shared" ca="1" si="104"/>
        <v>-59952675.843477473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-59952675.843477473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-249802.81601448948</v>
      </c>
      <c r="L1186" s="444">
        <f t="shared" ca="1" si="104"/>
        <v>-60202478.659491964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-60202478.659491964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-250843.6610812165</v>
      </c>
      <c r="L1187" s="444">
        <f t="shared" ca="1" si="104"/>
        <v>-60453322.320573181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-60453322.320573181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-251888.84300238825</v>
      </c>
      <c r="L1188" s="444">
        <f t="shared" ca="1" si="104"/>
        <v>-60705211.163575567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-60705211.163575567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-252938.37984823153</v>
      </c>
      <c r="L1189" s="444">
        <f t="shared" ca="1" si="104"/>
        <v>-60958149.543423802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-60958149.543423802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-253992.28976426585</v>
      </c>
      <c r="L1190" s="444">
        <f t="shared" ca="1" si="104"/>
        <v>-61212141.833188064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-61212141.833188064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-255050.59097161697</v>
      </c>
      <c r="L1191" s="444">
        <f t="shared" ca="1" si="104"/>
        <v>-61467192.424159683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-61467192.424159683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-256113.30176733201</v>
      </c>
      <c r="L1192" s="444">
        <f t="shared" ca="1" si="104"/>
        <v>-61723305.725927018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-61723305.725927018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-257180.44052469591</v>
      </c>
      <c r="L1193" s="444">
        <f t="shared" ca="1" si="104"/>
        <v>-61980486.166451715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-61980486.166451715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-258252.02569354881</v>
      </c>
      <c r="L1194" s="444">
        <f t="shared" ca="1" si="104"/>
        <v>-62238738.192145266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-62238738.192145266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-259328.07580060523</v>
      </c>
      <c r="L1195" s="444">
        <f t="shared" ca="1" si="104"/>
        <v>-62498066.267945871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-62498066.267945871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-260408.60944977446</v>
      </c>
      <c r="L1196" s="444">
        <f t="shared" ca="1" si="104"/>
        <v>-62758474.877395645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-62758474.877395645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-261493.64532248184</v>
      </c>
      <c r="L1197" s="444">
        <f t="shared" ca="1" si="104"/>
        <v>-63019968.522718124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-63019968.522718124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-262583.20217799221</v>
      </c>
      <c r="L1198" s="444">
        <f t="shared" ca="1" si="104"/>
        <v>-63282551.724896118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-63282551.724896118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-263677.29885373381</v>
      </c>
      <c r="L1199" s="444">
        <f t="shared" ca="1" si="104"/>
        <v>-63546229.023749851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-63546229.023749851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-264775.9542656244</v>
      </c>
      <c r="L1200" s="444">
        <f t="shared" ca="1" si="104"/>
        <v>-63811004.978015475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-63811004.978015475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-265879.18740839779</v>
      </c>
      <c r="L1201" s="444">
        <f t="shared" ca="1" si="104"/>
        <v>-64076884.16542387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-64076884.16542387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-266987.0173559328</v>
      </c>
      <c r="L1202" s="444">
        <f t="shared" ca="1" si="104"/>
        <v>-64343871.182779804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-64343871.182779804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-268099.46326158254</v>
      </c>
      <c r="L1203" s="444">
        <f t="shared" ca="1" si="104"/>
        <v>-64611970.646041386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-64611970.646041386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-269216.54435850575</v>
      </c>
      <c r="L1204" s="444">
        <f t="shared" ca="1" si="104"/>
        <v>-64881187.190399893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-64881187.190399893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-270338.27995999955</v>
      </c>
      <c r="L1205" s="444">
        <f t="shared" ca="1" si="104"/>
        <v>-65151525.470359892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-65151525.470359892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-271464.68945983285</v>
      </c>
      <c r="L1206" s="444">
        <f t="shared" ca="1" si="104"/>
        <v>-65422990.159819722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-65422990.159819722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-272595.79233258212</v>
      </c>
      <c r="L1207" s="444">
        <f t="shared" ca="1" si="104"/>
        <v>-65695585.952152304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-65695585.952152304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-273731.60813396791</v>
      </c>
      <c r="L1208" s="444">
        <f t="shared" ca="1" si="104"/>
        <v>-65969317.560286269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-65969317.560286269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-274872.15650119277</v>
      </c>
      <c r="L1209" s="444">
        <f t="shared" ca="1" si="104"/>
        <v>-66244189.716787465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-66244189.716787465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-276017.45715328108</v>
      </c>
      <c r="L1210" s="444">
        <f t="shared" ca="1" si="104"/>
        <v>-66520207.173940748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-66520207.173940748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-277167.52989141981</v>
      </c>
      <c r="L1211" s="444">
        <f t="shared" ca="1" si="104"/>
        <v>-66797374.703832164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-66797374.703832164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-278322.39459930069</v>
      </c>
      <c r="L1212" s="444">
        <f t="shared" ca="1" si="104"/>
        <v>-67075697.098431468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-67075697.098431468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-279482.07124346442</v>
      </c>
      <c r="L1213" s="444">
        <f t="shared" ca="1" si="104"/>
        <v>-67355179.169674933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-67355179.169674933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-280646.57987364556</v>
      </c>
      <c r="L1214" s="444">
        <f t="shared" ca="1" si="104"/>
        <v>-67635825.749548584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-67635825.749548584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-281815.94062311912</v>
      </c>
      <c r="L1215" s="444">
        <f t="shared" ca="1" si="104"/>
        <v>-67917641.690171704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-67917641.690171704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-282990.17370904877</v>
      </c>
      <c r="L1216" s="444">
        <f t="shared" ca="1" si="104"/>
        <v>-68200631.863880754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-68200631.863880754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-284169.29943283647</v>
      </c>
      <c r="L1217" s="444">
        <f t="shared" ca="1" si="104"/>
        <v>-68484801.163313597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-68484801.163313597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-285353.33818047331</v>
      </c>
      <c r="L1218" s="444">
        <f t="shared" ca="1" si="104"/>
        <v>-68770154.501494065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-68770154.501494065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-286542.31042289193</v>
      </c>
      <c r="L1219" s="444">
        <f t="shared" ca="1" si="104"/>
        <v>-69056696.811916962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-69056696.811916962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-287736.23671632068</v>
      </c>
      <c r="L1220" s="444">
        <f t="shared" ca="1" si="104"/>
        <v>-69344433.048633277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-69344433.048633277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-288935.13770263863</v>
      </c>
      <c r="L1221" s="444">
        <f t="shared" ca="1" si="104"/>
        <v>-69633368.186335921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-69633368.186335921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-290139.03410973301</v>
      </c>
      <c r="L1222" s="444">
        <f t="shared" ca="1" si="104"/>
        <v>-69923507.220445648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-69923507.220445648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-291347.94675185689</v>
      </c>
      <c r="L1223" s="444">
        <f t="shared" ca="1" si="104"/>
        <v>-70214855.167197511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-70214855.167197511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-292561.89652998961</v>
      </c>
      <c r="L1224" s="444">
        <f t="shared" ca="1" si="104"/>
        <v>-70507417.063727498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-70507417.063727498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-293780.90443219792</v>
      </c>
      <c r="L1225" s="444">
        <f t="shared" ca="1" si="104"/>
        <v>-70801197.96815969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-70801197.96815969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-295004.99153399869</v>
      </c>
      <c r="L1226" s="444">
        <f t="shared" ca="1" si="104"/>
        <v>-71096202.959693685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-71096202.959693685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-296234.17899872368</v>
      </c>
      <c r="L1227" s="444">
        <f t="shared" ca="1" si="104"/>
        <v>-71392437.138692409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-71392437.138692409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-297468.48807788501</v>
      </c>
      <c r="L1228" s="444">
        <f t="shared" ca="1" si="104"/>
        <v>-71689905.626770288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-71689905.626770288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-298707.94011154288</v>
      </c>
      <c r="L1229" s="444">
        <f t="shared" ca="1" si="104"/>
        <v>-71988613.566881835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-71988613.566881835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-299952.55652867432</v>
      </c>
      <c r="L1230" s="444">
        <f t="shared" ca="1" si="104"/>
        <v>-72288566.123410508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-72288566.123410508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-301202.35884754377</v>
      </c>
      <c r="L1231" s="444">
        <f t="shared" ca="1" si="104"/>
        <v>-72589768.482258052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-72589768.482258052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-302457.36867607519</v>
      </c>
      <c r="L1232" s="444">
        <f t="shared" ca="1" si="104"/>
        <v>-72892225.850934133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-72892225.850934133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-303717.60771222552</v>
      </c>
      <c r="L1233" s="444">
        <f t="shared" ca="1" si="104"/>
        <v>-73195943.458646357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-73195943.458646357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-304983.09774435981</v>
      </c>
      <c r="L1234" s="444">
        <f t="shared" ca="1" si="104"/>
        <v>-73500926.556390718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-73500926.556390718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-306253.860651628</v>
      </c>
      <c r="L1235" s="444">
        <f t="shared" ca="1" si="104"/>
        <v>-73807180.417042345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-73807180.417042345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-307529.91840434307</v>
      </c>
      <c r="L1236" s="444">
        <f t="shared" ca="1" si="104"/>
        <v>-74114710.335446686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-74114710.335446686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-308811.29306436121</v>
      </c>
      <c r="L1237" s="444">
        <f t="shared" ca="1" si="104"/>
        <v>-74423521.628511041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-74423521.628511041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-310098.00678546267</v>
      </c>
      <c r="L1238" s="444">
        <f t="shared" ca="1" si="104"/>
        <v>-74733619.635296509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-74733619.635296509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-311390.08181373542</v>
      </c>
      <c r="L1239" s="444">
        <f t="shared" ca="1" si="104"/>
        <v>-75045009.717110246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-75045009.717110246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-312687.54048795934</v>
      </c>
      <c r="L1240" s="444">
        <f t="shared" ca="1" si="104"/>
        <v>-75357697.257598206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-75357697.257598206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-313990.40523999254</v>
      </c>
      <c r="L1241" s="444">
        <f t="shared" ca="1" si="104"/>
        <v>-75671687.662838206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-75671687.662838206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-315298.69859515916</v>
      </c>
      <c r="L1242" s="444">
        <f t="shared" ca="1" si="104"/>
        <v>-75986986.361433372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-75986986.361433372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-316612.44317263906</v>
      </c>
      <c r="L1243" s="444">
        <f t="shared" ca="1" si="104"/>
        <v>-76303598.804606006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-76303598.804606006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-317931.66168585833</v>
      </c>
      <c r="L1244" s="444">
        <f t="shared" ca="1" si="104"/>
        <v>-76621530.46629186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-76621530.46629186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-319256.37694288272</v>
      </c>
      <c r="L1245" s="444">
        <f t="shared" ca="1" si="104"/>
        <v>-76940786.843234748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-76940786.843234748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-320586.61184681143</v>
      </c>
      <c r="L1246" s="444">
        <f t="shared" ca="1" si="104"/>
        <v>-77261373.455081552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-77261373.455081552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-321922.38939617312</v>
      </c>
      <c r="L1247" s="444">
        <f t="shared" ca="1" si="104"/>
        <v>-77583295.844477728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-77583295.844477728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-323263.73268532386</v>
      </c>
      <c r="L1248" s="444">
        <f t="shared" ca="1" si="104"/>
        <v>-77906559.577163056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-77906559.577163056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-324610.66490484605</v>
      </c>
      <c r="L1249" s="444">
        <f t="shared" ca="1" si="104"/>
        <v>-78231170.242067903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-78231170.242067903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-325963.20934194961</v>
      </c>
      <c r="L1250" s="444">
        <f t="shared" ca="1" si="104"/>
        <v>-78557133.451409847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-78557133.451409847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-327321.38938087435</v>
      </c>
      <c r="L1251" s="444">
        <f t="shared" ca="1" si="104"/>
        <v>-78884454.840790719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-78884454.840790719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-328685.22850329464</v>
      </c>
      <c r="L1252" s="444">
        <f t="shared" ca="1" si="104"/>
        <v>-79213140.069294021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-79213140.069294021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-330054.75028872507</v>
      </c>
      <c r="L1253" s="444">
        <f t="shared" ca="1" si="104"/>
        <v>-79543194.819582745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-79543194.819582745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-331429.97841492807</v>
      </c>
      <c r="L1254" s="444">
        <f t="shared" ca="1" si="104"/>
        <v>-79874624.797997668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-79874624.797997668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-332810.93665832363</v>
      </c>
      <c r="L1255" s="444">
        <f t="shared" ca="1" si="104"/>
        <v>-80207435.734655991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-80207435.734655991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-334197.64889439999</v>
      </c>
      <c r="L1256" s="444">
        <f t="shared" ca="1" si="104"/>
        <v>-80541633.383550391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-80541633.383550391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-335590.13909812662</v>
      </c>
      <c r="L1257" s="444">
        <f t="shared" ca="1" si="104"/>
        <v>-80877223.522648513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-80877223.522648513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-336988.43134436879</v>
      </c>
      <c r="L1258" s="444">
        <f t="shared" ca="1" si="104"/>
        <v>-81214211.953992888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-81214211.953992888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-338392.54980830371</v>
      </c>
      <c r="L1259" s="444">
        <f t="shared" ca="1" si="104"/>
        <v>-81552604.503801197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-81552604.503801197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-339802.51876583829</v>
      </c>
      <c r="L1260" s="444">
        <f t="shared" ca="1" si="104"/>
        <v>-81892407.022567034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-81892407.022567034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-341218.36259402928</v>
      </c>
      <c r="L1261" s="444">
        <f t="shared" ca="1" si="104"/>
        <v>-82233625.385161057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-82233625.385161057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-342640.1057715044</v>
      </c>
      <c r="L1262" s="444">
        <f t="shared" ca="1" si="104"/>
        <v>-82576265.490932569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-82576265.490932569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-344067.77287888568</v>
      </c>
      <c r="L1263" s="444">
        <f t="shared" ca="1" si="104"/>
        <v>-82920333.263811454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-82920333.263811454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-345501.38859921438</v>
      </c>
      <c r="L1264" s="444">
        <f t="shared" ca="1" si="104"/>
        <v>-83265834.652410671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-83265834.652410671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-346940.97771837778</v>
      </c>
      <c r="L1265" s="444">
        <f t="shared" ca="1" si="104"/>
        <v>-83612775.630129054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-83612775.630129054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-348386.56512553775</v>
      </c>
      <c r="L1266" s="444">
        <f t="shared" ca="1" si="104"/>
        <v>-83961162.195254594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-83961162.195254594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-349838.17581356078</v>
      </c>
      <c r="L1267" s="444">
        <f t="shared" ca="1" si="104"/>
        <v>-84311000.37106815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-84311000.37106815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-351295.83487945062</v>
      </c>
      <c r="L1268" s="444">
        <f t="shared" ca="1" si="104"/>
        <v>-84662296.205947608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-84662296.205947608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-352759.56752478168</v>
      </c>
      <c r="L1269" s="444">
        <f t="shared" ca="1" si="104"/>
        <v>-85015055.773472384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-85015055.773472384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-354229.39905613492</v>
      </c>
      <c r="L1270" s="444">
        <f t="shared" ca="1" si="104"/>
        <v>-85369285.17252852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-85369285.17252852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-355705.35488553549</v>
      </c>
      <c r="L1271" s="444">
        <f t="shared" ca="1" si="104"/>
        <v>-85724990.527414054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-85724990.527414054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-357187.4605308919</v>
      </c>
      <c r="L1272" s="444">
        <f t="shared" ca="1" si="104"/>
        <v>-86082177.987944946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-86082177.987944946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-358675.74161643727</v>
      </c>
      <c r="L1273" s="444">
        <f t="shared" ca="1" si="104"/>
        <v>-86440853.729561388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-86440853.729561388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-360170.22387317242</v>
      </c>
      <c r="L1274" s="444">
        <f t="shared" ca="1" si="104"/>
        <v>-86801023.953434557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-86801023.953434557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-361670.93313931063</v>
      </c>
      <c r="L1275" s="444">
        <f t="shared" ca="1" si="104"/>
        <v>-87162694.886573866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-87162694.886573866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-363177.89536072442</v>
      </c>
      <c r="L1276" s="444">
        <f t="shared" ca="1" si="104"/>
        <v>-87525872.781934589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-87525872.781934589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-364691.13659139414</v>
      </c>
      <c r="L1277" s="444">
        <f t="shared" ca="1" si="104"/>
        <v>-87890563.918525979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-87890563.918525979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-366210.68299385824</v>
      </c>
      <c r="L1278" s="444">
        <f t="shared" ca="1" si="104"/>
        <v>-88256774.601519838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-88256774.601519838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-367736.560839666</v>
      </c>
      <c r="L1279" s="444">
        <f t="shared" ca="1" si="104"/>
        <v>-88624511.162359506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-88624511.162359506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-369268.79650983127</v>
      </c>
      <c r="L1280" s="444">
        <f t="shared" ca="1" si="104"/>
        <v>-88993779.958869338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-88993779.958869338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-370807.4164952889</v>
      </c>
      <c r="L1281" s="444">
        <f t="shared" ca="1" si="104"/>
        <v>-89364587.375364631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-89364587.375364631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-372352.4473973526</v>
      </c>
      <c r="L1282" s="444">
        <f t="shared" ca="1" si="104"/>
        <v>-89736939.822761983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-89736939.822761983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-373903.91592817492</v>
      </c>
      <c r="L1283" s="444">
        <f t="shared" ref="L1283:L1537" ca="1" si="109">I1283-J1283+K1283</f>
        <v>-90110843.738690153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-90110843.738690153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-375461.84891120897</v>
      </c>
      <c r="L1284" s="444">
        <f t="shared" ca="1" si="109"/>
        <v>-90486305.587601364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-90486305.587601364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-377026.27328167233</v>
      </c>
      <c r="L1285" s="444">
        <f t="shared" ca="1" si="109"/>
        <v>-90863331.860883042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-90863331.860883042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-378597.21608701267</v>
      </c>
      <c r="L1286" s="444">
        <f t="shared" ca="1" si="109"/>
        <v>-91241929.076970056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-91241929.076970056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-380174.70448737522</v>
      </c>
      <c r="L1287" s="444">
        <f t="shared" ca="1" si="109"/>
        <v>-91622103.781457424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-91622103.781457424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-381758.76575607259</v>
      </c>
      <c r="L1288" s="444">
        <f t="shared" ca="1" si="109"/>
        <v>-92003862.547213495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-92003862.547213495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-383349.42728005623</v>
      </c>
      <c r="L1289" s="444">
        <f t="shared" ca="1" si="109"/>
        <v>-92387211.974493548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-92387211.974493548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-384946.71656038979</v>
      </c>
      <c r="L1290" s="444">
        <f t="shared" ca="1" si="109"/>
        <v>-92772158.691053942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-92772158.691053942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-386550.66121272475</v>
      </c>
      <c r="L1291" s="444">
        <f t="shared" ca="1" si="109"/>
        <v>-93158709.352266669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-93158709.352266669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-388161.2889677778</v>
      </c>
      <c r="L1292" s="444">
        <f t="shared" ca="1" si="109"/>
        <v>-93546870.641234443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-93546870.641234443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-389778.62767181016</v>
      </c>
      <c r="L1293" s="444">
        <f t="shared" ca="1" si="109"/>
        <v>-93936649.268906251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-93936649.268906251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-391402.70528710936</v>
      </c>
      <c r="L1294" s="444">
        <f t="shared" ca="1" si="109"/>
        <v>-94328051.974193364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-94328051.974193364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-393033.54989247234</v>
      </c>
      <c r="L1295" s="444">
        <f t="shared" ca="1" si="109"/>
        <v>-94721085.524085835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-94721085.524085835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-394671.18968369096</v>
      </c>
      <c r="L1296" s="444">
        <f t="shared" ca="1" si="109"/>
        <v>-95115756.713769525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-95115756.713769525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-396315.65297403967</v>
      </c>
      <c r="L1297" s="444">
        <f t="shared" ca="1" si="109"/>
        <v>-95512072.366743565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-95512072.366743565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-397966.96819476486</v>
      </c>
      <c r="L1298" s="444">
        <f t="shared" ca="1" si="109"/>
        <v>-95910039.334938332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-95910039.334938332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-399625.16389557638</v>
      </c>
      <c r="L1299" s="444">
        <f t="shared" ca="1" si="109"/>
        <v>-96309664.49883391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-96309664.49883391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-401290.26874514128</v>
      </c>
      <c r="L1300" s="444">
        <f t="shared" ca="1" si="109"/>
        <v>-96710954.767579049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-96710954.767579049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-402962.31153157935</v>
      </c>
      <c r="L1301" s="444">
        <f t="shared" ca="1" si="109"/>
        <v>-97113917.079110622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-97113917.079110622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-404641.3211629609</v>
      </c>
      <c r="L1302" s="444">
        <f t="shared" ca="1" si="109"/>
        <v>-97518558.400273576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-97518558.400273576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-406327.32666780654</v>
      </c>
      <c r="L1303" s="444">
        <f t="shared" ca="1" si="109"/>
        <v>-97924885.726941377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-97924885.726941377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-408020.35719558905</v>
      </c>
      <c r="L1304" s="444">
        <f t="shared" ca="1" si="109"/>
        <v>-98332906.084136963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-98332906.084136963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-409720.44201723736</v>
      </c>
      <c r="L1305" s="444">
        <f t="shared" ca="1" si="109"/>
        <v>-98742626.526154205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-98742626.526154205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-411427.61052564252</v>
      </c>
      <c r="L1306" s="444">
        <f t="shared" ca="1" si="109"/>
        <v>-99154054.136679843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-99154054.136679843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-413141.89223616599</v>
      </c>
      <c r="L1307" s="444">
        <f t="shared" ca="1" si="109"/>
        <v>-99567196.028916016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-99567196.028916016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-414863.31678715005</v>
      </c>
      <c r="L1308" s="444">
        <f t="shared" ca="1" si="109"/>
        <v>-99982059.34570317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-99982059.34570317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-416591.91394042986</v>
      </c>
      <c r="L1309" s="444">
        <f t="shared" ca="1" si="109"/>
        <v>-100398651.2596436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-100398651.2596436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-418327.71358184831</v>
      </c>
      <c r="L1310" s="444">
        <f t="shared" ca="1" si="109"/>
        <v>-100816978.97322544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-100816978.97322544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-420070.74572177266</v>
      </c>
      <c r="L1311" s="444">
        <f t="shared" ca="1" si="109"/>
        <v>-101237049.71894722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-101237049.71894722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-421821.04049561342</v>
      </c>
      <c r="L1312" s="444">
        <f t="shared" ca="1" si="109"/>
        <v>-101658870.75944284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-101658870.75944284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-423578.62816434517</v>
      </c>
      <c r="L1313" s="444">
        <f t="shared" ca="1" si="109"/>
        <v>-102082449.38760719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-102082449.38760719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-425343.53911502991</v>
      </c>
      <c r="L1314" s="444">
        <f t="shared" ca="1" si="109"/>
        <v>-102507792.92672221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-102507792.92672221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-427115.80386134255</v>
      </c>
      <c r="L1315" s="444">
        <f t="shared" ca="1" si="109"/>
        <v>-102934908.73058356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-102934908.73058356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-428895.45304409816</v>
      </c>
      <c r="L1316" s="444">
        <f t="shared" ca="1" si="109"/>
        <v>-103363804.18362767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-103363804.18362767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-430682.51743178192</v>
      </c>
      <c r="L1317" s="444">
        <f t="shared" ca="1" si="109"/>
        <v>-103794486.70105945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-103794486.70105945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-432477.027921081</v>
      </c>
      <c r="L1318" s="444">
        <f t="shared" ca="1" si="109"/>
        <v>-104226963.72898053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-104226963.72898053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-434279.01553741883</v>
      </c>
      <c r="L1319" s="444">
        <f t="shared" ca="1" si="109"/>
        <v>-104661242.74451795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-104661242.74451795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-436088.51143549144</v>
      </c>
      <c r="L1320" s="444">
        <f t="shared" ca="1" si="109"/>
        <v>-105097331.25595345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-105097331.25595345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-437905.54689980601</v>
      </c>
      <c r="L1321" s="444">
        <f t="shared" ca="1" si="109"/>
        <v>-105535236.80285326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-105535236.80285326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-439730.15334522183</v>
      </c>
      <c r="L1322" s="444">
        <f t="shared" ca="1" si="109"/>
        <v>-105974966.95619848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-105974966.95619848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-441562.36231749365</v>
      </c>
      <c r="L1323" s="444">
        <f t="shared" ca="1" si="109"/>
        <v>-106416529.31851597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-106416529.31851597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-443402.20549381647</v>
      </c>
      <c r="L1324" s="444">
        <f t="shared" ca="1" si="109"/>
        <v>-106859931.52400979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-106859931.52400979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-445249.7146833741</v>
      </c>
      <c r="L1325" s="444">
        <f t="shared" ca="1" si="109"/>
        <v>-107305181.23869316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-107305181.23869316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-447104.92182788817</v>
      </c>
      <c r="L1326" s="444">
        <f t="shared" ca="1" si="109"/>
        <v>-107752286.16052105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-107752286.16052105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-448967.85900217103</v>
      </c>
      <c r="L1327" s="444">
        <f t="shared" ca="1" si="109"/>
        <v>-108201254.01952322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-108201254.01952322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-450838.55841468007</v>
      </c>
      <c r="L1328" s="444">
        <f t="shared" ca="1" si="109"/>
        <v>-108652092.5779379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-108652092.5779379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-452717.05240807455</v>
      </c>
      <c r="L1329" s="444">
        <f t="shared" ca="1" si="109"/>
        <v>-109104809.63034597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-109104809.63034597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-454603.37345977488</v>
      </c>
      <c r="L1330" s="444">
        <f t="shared" ca="1" si="109"/>
        <v>-109559413.00380574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-109559413.00380574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-456497.55418252398</v>
      </c>
      <c r="L1331" s="444">
        <f t="shared" ca="1" si="109"/>
        <v>-110015910.55798827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-110015910.55798827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-458399.62732495111</v>
      </c>
      <c r="L1332" s="444">
        <f t="shared" ca="1" si="109"/>
        <v>-110474310.18531322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-110474310.18531322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-460309.62577213836</v>
      </c>
      <c r="L1333" s="444">
        <f t="shared" ca="1" si="109"/>
        <v>-110934619.81108536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-110934619.81108536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-462227.5825461889</v>
      </c>
      <c r="L1334" s="444">
        <f t="shared" ca="1" si="109"/>
        <v>-111396847.39363155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-111396847.39363155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-464153.53080679802</v>
      </c>
      <c r="L1335" s="444">
        <f t="shared" ca="1" si="109"/>
        <v>-111861000.92443834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-111861000.92443834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-466087.50385182642</v>
      </c>
      <c r="L1336" s="444">
        <f t="shared" ca="1" si="109"/>
        <v>-112327088.42829017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-112327088.42829017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-468029.53511787578</v>
      </c>
      <c r="L1337" s="444">
        <f t="shared" ca="1" si="109"/>
        <v>-112795117.96340805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-112795117.96340805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-469979.65818086686</v>
      </c>
      <c r="L1338" s="444">
        <f t="shared" ca="1" si="109"/>
        <v>-113265097.62158892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-113265097.62158892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-471937.90675662045</v>
      </c>
      <c r="L1339" s="444">
        <f t="shared" ca="1" si="109"/>
        <v>-113737035.52834554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-113737035.52834554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-473904.31470143975</v>
      </c>
      <c r="L1340" s="444">
        <f t="shared" ca="1" si="109"/>
        <v>-114210939.84304698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-114210939.84304698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-475878.91601269582</v>
      </c>
      <c r="L1341" s="444">
        <f t="shared" ca="1" si="109"/>
        <v>-114686818.75905967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-114686818.75905967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-477861.74482941534</v>
      </c>
      <c r="L1342" s="444">
        <f t="shared" ca="1" si="109"/>
        <v>-115164680.50388908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-115164680.50388908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-479852.83543287119</v>
      </c>
      <c r="L1343" s="444">
        <f t="shared" ca="1" si="109"/>
        <v>-115644533.33932196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-115644533.33932196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-481852.22224717482</v>
      </c>
      <c r="L1344" s="444">
        <f t="shared" ca="1" si="109"/>
        <v>-116126385.56156912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-116126385.56156912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-483859.93983987143</v>
      </c>
      <c r="L1345" s="444">
        <f t="shared" ca="1" si="109"/>
        <v>-116610245.50140899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-116610245.50140899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-485876.02292253746</v>
      </c>
      <c r="L1346" s="444">
        <f t="shared" ca="1" si="109"/>
        <v>-117096121.52433152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-117096121.52433152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-487900.50635138137</v>
      </c>
      <c r="L1347" s="444">
        <f t="shared" ca="1" si="109"/>
        <v>-117584022.03068291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-117584022.03068291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-489933.42512784543</v>
      </c>
      <c r="L1348" s="444">
        <f t="shared" ca="1" si="109"/>
        <v>-118073955.45581076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-118073955.45581076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-491974.81439921143</v>
      </c>
      <c r="L1349" s="444">
        <f t="shared" ca="1" si="109"/>
        <v>-118565930.27020997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-118565930.27020997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-494024.70945920818</v>
      </c>
      <c r="L1350" s="444">
        <f t="shared" ca="1" si="109"/>
        <v>-119059954.97966918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-119059954.97966918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-496083.14574862155</v>
      </c>
      <c r="L1351" s="444">
        <f t="shared" ca="1" si="109"/>
        <v>-119556038.1254178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-119556038.1254178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-498150.15885590744</v>
      </c>
      <c r="L1352" s="444">
        <f t="shared" ca="1" si="109"/>
        <v>-120054188.2842737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-120054188.2842737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-500225.78451780707</v>
      </c>
      <c r="L1353" s="444">
        <f t="shared" ca="1" si="109"/>
        <v>-120554414.06879151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-120554414.06879151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-502310.05861996458</v>
      </c>
      <c r="L1354" s="444">
        <f t="shared" ca="1" si="109"/>
        <v>-121056724.12741147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-121056724.12741147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-504403.01719754777</v>
      </c>
      <c r="L1355" s="444">
        <f t="shared" ca="1" si="109"/>
        <v>-121561127.14460902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-121561127.14460902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-506504.69643587089</v>
      </c>
      <c r="L1356" s="444">
        <f t="shared" ca="1" si="109"/>
        <v>-122067631.84104489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-122067631.84104489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-508615.13267102034</v>
      </c>
      <c r="L1357" s="444">
        <f t="shared" ca="1" si="109"/>
        <v>-122576246.9737159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-122576246.9737159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-510734.36239048297</v>
      </c>
      <c r="L1358" s="444">
        <f t="shared" ca="1" si="109"/>
        <v>-123086981.33610639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-123086981.33610639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-512862.4222337766</v>
      </c>
      <c r="L1359" s="444">
        <f t="shared" ca="1" si="109"/>
        <v>-123599843.75834017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-123599843.75834017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-514999.34899308393</v>
      </c>
      <c r="L1360" s="444">
        <f t="shared" ca="1" si="109"/>
        <v>-124114843.10733324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-124114843.10733324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-517145.1796138885</v>
      </c>
      <c r="L1361" s="444">
        <f t="shared" ca="1" si="109"/>
        <v>-124631988.28694713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-124631988.28694713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-519299.95119561302</v>
      </c>
      <c r="L1362" s="444">
        <f t="shared" ca="1" si="109"/>
        <v>-125151288.23814274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-125151288.23814274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-521463.70099226141</v>
      </c>
      <c r="L1363" s="444">
        <f t="shared" ca="1" si="109"/>
        <v>-125672751.939135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-125672751.939135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-523636.46641306247</v>
      </c>
      <c r="L1364" s="444">
        <f t="shared" ca="1" si="109"/>
        <v>-126196388.40554807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-126196388.40554807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-525818.28502311686</v>
      </c>
      <c r="L1365" s="444">
        <f t="shared" ca="1" si="109"/>
        <v>-126722206.69057119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-126722206.69057119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-528009.19454404665</v>
      </c>
      <c r="L1366" s="444">
        <f t="shared" ca="1" si="109"/>
        <v>-127250215.88511524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-127250215.88511524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-530209.23285464686</v>
      </c>
      <c r="L1367" s="444">
        <f t="shared" ca="1" si="109"/>
        <v>-127780425.11796989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-127780425.11796989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-532418.43799154123</v>
      </c>
      <c r="L1368" s="444">
        <f t="shared" ca="1" si="109"/>
        <v>-128312843.55596143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-128312843.55596143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-534636.84814983932</v>
      </c>
      <c r="L1369" s="444">
        <f t="shared" ca="1" si="109"/>
        <v>-128847480.40411127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-128847480.40411127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-536864.50168379699</v>
      </c>
      <c r="L1370" s="444">
        <f t="shared" ca="1" si="109"/>
        <v>-129384344.90579507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-129384344.90579507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-539101.43710747943</v>
      </c>
      <c r="L1371" s="444">
        <f t="shared" ca="1" si="109"/>
        <v>-129923446.34290254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-129923446.34290254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-541347.69309542724</v>
      </c>
      <c r="L1372" s="444">
        <f t="shared" ca="1" si="109"/>
        <v>-130464794.03599797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-130464794.03599797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-543603.30848332494</v>
      </c>
      <c r="L1373" s="444">
        <f t="shared" ca="1" si="109"/>
        <v>-131008397.34448129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-131008397.34448129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-545868.32226867205</v>
      </c>
      <c r="L1374" s="444">
        <f t="shared" ca="1" si="109"/>
        <v>-131554265.66674995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-131554265.66674995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-548142.77361145813</v>
      </c>
      <c r="L1375" s="444">
        <f t="shared" ca="1" si="109"/>
        <v>-132102408.44036141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-132102408.44036141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-550426.70183483919</v>
      </c>
      <c r="L1376" s="444">
        <f t="shared" ca="1" si="109"/>
        <v>-132652835.14219625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-132652835.14219625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-552720.14642581774</v>
      </c>
      <c r="L1377" s="444">
        <f t="shared" ca="1" si="109"/>
        <v>-133205555.28862207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-133205555.28862207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-555023.1470359253</v>
      </c>
      <c r="L1378" s="444">
        <f t="shared" ca="1" si="109"/>
        <v>-133760578.43565799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-133760578.43565799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-557335.74348190834</v>
      </c>
      <c r="L1379" s="444">
        <f t="shared" ca="1" si="109"/>
        <v>-134317914.17913991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-134317914.17913991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-559657.97574641625</v>
      </c>
      <c r="L1380" s="444">
        <f t="shared" ca="1" si="109"/>
        <v>-134877572.15488634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-134877572.15488634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-561989.88397869305</v>
      </c>
      <c r="L1381" s="444">
        <f t="shared" ca="1" si="109"/>
        <v>-135439562.03886503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-135439562.03886503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-564331.50849527097</v>
      </c>
      <c r="L1382" s="444">
        <f t="shared" ca="1" si="109"/>
        <v>-136003893.5473603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-136003893.5473603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-566682.88978066796</v>
      </c>
      <c r="L1383" s="444">
        <f t="shared" ca="1" si="109"/>
        <v>-136570576.43714097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-136570576.43714097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-569044.06848808739</v>
      </c>
      <c r="L1384" s="444">
        <f t="shared" ca="1" si="109"/>
        <v>-137139620.50562906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-137139620.50562906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-571415.08544012113</v>
      </c>
      <c r="L1385" s="444">
        <f t="shared" ca="1" si="109"/>
        <v>-137711035.59106919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-137711035.59106919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-573795.981629455</v>
      </c>
      <c r="L1386" s="444">
        <f t="shared" ca="1" si="109"/>
        <v>-138284831.57269865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-138284831.57269865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-576186.79821957776</v>
      </c>
      <c r="L1387" s="444">
        <f t="shared" ca="1" si="109"/>
        <v>-138861018.37091824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-138861018.37091824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-578587.57654549263</v>
      </c>
      <c r="L1388" s="444">
        <f t="shared" ca="1" si="109"/>
        <v>-139439605.94746375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-139439605.94746375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-580998.35811443231</v>
      </c>
      <c r="L1389" s="444">
        <f t="shared" ca="1" si="109"/>
        <v>-140020604.30557817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-140020604.30557817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-583419.18460657576</v>
      </c>
      <c r="L1390" s="444">
        <f t="shared" ca="1" si="109"/>
        <v>-140604023.49018475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-140604023.49018475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-585850.09787576983</v>
      </c>
      <c r="L1391" s="444">
        <f t="shared" ca="1" si="109"/>
        <v>-141189873.58806053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-141189873.58806053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-588291.13995025214</v>
      </c>
      <c r="L1392" s="444">
        <f t="shared" ca="1" si="109"/>
        <v>-141778164.72801077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-141778164.72801077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-590742.35303337825</v>
      </c>
      <c r="L1393" s="444">
        <f t="shared" ca="1" si="109"/>
        <v>-142368907.08104414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-142368907.08104414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-593203.77950435062</v>
      </c>
      <c r="L1394" s="444">
        <f t="shared" ca="1" si="109"/>
        <v>-142962110.8605485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-142962110.8605485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-595675.46191895206</v>
      </c>
      <c r="L1395" s="444">
        <f t="shared" ca="1" si="109"/>
        <v>-143557786.32246745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-143557786.32246745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-598157.44301028107</v>
      </c>
      <c r="L1396" s="444">
        <f t="shared" ca="1" si="109"/>
        <v>-144155943.76547772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-144155943.76547772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-600649.76568949048</v>
      </c>
      <c r="L1397" s="444">
        <f t="shared" ca="1" si="109"/>
        <v>-144756593.53116721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-144756593.53116721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-603152.47304653004</v>
      </c>
      <c r="L1398" s="444">
        <f t="shared" ca="1" si="109"/>
        <v>-145359746.00421375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-145359746.00421375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-605665.60835089057</v>
      </c>
      <c r="L1399" s="444">
        <f t="shared" ca="1" si="109"/>
        <v>-145965411.61256465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-145965411.61256465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-608189.21505235275</v>
      </c>
      <c r="L1400" s="444">
        <f t="shared" ca="1" si="109"/>
        <v>-146573600.82761702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-146573600.82761702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-610723.33678173763</v>
      </c>
      <c r="L1401" s="444">
        <f t="shared" ca="1" si="109"/>
        <v>-147184324.16439876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-147184324.16439876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-613268.01735166146</v>
      </c>
      <c r="L1402" s="444">
        <f t="shared" ca="1" si="109"/>
        <v>-147797592.18175042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-147797592.18175042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-615823.30075729336</v>
      </c>
      <c r="L1403" s="444">
        <f t="shared" ca="1" si="109"/>
        <v>-148413415.48250771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-148413415.48250771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-618389.23117711546</v>
      </c>
      <c r="L1404" s="444">
        <f t="shared" ca="1" si="109"/>
        <v>-149031804.71368483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-149031804.71368483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-620965.85297368676</v>
      </c>
      <c r="L1405" s="444">
        <f t="shared" ca="1" si="109"/>
        <v>-149652770.56665853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-149652770.56665853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-623553.21069441049</v>
      </c>
      <c r="L1406" s="444">
        <f t="shared" ca="1" si="109"/>
        <v>-150276323.77735293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-150276323.77735293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-626151.34907230386</v>
      </c>
      <c r="L1407" s="444">
        <f t="shared" ca="1" si="109"/>
        <v>-150902475.12642524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-150902475.12642524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-628760.31302677176</v>
      </c>
      <c r="L1408" s="444">
        <f t="shared" ca="1" si="109"/>
        <v>-151531235.43945202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-151531235.43945202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-631380.1476643834</v>
      </c>
      <c r="L1409" s="444">
        <f t="shared" ca="1" si="109"/>
        <v>-152162615.58711642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-152162615.58711642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-634010.89827965177</v>
      </c>
      <c r="L1410" s="444">
        <f t="shared" ca="1" si="109"/>
        <v>-152796626.48539606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-152796626.48539606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-636652.6103558169</v>
      </c>
      <c r="L1411" s="444">
        <f t="shared" ca="1" si="109"/>
        <v>-153433279.09575188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-153433279.09575188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-639305.32956563286</v>
      </c>
      <c r="L1412" s="444">
        <f t="shared" ca="1" si="109"/>
        <v>-154072584.42531753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-154072584.42531753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-641969.10177215631</v>
      </c>
      <c r="L1413" s="444">
        <f t="shared" ca="1" si="109"/>
        <v>-154714553.52708969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-154714553.52708969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-644643.97302954039</v>
      </c>
      <c r="L1414" s="444">
        <f t="shared" ca="1" si="109"/>
        <v>-155359197.50011924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-155359197.50011924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-647329.98958383012</v>
      </c>
      <c r="L1415" s="444">
        <f t="shared" ca="1" si="109"/>
        <v>-156006527.48970306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-156006527.48970306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-650027.19787376269</v>
      </c>
      <c r="L1416" s="444">
        <f t="shared" ca="1" si="109"/>
        <v>-156656554.68757683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-156656554.68757683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-652735.64453157014</v>
      </c>
      <c r="L1417" s="444">
        <f t="shared" ca="1" si="109"/>
        <v>-157309290.33210841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-157309290.33210841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-655455.37638378504</v>
      </c>
      <c r="L1418" s="444">
        <f t="shared" ca="1" si="109"/>
        <v>-157964745.70849219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-157964745.70849219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-658186.44045205077</v>
      </c>
      <c r="L1419" s="444">
        <f t="shared" ca="1" si="109"/>
        <v>-158622932.14894423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-158622932.14894423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-660928.8839539343</v>
      </c>
      <c r="L1420" s="444">
        <f t="shared" ca="1" si="109"/>
        <v>-159283861.03289816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-159283861.03289816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-663682.75430374232</v>
      </c>
      <c r="L1421" s="444">
        <f t="shared" ca="1" si="109"/>
        <v>-159947543.78720191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-159947543.78720191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-666448.0991133413</v>
      </c>
      <c r="L1422" s="444">
        <f t="shared" ca="1" si="109"/>
        <v>-160613991.88631526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-160613991.88631526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-669224.96619298018</v>
      </c>
      <c r="L1423" s="444">
        <f t="shared" ca="1" si="109"/>
        <v>-161283216.85250825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-161283216.85250825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-672013.40355211764</v>
      </c>
      <c r="L1424" s="444">
        <f t="shared" ca="1" si="109"/>
        <v>-161955230.25606036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-161955230.25606036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-674813.45940025151</v>
      </c>
      <c r="L1425" s="444">
        <f t="shared" ca="1" si="109"/>
        <v>-162630043.7154606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-162630043.7154606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-677625.18214775249</v>
      </c>
      <c r="L1426" s="444">
        <f t="shared" ca="1" si="109"/>
        <v>-163307668.89760834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-163307668.89760834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-680448.62040670146</v>
      </c>
      <c r="L1427" s="444">
        <f t="shared" ca="1" si="109"/>
        <v>-163988117.51801503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-163988117.51801503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-683283.82299172925</v>
      </c>
      <c r="L1428" s="444">
        <f t="shared" ca="1" si="109"/>
        <v>-164671401.34100676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-164671401.34100676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-686130.83892086148</v>
      </c>
      <c r="L1429" s="444">
        <f t="shared" ca="1" si="109"/>
        <v>-165357532.17992762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-165357532.17992762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-688989.71741636505</v>
      </c>
      <c r="L1430" s="444">
        <f t="shared" ca="1" si="109"/>
        <v>-166046521.89734399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-166046521.89734399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-691860.50790560001</v>
      </c>
      <c r="L1431" s="444">
        <f t="shared" ca="1" si="109"/>
        <v>-166738382.4052496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-166738382.4052496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-694743.26002187328</v>
      </c>
      <c r="L1432" s="444">
        <f t="shared" ca="1" si="109"/>
        <v>-167433125.66527146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-167433125.66527146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-697638.02360529779</v>
      </c>
      <c r="L1433" s="444">
        <f t="shared" ca="1" si="109"/>
        <v>-168130763.68887675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-168130763.68887675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-700544.84870365309</v>
      </c>
      <c r="L1434" s="444">
        <f t="shared" ca="1" si="109"/>
        <v>-168831308.5375804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-168831308.5375804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-703463.78557325166</v>
      </c>
      <c r="L1435" s="444">
        <f t="shared" ca="1" si="109"/>
        <v>-169534772.32315364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-169534772.32315364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-706394.88467980688</v>
      </c>
      <c r="L1436" s="444">
        <f t="shared" ca="1" si="109"/>
        <v>-170241167.20783344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-170241167.20783344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-709338.19669930602</v>
      </c>
      <c r="L1437" s="444">
        <f t="shared" ca="1" si="109"/>
        <v>-170950505.40453273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-170950505.40453273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-712293.77251888637</v>
      </c>
      <c r="L1438" s="444">
        <f t="shared" ca="1" si="109"/>
        <v>-171662799.1770516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-171662799.1770516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-715261.66323771502</v>
      </c>
      <c r="L1439" s="444">
        <f t="shared" ca="1" si="109"/>
        <v>-172378060.84028932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-172378060.84028932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-718241.92016787222</v>
      </c>
      <c r="L1440" s="444">
        <f t="shared" ca="1" si="109"/>
        <v>-173096302.76045719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-173096302.76045719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-721234.5948352383</v>
      </c>
      <c r="L1441" s="444">
        <f t="shared" ca="1" si="109"/>
        <v>-173817537.35529244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-173817537.35529244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-724239.73898038513</v>
      </c>
      <c r="L1442" s="444">
        <f t="shared" ca="1" si="109"/>
        <v>-174541777.09427282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-174541777.09427282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-727257.40455947013</v>
      </c>
      <c r="L1443" s="444">
        <f t="shared" ca="1" si="109"/>
        <v>-175269034.49883229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-175269034.49883229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-730287.64374513447</v>
      </c>
      <c r="L1444" s="444">
        <f t="shared" ca="1" si="109"/>
        <v>-175999322.14257741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-175999322.14257741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-733330.50892740581</v>
      </c>
      <c r="L1445" s="444">
        <f t="shared" ca="1" si="109"/>
        <v>-176732652.65150481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-176732652.65150481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-736386.05271460337</v>
      </c>
      <c r="L1446" s="444">
        <f t="shared" ca="1" si="109"/>
        <v>-177469038.70421943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-177469038.70421943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-739454.32793424767</v>
      </c>
      <c r="L1447" s="444">
        <f t="shared" ca="1" si="109"/>
        <v>-178208493.03215367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-178208493.03215367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-742535.38763397362</v>
      </c>
      <c r="L1448" s="444">
        <f t="shared" ca="1" si="109"/>
        <v>-178951028.41978765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-178951028.41978765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-745629.28508244851</v>
      </c>
      <c r="L1449" s="444">
        <f t="shared" ca="1" si="109"/>
        <v>-179696657.7048701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-179696657.7048701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-748736.0737702921</v>
      </c>
      <c r="L1450" s="444">
        <f t="shared" ca="1" si="109"/>
        <v>-180445393.77864039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-180445393.77864039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-751855.80741100165</v>
      </c>
      <c r="L1451" s="444">
        <f t="shared" ca="1" si="109"/>
        <v>-181197249.5860514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-181197249.5860514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-754988.53994188085</v>
      </c>
      <c r="L1452" s="444">
        <f t="shared" ca="1" si="109"/>
        <v>-181952238.12599328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-181952238.12599328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-758134.32552497205</v>
      </c>
      <c r="L1453" s="444">
        <f t="shared" ca="1" si="109"/>
        <v>-182710372.45151827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-182710372.45151827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-761293.21854799276</v>
      </c>
      <c r="L1454" s="444">
        <f t="shared" ca="1" si="109"/>
        <v>-183471665.67006627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-183471665.67006627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-764465.27362527605</v>
      </c>
      <c r="L1455" s="444">
        <f t="shared" ca="1" si="109"/>
        <v>-184236130.94369155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-184236130.94369155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-767650.54559871485</v>
      </c>
      <c r="L1456" s="444">
        <f t="shared" ca="1" si="109"/>
        <v>-185003781.48929027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-185003781.48929027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-770849.08953870949</v>
      </c>
      <c r="L1457" s="444">
        <f t="shared" ca="1" si="109"/>
        <v>-185774630.57882899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-185774630.57882899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-774060.96074512077</v>
      </c>
      <c r="L1458" s="444">
        <f t="shared" ca="1" si="109"/>
        <v>-186548691.53957412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-186548691.53957412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-777286.21474822552</v>
      </c>
      <c r="L1459" s="444">
        <f t="shared" ca="1" si="109"/>
        <v>-187325977.75432235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-187325977.75432235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-780524.9073096764</v>
      </c>
      <c r="L1460" s="444">
        <f t="shared" ca="1" si="109"/>
        <v>-188106502.66163203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-188106502.66163203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-783777.09442346683</v>
      </c>
      <c r="L1461" s="444">
        <f t="shared" ca="1" si="109"/>
        <v>-188890279.7560555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-188890279.7560555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-787042.83231689793</v>
      </c>
      <c r="L1462" s="444">
        <f t="shared" ca="1" si="109"/>
        <v>-189677322.58837241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-189677322.58837241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-790322.17745155166</v>
      </c>
      <c r="L1463" s="444">
        <f t="shared" ca="1" si="109"/>
        <v>-190467644.76582396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-190467644.76582396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-793615.18652426649</v>
      </c>
      <c r="L1464" s="444">
        <f t="shared" ca="1" si="109"/>
        <v>-191261259.95234823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-191261259.95234823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-796921.91646811762</v>
      </c>
      <c r="L1465" s="444">
        <f t="shared" ca="1" si="109"/>
        <v>-192058181.86881635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-192058181.86881635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-800242.42445340147</v>
      </c>
      <c r="L1466" s="444">
        <f t="shared" ca="1" si="109"/>
        <v>-192858424.29326975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-192858424.29326975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-803576.76788862399</v>
      </c>
      <c r="L1467" s="444">
        <f t="shared" ca="1" si="109"/>
        <v>-193662001.06115839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-193662001.06115839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-806925.00442149327</v>
      </c>
      <c r="L1468" s="444">
        <f t="shared" ca="1" si="109"/>
        <v>-194468926.06557989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-194468926.06557989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-810287.19193991623</v>
      </c>
      <c r="L1469" s="444">
        <f t="shared" ca="1" si="109"/>
        <v>-195279213.25751981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-195279213.25751981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-813663.38857299916</v>
      </c>
      <c r="L1470" s="444">
        <f t="shared" ca="1" si="109"/>
        <v>-196092876.6460928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-196092876.6460928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-817053.65269205335</v>
      </c>
      <c r="L1471" s="444">
        <f t="shared" ca="1" si="109"/>
        <v>-196909930.29878485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-196909930.29878485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-820458.04291160358</v>
      </c>
      <c r="L1472" s="444">
        <f t="shared" ca="1" si="109"/>
        <v>-197730388.34169644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-197730388.34169644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-823876.61809040187</v>
      </c>
      <c r="L1473" s="444">
        <f t="shared" ca="1" si="109"/>
        <v>-198554264.95978683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-198554264.95978683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-827309.43733244517</v>
      </c>
      <c r="L1474" s="444">
        <f t="shared" ca="1" si="109"/>
        <v>-199381574.39711928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-199381574.39711928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-830756.55998799705</v>
      </c>
      <c r="L1475" s="444">
        <f t="shared" ca="1" si="109"/>
        <v>-200212330.95710728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-200212330.95710728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-834218.04565461364</v>
      </c>
      <c r="L1476" s="444">
        <f t="shared" ca="1" si="109"/>
        <v>-201046549.0027619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-201046549.0027619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-837693.95417817461</v>
      </c>
      <c r="L1477" s="444">
        <f t="shared" ca="1" si="109"/>
        <v>-201884242.95694008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-201884242.95694008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-841184.34565391706</v>
      </c>
      <c r="L1478" s="444">
        <f t="shared" ca="1" si="109"/>
        <v>-202725427.30259401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-202725427.30259401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-844689.28042747499</v>
      </c>
      <c r="L1479" s="444">
        <f t="shared" ca="1" si="109"/>
        <v>-203570116.58302149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-203570116.58302149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-848208.81909592287</v>
      </c>
      <c r="L1480" s="444">
        <f t="shared" ca="1" si="109"/>
        <v>-204418325.4021174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-204418325.4021174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-851743.0225088225</v>
      </c>
      <c r="L1481" s="444">
        <f t="shared" ca="1" si="109"/>
        <v>-205270068.42462623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-205270068.42462623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-855291.95176927594</v>
      </c>
      <c r="L1482" s="444">
        <f t="shared" ca="1" si="109"/>
        <v>-206125360.37639549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-206125360.37639549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-858855.66823498125</v>
      </c>
      <c r="L1483" s="444">
        <f t="shared" ca="1" si="109"/>
        <v>-206984216.04463047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-206984216.04463047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-862434.2335192936</v>
      </c>
      <c r="L1484" s="444">
        <f t="shared" ca="1" si="109"/>
        <v>-207846650.27814975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-207846650.27814975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-866027.70949229063</v>
      </c>
      <c r="L1485" s="444">
        <f t="shared" ca="1" si="109"/>
        <v>-208712677.98764205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-208712677.98764205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-869636.1582818419</v>
      </c>
      <c r="L1486" s="444">
        <f t="shared" ca="1" si="109"/>
        <v>-209582314.14592388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-209582314.14592388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-873259.64227468288</v>
      </c>
      <c r="L1487" s="444">
        <f t="shared" ca="1" si="109"/>
        <v>-210455573.78819856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-210455573.78819856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-876898.22411749396</v>
      </c>
      <c r="L1488" s="444">
        <f t="shared" ca="1" si="109"/>
        <v>-211332472.01231605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-211332472.01231605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-880551.96671798348</v>
      </c>
      <c r="L1489" s="444">
        <f t="shared" ca="1" si="109"/>
        <v>-212213023.97903404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-212213023.97903404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-884220.93324597517</v>
      </c>
      <c r="L1490" s="444">
        <f t="shared" ca="1" si="109"/>
        <v>-213097244.91228002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-213097244.91228002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-887905.18713450013</v>
      </c>
      <c r="L1491" s="444">
        <f t="shared" ca="1" si="109"/>
        <v>-213985150.09941453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-213985150.09941453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-891604.79208089388</v>
      </c>
      <c r="L1492" s="444">
        <f t="shared" ca="1" si="109"/>
        <v>-214876754.89149541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-214876754.89149541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-895319.81204789737</v>
      </c>
      <c r="L1493" s="444">
        <f t="shared" ca="1" si="109"/>
        <v>-215772074.70354331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-215772074.70354331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-899050.3112647637</v>
      </c>
      <c r="L1494" s="444">
        <f t="shared" ca="1" si="109"/>
        <v>-216671125.01480806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-216671125.01480806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-902796.35422836698</v>
      </c>
      <c r="L1495" s="444">
        <f t="shared" ca="1" si="109"/>
        <v>-217573921.36903644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-217573921.36903644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-906558.00570431864</v>
      </c>
      <c r="L1496" s="444">
        <f t="shared" ca="1" si="109"/>
        <v>-218480479.37474075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-218480479.37474075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-910335.33072808641</v>
      </c>
      <c r="L1497" s="444">
        <f t="shared" ca="1" si="109"/>
        <v>-219390814.70546883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-219390814.70546883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-914128.39460612007</v>
      </c>
      <c r="L1498" s="444">
        <f t="shared" ca="1" si="109"/>
        <v>-220304943.10007495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-220304943.10007495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-917937.26291697891</v>
      </c>
      <c r="L1499" s="444">
        <f t="shared" ca="1" si="109"/>
        <v>-221222880.36299193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-221222880.36299193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-921762.00151246646</v>
      </c>
      <c r="L1500" s="444">
        <f t="shared" ca="1" si="109"/>
        <v>-222144642.3645044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-222144642.3645044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-925602.67651876842</v>
      </c>
      <c r="L1501" s="444">
        <f t="shared" ca="1" si="109"/>
        <v>-223070245.04102316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-223070245.04102316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-929459.35433759668</v>
      </c>
      <c r="L1502" s="444">
        <f t="shared" ca="1" si="109"/>
        <v>-223999704.39536077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-223999704.39536077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-933332.10164733662</v>
      </c>
      <c r="L1503" s="444">
        <f t="shared" ca="1" si="109"/>
        <v>-224933036.49700812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-224933036.49700812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-937220.9854042005</v>
      </c>
      <c r="L1504" s="444">
        <f t="shared" ca="1" si="109"/>
        <v>-225870257.48241231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-225870257.48241231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-941126.07284338446</v>
      </c>
      <c r="L1505" s="444">
        <f t="shared" ca="1" si="109"/>
        <v>-226811383.55525568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-226811383.55525568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-945047.43148023204</v>
      </c>
      <c r="L1506" s="444">
        <f t="shared" ca="1" si="109"/>
        <v>-227756430.98673591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-227756430.98673591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-948985.12911139964</v>
      </c>
      <c r="L1507" s="444">
        <f t="shared" ca="1" si="109"/>
        <v>-228705416.11584732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-228705416.11584732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-952939.23381603044</v>
      </c>
      <c r="L1508" s="444">
        <f t="shared" ca="1" si="109"/>
        <v>-229658355.34966335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-229658355.34966335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-956909.81395693077</v>
      </c>
      <c r="L1509" s="444">
        <f t="shared" ca="1" si="109"/>
        <v>-230615265.16362026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-230615265.16362026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-960896.93818175094</v>
      </c>
      <c r="L1510" s="444">
        <f t="shared" ca="1" si="109"/>
        <v>-231576162.10180202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-231576162.10180202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-964900.6754241751</v>
      </c>
      <c r="L1511" s="444">
        <f t="shared" ca="1" si="109"/>
        <v>-232541062.77722621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-232541062.77722621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-968921.09490510926</v>
      </c>
      <c r="L1512" s="444">
        <f t="shared" ca="1" si="109"/>
        <v>-233509983.87213132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-233509983.87213132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-972958.26613388048</v>
      </c>
      <c r="L1513" s="444">
        <f t="shared" ca="1" si="109"/>
        <v>-234482942.13826519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-234482942.13826519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-977012.25890943827</v>
      </c>
      <c r="L1514" s="444">
        <f t="shared" ca="1" si="109"/>
        <v>-235459954.39717463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-235459954.39717463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-981083.14332156093</v>
      </c>
      <c r="L1515" s="444">
        <f t="shared" ca="1" si="109"/>
        <v>-236441037.5404962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-236441037.5404962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-985170.98975206749</v>
      </c>
      <c r="L1516" s="444">
        <f t="shared" ca="1" si="109"/>
        <v>-237426208.53024825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-237426208.53024825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-989275.86887603439</v>
      </c>
      <c r="L1517" s="444">
        <f t="shared" ca="1" si="109"/>
        <v>-238415484.39912429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-238415484.39912429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-993397.85166301788</v>
      </c>
      <c r="L1518" s="444">
        <f t="shared" ca="1" si="109"/>
        <v>-239408882.25078732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-239408882.25078732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-997537.00937828049</v>
      </c>
      <c r="L1519" s="444">
        <f t="shared" ca="1" si="109"/>
        <v>-240406419.2601656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-240406419.2601656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-1001693.4135840234</v>
      </c>
      <c r="L1520" s="444">
        <f t="shared" ca="1" si="109"/>
        <v>-241408112.67374963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-241408112.67374963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-1005867.1361406232</v>
      </c>
      <c r="L1521" s="444">
        <f t="shared" ca="1" si="109"/>
        <v>-242413979.80989024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-242413979.80989024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-1010058.249207876</v>
      </c>
      <c r="L1522" s="444">
        <f t="shared" ca="1" si="109"/>
        <v>-243424038.05909812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-243424038.05909812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-1014266.825246242</v>
      </c>
      <c r="L1523" s="444">
        <f t="shared" ca="1" si="109"/>
        <v>-244438304.88434437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-244438304.88434437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-1018492.9370181016</v>
      </c>
      <c r="L1524" s="444">
        <f t="shared" ca="1" si="109"/>
        <v>-245456797.82136247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-245456797.82136247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-1022736.6575890103</v>
      </c>
      <c r="L1525" s="444">
        <f t="shared" ca="1" si="109"/>
        <v>-246479534.47895148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-246479534.47895148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-1026998.0603289646</v>
      </c>
      <c r="L1526" s="444">
        <f t="shared" ca="1" si="109"/>
        <v>-247506532.53928044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-247506532.53928044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-1031277.2189136685</v>
      </c>
      <c r="L1527" s="444">
        <f t="shared" ca="1" si="109"/>
        <v>-248537809.75819412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-248537809.75819412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-1035574.2073258087</v>
      </c>
      <c r="L1528" s="444">
        <f t="shared" ca="1" si="109"/>
        <v>-249573383.96551993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-249573383.96551993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-1039889.0998563329</v>
      </c>
      <c r="L1529" s="444">
        <f t="shared" ca="1" si="109"/>
        <v>-250613273.06537628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-250613273.06537628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-1044221.9711057345</v>
      </c>
      <c r="L1530" s="444">
        <f t="shared" ca="1" si="109"/>
        <v>-251657495.03648201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-251657495.03648201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-1048572.8959853416</v>
      </c>
      <c r="L1531" s="444">
        <f t="shared" ca="1" si="109"/>
        <v>-252706067.93246734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-252706067.93246734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-1052941.9497186139</v>
      </c>
      <c r="L1532" s="444">
        <f t="shared" ca="1" si="109"/>
        <v>-253759009.88218597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-253759009.88218597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-1057329.2078424415</v>
      </c>
      <c r="L1533" s="444">
        <f t="shared" ca="1" si="109"/>
        <v>-254816339.09002841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-254816339.09002841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-1061734.7462084515</v>
      </c>
      <c r="L1534" s="444">
        <f t="shared" ca="1" si="109"/>
        <v>-255878073.83623686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-255878073.83623686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-1066158.6409843203</v>
      </c>
      <c r="L1535" s="444">
        <f t="shared" ca="1" si="109"/>
        <v>-256944232.47722119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-256944232.47722119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-1070600.9686550882</v>
      </c>
      <c r="L1536" s="444">
        <f t="shared" ca="1" si="109"/>
        <v>-258014833.44587627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-258014833.44587627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-1075061.8060244846</v>
      </c>
      <c r="L1537" s="444">
        <f t="shared" ca="1" si="109"/>
        <v>-259089895.25190076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-259089895.25190076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-1079541.2302162531</v>
      </c>
      <c r="L1538" s="444">
        <f t="shared" ref="L1538:L1792" ca="1" si="114">I1538-J1538+K1538</f>
        <v>-260169436.48211703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-260169436.48211703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-1084039.3186754875</v>
      </c>
      <c r="L1539" s="444">
        <f t="shared" ca="1" si="114"/>
        <v>-261253475.80079252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-261253475.80079252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-1088556.1491699689</v>
      </c>
      <c r="L1540" s="444">
        <f t="shared" ca="1" si="114"/>
        <v>-262342031.9499625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-262342031.9499625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-1093091.7997915104</v>
      </c>
      <c r="L1541" s="444">
        <f t="shared" ca="1" si="114"/>
        <v>-263435123.74975401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-263435123.74975401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-1097646.3489573086</v>
      </c>
      <c r="L1542" s="444">
        <f t="shared" ca="1" si="114"/>
        <v>-264532770.09871131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-264532770.09871131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-1102219.8754112972</v>
      </c>
      <c r="L1543" s="444">
        <f t="shared" ca="1" si="114"/>
        <v>-265634989.97412261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-265634989.97412261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-1106812.458225511</v>
      </c>
      <c r="L1544" s="444">
        <f t="shared" ca="1" si="114"/>
        <v>-266741802.43234813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-266741802.43234813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-1111424.1768014506</v>
      </c>
      <c r="L1545" s="444">
        <f t="shared" ca="1" si="114"/>
        <v>-267853226.60914958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-267853226.60914958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-1116055.1108714566</v>
      </c>
      <c r="L1546" s="444">
        <f t="shared" ca="1" si="114"/>
        <v>-268969281.72002101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-268969281.72002101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-1120705.3405000875</v>
      </c>
      <c r="L1547" s="444">
        <f t="shared" ca="1" si="114"/>
        <v>-270089987.06052113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-270089987.06052113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-1125374.9460855047</v>
      </c>
      <c r="L1548" s="444">
        <f t="shared" ca="1" si="114"/>
        <v>-271215362.00660664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-271215362.00660664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-1130064.0083608609</v>
      </c>
      <c r="L1549" s="444">
        <f t="shared" ca="1" si="114"/>
        <v>-272345426.0149675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-272345426.0149675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-1134772.608395698</v>
      </c>
      <c r="L1550" s="444">
        <f t="shared" ca="1" si="114"/>
        <v>-273480198.6233632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-273480198.6233632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-1139500.8275973466</v>
      </c>
      <c r="L1551" s="444">
        <f t="shared" ca="1" si="114"/>
        <v>-274619699.45096052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-274619699.45096052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-1144248.7477123355</v>
      </c>
      <c r="L1552" s="444">
        <f t="shared" ca="1" si="114"/>
        <v>-275763948.19867283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-275763948.19867283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-1149016.4508278035</v>
      </c>
      <c r="L1553" s="444">
        <f t="shared" ca="1" si="114"/>
        <v>-276912964.64950061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-276912964.64950061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-1153804.0193729191</v>
      </c>
      <c r="L1554" s="444">
        <f t="shared" ca="1" si="114"/>
        <v>-278066768.66887355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-278066768.66887355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-1158611.5361203065</v>
      </c>
      <c r="L1555" s="444">
        <f t="shared" ca="1" si="114"/>
        <v>-279225380.20499384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-279225380.20499384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-1163439.0841874743</v>
      </c>
      <c r="L1556" s="444">
        <f t="shared" ca="1" si="114"/>
        <v>-280388819.28918129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-280388819.28918129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-1168286.7470382554</v>
      </c>
      <c r="L1557" s="444">
        <f t="shared" ca="1" si="114"/>
        <v>-281557106.03621954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-281557106.03621954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-1173154.6084842482</v>
      </c>
      <c r="L1558" s="444">
        <f t="shared" ca="1" si="114"/>
        <v>-282730260.64470381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-282730260.64470381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-1178042.7526862659</v>
      </c>
      <c r="L1559" s="444">
        <f t="shared" ca="1" si="114"/>
        <v>-283908303.39739007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-283908303.39739007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-1182951.2641557918</v>
      </c>
      <c r="L1560" s="444">
        <f t="shared" ca="1" si="114"/>
        <v>-285091254.66154587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-285091254.66154587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-1187880.2277564411</v>
      </c>
      <c r="L1561" s="444">
        <f t="shared" ca="1" si="114"/>
        <v>-286279134.88930231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-286279134.88930231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-1192829.7287054262</v>
      </c>
      <c r="L1562" s="444">
        <f t="shared" ca="1" si="114"/>
        <v>-287471964.61800772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-287471964.61800772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-1197799.852575032</v>
      </c>
      <c r="L1563" s="444">
        <f t="shared" ca="1" si="114"/>
        <v>-288669764.47058272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-288669764.47058272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-1202790.6852940947</v>
      </c>
      <c r="L1564" s="444">
        <f t="shared" ca="1" si="114"/>
        <v>-289872555.15587682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-289872555.15587682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-1207802.3131494867</v>
      </c>
      <c r="L1565" s="444">
        <f t="shared" ca="1" si="114"/>
        <v>-291080357.46902633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-291080357.46902633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-1212834.8227876096</v>
      </c>
      <c r="L1566" s="444">
        <f t="shared" ca="1" si="114"/>
        <v>-292293192.29181391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-292293192.29181391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-1217888.3012158913</v>
      </c>
      <c r="L1567" s="444">
        <f t="shared" ca="1" si="114"/>
        <v>-293511080.5930298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-293511080.5930298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-1222962.8358042908</v>
      </c>
      <c r="L1568" s="444">
        <f t="shared" ca="1" si="114"/>
        <v>-294734043.42883408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-294734043.42883408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-1228058.5142868087</v>
      </c>
      <c r="L1569" s="444">
        <f t="shared" ca="1" si="114"/>
        <v>-295962101.9431209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-295962101.9431209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-1233175.4247630038</v>
      </c>
      <c r="L1570" s="444">
        <f t="shared" ca="1" si="114"/>
        <v>-297195277.36788392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-297195277.36788392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-1238313.6556995164</v>
      </c>
      <c r="L1571" s="444">
        <f t="shared" ca="1" si="114"/>
        <v>-298433591.02358341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-298433591.02358341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-1243473.2959315975</v>
      </c>
      <c r="L1572" s="444">
        <f t="shared" ca="1" si="114"/>
        <v>-299677064.31951499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-299677064.31951499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-1248654.4346646457</v>
      </c>
      <c r="L1573" s="444">
        <f t="shared" ca="1" si="114"/>
        <v>-300925718.75417966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-300925718.75417966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-1253857.1614757485</v>
      </c>
      <c r="L1574" s="444">
        <f t="shared" ca="1" si="114"/>
        <v>-302179575.91565543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-302179575.91565543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-1259081.5663152309</v>
      </c>
      <c r="L1575" s="444">
        <f t="shared" ca="1" si="114"/>
        <v>-303438657.48197067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-303438657.48197067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-1264327.7395082111</v>
      </c>
      <c r="L1576" s="444">
        <f t="shared" ca="1" si="114"/>
        <v>-304702985.22147888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-304702985.22147888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-1269595.7717561619</v>
      </c>
      <c r="L1577" s="444">
        <f t="shared" ca="1" si="114"/>
        <v>-305972580.99323505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-305972580.99323505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-1274885.7541384795</v>
      </c>
      <c r="L1578" s="444">
        <f t="shared" ca="1" si="114"/>
        <v>-307247466.74737352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-307247466.74737352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-1280197.7781140562</v>
      </c>
      <c r="L1579" s="444">
        <f t="shared" ca="1" si="114"/>
        <v>-308527664.5254876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-308527664.5254876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-1285531.935522865</v>
      </c>
      <c r="L1580" s="444">
        <f t="shared" ca="1" si="114"/>
        <v>-309813196.46101046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-309813196.46101046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-1290888.3185875434</v>
      </c>
      <c r="L1581" s="444">
        <f t="shared" ca="1" si="114"/>
        <v>-311104084.779598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-311104084.779598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-1296267.0199149917</v>
      </c>
      <c r="L1582" s="444">
        <f t="shared" ca="1" si="114"/>
        <v>-312400351.79951298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-312400351.79951298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-1301668.1324979707</v>
      </c>
      <c r="L1583" s="444">
        <f t="shared" ca="1" si="114"/>
        <v>-313702019.93201095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-313702019.93201095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-1307091.7497167122</v>
      </c>
      <c r="L1584" s="444">
        <f t="shared" ca="1" si="114"/>
        <v>-315009111.68172765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-315009111.68172765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-1312537.9653405319</v>
      </c>
      <c r="L1585" s="444">
        <f t="shared" ca="1" si="114"/>
        <v>-316321649.6470682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-316321649.6470682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-1318006.8735294507</v>
      </c>
      <c r="L1586" s="444">
        <f t="shared" ca="1" si="114"/>
        <v>-317639656.52059764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-317639656.52059764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-1323498.5688358236</v>
      </c>
      <c r="L1587" s="444">
        <f t="shared" ca="1" si="114"/>
        <v>-318963155.08943343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-318963155.08943343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-1329013.1462059726</v>
      </c>
      <c r="L1588" s="444">
        <f t="shared" ca="1" si="114"/>
        <v>-320292168.23563939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-320292168.23563939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-1334550.7009818307</v>
      </c>
      <c r="L1589" s="444">
        <f t="shared" ca="1" si="114"/>
        <v>-321626718.93662125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-321626718.93662125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-1340111.3289025885</v>
      </c>
      <c r="L1590" s="444">
        <f t="shared" ca="1" si="114"/>
        <v>-322966830.26552385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-322966830.26552385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-1345695.1261063493</v>
      </c>
      <c r="L1591" s="444">
        <f t="shared" ca="1" si="114"/>
        <v>-324312525.39163017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-324312525.39163017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-1351302.1891317924</v>
      </c>
      <c r="L1592" s="444">
        <f t="shared" ca="1" si="114"/>
        <v>-325663827.58076197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-325663827.58076197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-1356932.6149198415</v>
      </c>
      <c r="L1593" s="444">
        <f t="shared" ca="1" si="114"/>
        <v>-327020760.19568181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-327020760.19568181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-1362586.5008153408</v>
      </c>
      <c r="L1594" s="444">
        <f t="shared" ca="1" si="114"/>
        <v>-328383346.69649714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-328383346.69649714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-1368263.9445687381</v>
      </c>
      <c r="L1595" s="444">
        <f t="shared" ca="1" si="114"/>
        <v>-329751610.6410659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-329751610.6410659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-1373965.0443377746</v>
      </c>
      <c r="L1596" s="444">
        <f t="shared" ca="1" si="114"/>
        <v>-331125575.68540365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-331125575.68540365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-1379689.8986891818</v>
      </c>
      <c r="L1597" s="444">
        <f t="shared" ca="1" si="114"/>
        <v>-332505265.58409286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-332505265.58409286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-1385438.6066003868</v>
      </c>
      <c r="L1598" s="444">
        <f t="shared" ca="1" si="114"/>
        <v>-333890704.19069326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-333890704.19069326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-1391211.2674612219</v>
      </c>
      <c r="L1599" s="444">
        <f t="shared" ca="1" si="114"/>
        <v>-335281915.4581545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-335281915.4581545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-1397007.9810756438</v>
      </c>
      <c r="L1600" s="444">
        <f t="shared" ca="1" si="114"/>
        <v>-336678923.43923014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-336678923.43923014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-1402828.8476634589</v>
      </c>
      <c r="L1601" s="444">
        <f t="shared" ca="1" si="114"/>
        <v>-338081752.28689361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-338081752.28689361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-1408673.9678620566</v>
      </c>
      <c r="L1602" s="444">
        <f t="shared" ca="1" si="114"/>
        <v>-339490426.25475568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-339490426.25475568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-1414543.4427281485</v>
      </c>
      <c r="L1603" s="444">
        <f t="shared" ca="1" si="114"/>
        <v>-340904969.69748384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-340904969.69748384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-1420437.3737395159</v>
      </c>
      <c r="L1604" s="444">
        <f t="shared" ca="1" si="114"/>
        <v>-342325407.07122338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-342325407.07122338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-1426355.8627967641</v>
      </c>
      <c r="L1605" s="444">
        <f t="shared" ca="1" si="114"/>
        <v>-343751762.93402016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-343751762.93402016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-1432299.012225084</v>
      </c>
      <c r="L1606" s="444">
        <f t="shared" ca="1" si="114"/>
        <v>-345184061.94624525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-345184061.94624525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-1438266.9247760219</v>
      </c>
      <c r="L1607" s="444">
        <f t="shared" ca="1" si="114"/>
        <v>-346622328.87102127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-346622328.87102127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-1444259.7036292553</v>
      </c>
      <c r="L1608" s="444">
        <f t="shared" ca="1" si="114"/>
        <v>-348066588.57465053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-348066588.57465053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-1450277.4523943772</v>
      </c>
      <c r="L1609" s="444">
        <f t="shared" ca="1" si="114"/>
        <v>-349516866.02704489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-349516866.02704489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-1456320.2751126871</v>
      </c>
      <c r="L1610" s="444">
        <f t="shared" ca="1" si="114"/>
        <v>-350973186.30215758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-350973186.30215758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-1462388.2762589899</v>
      </c>
      <c r="L1611" s="444">
        <f t="shared" ca="1" si="114"/>
        <v>-352435574.57841659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-352435574.57841659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-1468481.5607434025</v>
      </c>
      <c r="L1612" s="444">
        <f t="shared" ca="1" si="114"/>
        <v>-353904056.13915998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-353904056.13915998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-1474600.2339131664</v>
      </c>
      <c r="L1613" s="444">
        <f t="shared" ca="1" si="114"/>
        <v>-355378656.37307316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-355378656.37307316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-1480744.4015544716</v>
      </c>
      <c r="L1614" s="444">
        <f t="shared" ca="1" si="114"/>
        <v>-356859400.77462763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-356859400.77462763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-1486914.1698942818</v>
      </c>
      <c r="L1615" s="444">
        <f t="shared" ca="1" si="114"/>
        <v>-358346314.9445219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-358346314.9445219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-1493109.6456021746</v>
      </c>
      <c r="L1616" s="444">
        <f t="shared" ca="1" si="114"/>
        <v>-359839424.59012407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-359839424.59012407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-1499330.9357921835</v>
      </c>
      <c r="L1617" s="444">
        <f t="shared" ca="1" si="114"/>
        <v>-361338755.52591628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-361338755.52591628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-1505578.1480246512</v>
      </c>
      <c r="L1618" s="444">
        <f t="shared" ca="1" si="114"/>
        <v>-362844333.67394096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-362844333.67394096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-1511851.3903080872</v>
      </c>
      <c r="L1619" s="444">
        <f t="shared" ca="1" si="114"/>
        <v>-364356185.06424904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-364356185.06424904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-1518150.7711010377</v>
      </c>
      <c r="L1620" s="444">
        <f t="shared" ca="1" si="114"/>
        <v>-365874335.8353501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-365874335.8353501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-1524476.3993139588</v>
      </c>
      <c r="L1621" s="444">
        <f t="shared" ca="1" si="114"/>
        <v>-367398812.23466408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-367398812.23466408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-1530828.3843111002</v>
      </c>
      <c r="L1622" s="444">
        <f t="shared" ca="1" si="114"/>
        <v>-368929640.61897516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-368929640.61897516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-1537206.8359123964</v>
      </c>
      <c r="L1623" s="444">
        <f t="shared" ca="1" si="114"/>
        <v>-370466847.45488757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-370466847.45488757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-1543611.8643953649</v>
      </c>
      <c r="L1624" s="444">
        <f t="shared" ca="1" si="114"/>
        <v>-372010459.31928295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-372010459.31928295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-1550043.5804970122</v>
      </c>
      <c r="L1625" s="444">
        <f t="shared" ca="1" si="114"/>
        <v>-373560502.89977998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-373560502.89977998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-1556502.0954157498</v>
      </c>
      <c r="L1626" s="444">
        <f t="shared" ca="1" si="114"/>
        <v>-375117004.99519575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-375117004.99519575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-1562987.5208133156</v>
      </c>
      <c r="L1627" s="444">
        <f t="shared" ca="1" si="114"/>
        <v>-376679992.51600903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-376679992.51600903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-1569499.9688167043</v>
      </c>
      <c r="L1628" s="444">
        <f t="shared" ca="1" si="114"/>
        <v>-378249492.48482573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-378249492.48482573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-1576039.5520201072</v>
      </c>
      <c r="L1629" s="444">
        <f t="shared" ca="1" si="114"/>
        <v>-379825532.03684586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-379825532.03684586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-1582606.3834868576</v>
      </c>
      <c r="L1630" s="444">
        <f t="shared" ca="1" si="114"/>
        <v>-381408138.42033273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-381408138.42033273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-1589200.5767513863</v>
      </c>
      <c r="L1631" s="444">
        <f t="shared" ca="1" si="114"/>
        <v>-382997338.99708414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-382997338.99708414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-1595822.245821184</v>
      </c>
      <c r="L1632" s="444">
        <f t="shared" ca="1" si="114"/>
        <v>-384593161.24290532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-384593161.24290532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-1602471.5051787721</v>
      </c>
      <c r="L1633" s="444">
        <f t="shared" ca="1" si="114"/>
        <v>-386195632.74808407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-386195632.74808407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-1609148.4697836835</v>
      </c>
      <c r="L1634" s="444">
        <f t="shared" ca="1" si="114"/>
        <v>-387804781.21786773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-387804781.21786773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-1615853.2550744489</v>
      </c>
      <c r="L1635" s="444">
        <f t="shared" ca="1" si="114"/>
        <v>-389420634.47294217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-389420634.47294217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-1622585.9769705923</v>
      </c>
      <c r="L1636" s="444">
        <f t="shared" ca="1" si="114"/>
        <v>-391043220.44991279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-391043220.44991279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-1629346.7518746366</v>
      </c>
      <c r="L1637" s="444">
        <f t="shared" ca="1" si="114"/>
        <v>-392672567.20178741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-392672567.20178741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-1636135.6966741141</v>
      </c>
      <c r="L1638" s="444">
        <f t="shared" ca="1" si="114"/>
        <v>-394308702.89846152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-394308702.89846152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-1642952.9287435897</v>
      </c>
      <c r="L1639" s="444">
        <f t="shared" ca="1" si="114"/>
        <v>-395951655.82720512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-395951655.82720512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-1649798.5659466879</v>
      </c>
      <c r="L1640" s="444">
        <f t="shared" ca="1" si="114"/>
        <v>-397601454.39315182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-397601454.39315182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-1656672.7266381325</v>
      </c>
      <c r="L1641" s="444">
        <f t="shared" ca="1" si="114"/>
        <v>-399258127.11978996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-399258127.11978996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-1663575.5296657914</v>
      </c>
      <c r="L1642" s="444">
        <f t="shared" ca="1" si="114"/>
        <v>-400921702.64945573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-400921702.64945573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-1670507.0943727321</v>
      </c>
      <c r="L1643" s="444">
        <f t="shared" ca="1" si="114"/>
        <v>-402592209.74382848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-402592209.74382848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-1677467.5405992854</v>
      </c>
      <c r="L1644" s="444">
        <f t="shared" ca="1" si="114"/>
        <v>-404269677.28442776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-404269677.28442776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-1684456.9886851157</v>
      </c>
      <c r="L1645" s="444">
        <f t="shared" ca="1" si="114"/>
        <v>-405954134.27311289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-405954134.27311289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-1691475.5594713036</v>
      </c>
      <c r="L1646" s="444">
        <f t="shared" ca="1" si="114"/>
        <v>-407645609.8325842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-407645609.8325842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-1698523.374302434</v>
      </c>
      <c r="L1647" s="444">
        <f t="shared" ca="1" si="114"/>
        <v>-409344133.20688665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-409344133.20688665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-1705600.5550286944</v>
      </c>
      <c r="L1648" s="444">
        <f t="shared" ca="1" si="114"/>
        <v>-411049733.76191533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-411049733.76191533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-1712707.2240079804</v>
      </c>
      <c r="L1649" s="444">
        <f t="shared" ca="1" si="114"/>
        <v>-412762440.98592329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-412762440.98592329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-1719843.5041080136</v>
      </c>
      <c r="L1650" s="444">
        <f t="shared" ca="1" si="114"/>
        <v>-414482284.4900313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-414482284.4900313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-1727009.5187084638</v>
      </c>
      <c r="L1651" s="444">
        <f t="shared" ca="1" si="114"/>
        <v>-416209294.00873977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-416209294.00873977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-1734205.3917030822</v>
      </c>
      <c r="L1652" s="444">
        <f t="shared" ca="1" si="114"/>
        <v>-417943499.40044284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-417943499.40044284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-1741431.2475018452</v>
      </c>
      <c r="L1653" s="444">
        <f t="shared" ca="1" si="114"/>
        <v>-419684930.64794469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-419684930.64794469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-1748687.2110331028</v>
      </c>
      <c r="L1654" s="444">
        <f t="shared" ca="1" si="114"/>
        <v>-421433617.85897779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-421433617.85897779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-1755973.4077457411</v>
      </c>
      <c r="L1655" s="444">
        <f t="shared" ca="1" si="114"/>
        <v>-423189591.26672351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-423189591.26672351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-1763289.9636113478</v>
      </c>
      <c r="L1656" s="444">
        <f t="shared" ca="1" si="114"/>
        <v>-424952881.23033488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-424952881.23033488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-1770637.0051263955</v>
      </c>
      <c r="L1657" s="444">
        <f t="shared" ca="1" si="114"/>
        <v>-426723518.23546129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-426723518.23546129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-1778014.6593144219</v>
      </c>
      <c r="L1658" s="444">
        <f t="shared" ca="1" si="114"/>
        <v>-428501532.89477569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-428501532.89477569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-1785423.0537282317</v>
      </c>
      <c r="L1659" s="444">
        <f t="shared" ca="1" si="114"/>
        <v>-430286955.94850391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-430286955.94850391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-1792862.3164520997</v>
      </c>
      <c r="L1660" s="444">
        <f t="shared" ca="1" si="114"/>
        <v>-432079818.264956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-432079818.264956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-1800332.5761039832</v>
      </c>
      <c r="L1661" s="444">
        <f t="shared" ca="1" si="114"/>
        <v>-433880150.84105998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-433880150.84105998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-1807833.9618377497</v>
      </c>
      <c r="L1662" s="444">
        <f t="shared" ca="1" si="114"/>
        <v>-435687984.80289775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-435687984.80289775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-1815366.6033454074</v>
      </c>
      <c r="L1663" s="444">
        <f t="shared" ca="1" si="114"/>
        <v>-437503351.40624315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-437503351.40624315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-1822930.6308593464</v>
      </c>
      <c r="L1664" s="444">
        <f t="shared" ca="1" si="114"/>
        <v>-439326282.03710252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-439326282.03710252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-1830526.1751545938</v>
      </c>
      <c r="L1665" s="444">
        <f t="shared" ca="1" si="114"/>
        <v>-441156808.21225709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-441156808.21225709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-1838153.3675510713</v>
      </c>
      <c r="L1666" s="444">
        <f t="shared" ca="1" si="114"/>
        <v>-442994961.57980818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-442994961.57980818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-1845812.3399158674</v>
      </c>
      <c r="L1667" s="444">
        <f t="shared" ca="1" si="114"/>
        <v>-444840773.91972405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-444840773.91972405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-1853503.2246655165</v>
      </c>
      <c r="L1668" s="444">
        <f t="shared" ca="1" si="114"/>
        <v>-446694277.14438957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-446694277.14438957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-1861226.1547682895</v>
      </c>
      <c r="L1669" s="444">
        <f t="shared" ca="1" si="114"/>
        <v>-448555503.29915786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-448555503.29915786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-1868981.2637464909</v>
      </c>
      <c r="L1670" s="444">
        <f t="shared" ca="1" si="114"/>
        <v>-450424484.56290436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-450424484.56290436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-1876768.6856787684</v>
      </c>
      <c r="L1671" s="444">
        <f t="shared" ca="1" si="114"/>
        <v>-452301253.24858314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-452301253.24858314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-1884588.5552024296</v>
      </c>
      <c r="L1672" s="444">
        <f t="shared" ca="1" si="114"/>
        <v>-454185841.80378556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-454185841.80378556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-1892441.0075157732</v>
      </c>
      <c r="L1673" s="444">
        <f t="shared" ca="1" si="114"/>
        <v>-456078282.81130135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-456078282.81130135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-1900326.1783804225</v>
      </c>
      <c r="L1674" s="444">
        <f t="shared" ca="1" si="114"/>
        <v>-457978608.98968178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-457978608.98968178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-1908244.2041236737</v>
      </c>
      <c r="L1675" s="444">
        <f t="shared" ca="1" si="114"/>
        <v>-459886853.19380546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-459886853.19380546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-1916195.221640856</v>
      </c>
      <c r="L1676" s="444">
        <f t="shared" ca="1" si="114"/>
        <v>-461803048.41544634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-461803048.41544634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-1924179.3683976931</v>
      </c>
      <c r="L1677" s="444">
        <f t="shared" ca="1" si="114"/>
        <v>-463727227.78384405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-463727227.78384405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-1932196.7824326835</v>
      </c>
      <c r="L1678" s="444">
        <f t="shared" ca="1" si="114"/>
        <v>-465659424.56627673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-465659424.56627673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-1940247.6023594863</v>
      </c>
      <c r="L1679" s="444">
        <f t="shared" ca="1" si="114"/>
        <v>-467599672.1686362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-467599672.1686362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-1948331.9673693175</v>
      </c>
      <c r="L1680" s="444">
        <f t="shared" ca="1" si="114"/>
        <v>-469548004.13600552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-469548004.13600552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-1956450.0172333564</v>
      </c>
      <c r="L1681" s="444">
        <f t="shared" ca="1" si="114"/>
        <v>-471504454.15323889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-471504454.15323889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-1964601.892305162</v>
      </c>
      <c r="L1682" s="444">
        <f t="shared" ca="1" si="114"/>
        <v>-473469056.04554403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-473469056.04554403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-1972787.7335230999</v>
      </c>
      <c r="L1683" s="444">
        <f t="shared" ca="1" si="114"/>
        <v>-475441843.7790671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-475441843.7790671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-1981007.6824127792</v>
      </c>
      <c r="L1684" s="444">
        <f t="shared" ca="1" si="114"/>
        <v>-477422851.4614799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-477422851.4614799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-1989261.8810894999</v>
      </c>
      <c r="L1685" s="444">
        <f t="shared" ca="1" si="114"/>
        <v>-479412113.34256941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-479412113.34256941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-1997550.4722607059</v>
      </c>
      <c r="L1686" s="444">
        <f t="shared" ca="1" si="114"/>
        <v>-481409663.81483012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-481409663.81483012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-2005873.5992284585</v>
      </c>
      <c r="L1687" s="444">
        <f t="shared" ca="1" si="114"/>
        <v>-483415537.41405857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-483415537.41405857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-2014231.4058919107</v>
      </c>
      <c r="L1688" s="444">
        <f t="shared" ca="1" si="114"/>
        <v>-485429768.81995046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-485429768.81995046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-2022624.0367497934</v>
      </c>
      <c r="L1689" s="444">
        <f t="shared" ca="1" si="114"/>
        <v>-487452392.85670024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-487452392.85670024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-2031051.6369029176</v>
      </c>
      <c r="L1690" s="444">
        <f t="shared" ca="1" si="114"/>
        <v>-489483444.49360317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-489483444.49360317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-2039514.3520566798</v>
      </c>
      <c r="L1691" s="444">
        <f t="shared" ca="1" si="114"/>
        <v>-491522958.84565985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-491522958.84565985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-2048012.3285235828</v>
      </c>
      <c r="L1692" s="444">
        <f t="shared" ca="1" si="114"/>
        <v>-493570971.17418343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-493570971.17418343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-2056545.7132257642</v>
      </c>
      <c r="L1693" s="444">
        <f t="shared" ca="1" si="114"/>
        <v>-495627516.88740921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-495627516.88740921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-2065114.6536975387</v>
      </c>
      <c r="L1694" s="444">
        <f t="shared" ca="1" si="114"/>
        <v>-497692631.54110676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-497692631.54110676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-2073719.2980879447</v>
      </c>
      <c r="L1695" s="444">
        <f t="shared" ca="1" si="114"/>
        <v>-499766350.83919472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-499766350.83919472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-2082359.7951633115</v>
      </c>
      <c r="L1696" s="444">
        <f t="shared" ca="1" si="114"/>
        <v>-501848710.63435805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-501848710.63435805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-2091036.2943098252</v>
      </c>
      <c r="L1697" s="444">
        <f t="shared" ca="1" si="114"/>
        <v>-503939746.9286679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-503939746.9286679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-2099748.9455361161</v>
      </c>
      <c r="L1698" s="444">
        <f t="shared" ca="1" si="114"/>
        <v>-506039495.87420404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-506039495.87420404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-2108497.8994758502</v>
      </c>
      <c r="L1699" s="444">
        <f t="shared" ca="1" si="114"/>
        <v>-508147993.77367991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-508147993.77367991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-2117283.3073903332</v>
      </c>
      <c r="L1700" s="444">
        <f t="shared" ca="1" si="114"/>
        <v>-510265277.08107024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-510265277.08107024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-2126105.3211711263</v>
      </c>
      <c r="L1701" s="444">
        <f t="shared" ca="1" si="114"/>
        <v>-512391382.40224135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-512391382.40224135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-2134964.0933426721</v>
      </c>
      <c r="L1702" s="444">
        <f t="shared" ca="1" si="114"/>
        <v>-514526346.49558401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-514526346.49558401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-2143859.7770649334</v>
      </c>
      <c r="L1703" s="444">
        <f t="shared" ca="1" si="114"/>
        <v>-516670206.27264893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-516670206.27264893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-2152792.526136037</v>
      </c>
      <c r="L1704" s="444">
        <f t="shared" ca="1" si="114"/>
        <v>-518822998.79878497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-518822998.79878497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-2161762.494994937</v>
      </c>
      <c r="L1705" s="444">
        <f t="shared" ca="1" si="114"/>
        <v>-520984761.29377991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-520984761.29377991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-2170769.8387240828</v>
      </c>
      <c r="L1706" s="444">
        <f t="shared" ca="1" si="114"/>
        <v>-523155531.13250399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-523155531.13250399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-2179814.7130521</v>
      </c>
      <c r="L1707" s="444">
        <f t="shared" ca="1" si="114"/>
        <v>-525335345.84555608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-525335345.84555608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-2188897.2743564835</v>
      </c>
      <c r="L1708" s="444">
        <f t="shared" ca="1" si="114"/>
        <v>-527524243.11991256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-527524243.11991256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-2198017.6796663022</v>
      </c>
      <c r="L1709" s="444">
        <f t="shared" ca="1" si="114"/>
        <v>-529722260.79957885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-529722260.79957885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-2207176.0866649114</v>
      </c>
      <c r="L1710" s="444">
        <f t="shared" ca="1" si="114"/>
        <v>-531929436.88624376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-531929436.88624376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-2216372.6536926823</v>
      </c>
      <c r="L1711" s="444">
        <f t="shared" ca="1" si="114"/>
        <v>-534145809.53993642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-534145809.53993642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-2225607.5397497355</v>
      </c>
      <c r="L1712" s="444">
        <f t="shared" ca="1" si="114"/>
        <v>-536371417.07968616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-536371417.07968616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-2234880.9044986921</v>
      </c>
      <c r="L1713" s="444">
        <f t="shared" ca="1" si="114"/>
        <v>-538606297.98418486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-538606297.98418486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-2244192.908267437</v>
      </c>
      <c r="L1714" s="444">
        <f t="shared" ca="1" si="114"/>
        <v>-540850490.89245224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-540850490.89245224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-2253543.7120518843</v>
      </c>
      <c r="L1715" s="444">
        <f t="shared" ca="1" si="114"/>
        <v>-543104034.60450411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-543104034.60450411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-2262933.4775187671</v>
      </c>
      <c r="L1716" s="444">
        <f t="shared" ca="1" si="114"/>
        <v>-545366968.08202291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-545366968.08202291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-2272362.3670084286</v>
      </c>
      <c r="L1717" s="444">
        <f t="shared" ca="1" si="114"/>
        <v>-547639330.44903135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-547639330.44903135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-2281830.5435376307</v>
      </c>
      <c r="L1718" s="444">
        <f t="shared" ca="1" si="114"/>
        <v>-549921160.99256897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-549921160.99256897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-2291338.1708023706</v>
      </c>
      <c r="L1719" s="444">
        <f t="shared" ca="1" si="114"/>
        <v>-552212499.16337132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-552212499.16337132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-2300885.413180714</v>
      </c>
      <c r="L1720" s="444">
        <f t="shared" ca="1" si="114"/>
        <v>-554513384.57655203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-554513384.57655203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-2310472.4357356336</v>
      </c>
      <c r="L1721" s="444">
        <f t="shared" ca="1" si="114"/>
        <v>-556823857.01228762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-556823857.01228762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-2320099.4042178649</v>
      </c>
      <c r="L1722" s="444">
        <f t="shared" ca="1" si="114"/>
        <v>-559143956.41650546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-559143956.41650546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-2329766.4850687729</v>
      </c>
      <c r="L1723" s="444">
        <f t="shared" ca="1" si="114"/>
        <v>-561473722.90157425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-561473722.90157425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-2339473.8454232262</v>
      </c>
      <c r="L1724" s="444">
        <f t="shared" ca="1" si="114"/>
        <v>-563813196.74699748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-563813196.74699748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-2349221.6531124893</v>
      </c>
      <c r="L1725" s="444">
        <f t="shared" ca="1" si="114"/>
        <v>-566162418.40011001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-566162418.40011001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-2359010.0766671249</v>
      </c>
      <c r="L1726" s="444">
        <f t="shared" ca="1" si="114"/>
        <v>-568521428.47677708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-568521428.47677708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-2368839.2853199043</v>
      </c>
      <c r="L1727" s="444">
        <f t="shared" ca="1" si="114"/>
        <v>-570890267.762097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-570890267.762097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-2378709.4490087377</v>
      </c>
      <c r="L1728" s="444">
        <f t="shared" ca="1" si="114"/>
        <v>-573268977.2111057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-573268977.2111057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-2388620.738379607</v>
      </c>
      <c r="L1729" s="444">
        <f t="shared" ca="1" si="114"/>
        <v>-575657597.9494853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-575657597.9494853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-2398573.3247895222</v>
      </c>
      <c r="L1730" s="444">
        <f t="shared" ca="1" si="114"/>
        <v>-578056171.27427483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-578056171.27427483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-2408567.3803094784</v>
      </c>
      <c r="L1731" s="444">
        <f t="shared" ca="1" si="114"/>
        <v>-580464738.65458429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-580464738.65458429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-2418603.0777274347</v>
      </c>
      <c r="L1732" s="444">
        <f t="shared" ca="1" si="114"/>
        <v>-582883341.73231173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-582883341.73231173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-2428680.590551299</v>
      </c>
      <c r="L1733" s="444">
        <f t="shared" ca="1" si="114"/>
        <v>-585312022.32286298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-585312022.32286298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-2438800.0930119292</v>
      </c>
      <c r="L1734" s="444">
        <f t="shared" ca="1" si="114"/>
        <v>-587750822.41587496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-587750822.41587496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-2448961.7600661456</v>
      </c>
      <c r="L1735" s="444">
        <f t="shared" ca="1" si="114"/>
        <v>-590199784.17594111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-590199784.17594111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-2459165.7673997544</v>
      </c>
      <c r="L1736" s="444">
        <f t="shared" ca="1" si="114"/>
        <v>-592658949.9433409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-592658949.9433409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-2469412.2914305869</v>
      </c>
      <c r="L1737" s="444">
        <f t="shared" ca="1" si="114"/>
        <v>-595128362.23477149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-595128362.23477149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-2479701.509311548</v>
      </c>
      <c r="L1738" s="444">
        <f t="shared" ca="1" si="114"/>
        <v>-597608063.74408305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-597608063.74408305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-2490033.5989336795</v>
      </c>
      <c r="L1739" s="444">
        <f t="shared" ca="1" si="114"/>
        <v>-600098097.34301674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-600098097.34301674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-2500408.7389292363</v>
      </c>
      <c r="L1740" s="444">
        <f t="shared" ca="1" si="114"/>
        <v>-602598506.08194602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-602598506.08194602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-2510827.1086747749</v>
      </c>
      <c r="L1741" s="444">
        <f t="shared" ca="1" si="114"/>
        <v>-605109333.19062078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-605109333.19062078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-2521288.888294253</v>
      </c>
      <c r="L1742" s="444">
        <f t="shared" ca="1" si="114"/>
        <v>-607630622.078915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-607630622.078915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-2531794.2586621456</v>
      </c>
      <c r="L1743" s="444">
        <f t="shared" ca="1" si="114"/>
        <v>-610162416.3375771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-610162416.3375771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-2542343.4014065713</v>
      </c>
      <c r="L1744" s="444">
        <f t="shared" ca="1" si="114"/>
        <v>-612704759.73898363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-612704759.73898363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-2552936.4989124318</v>
      </c>
      <c r="L1745" s="444">
        <f t="shared" ca="1" si="114"/>
        <v>-615257696.23789608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-615257696.23789608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-2563573.734324567</v>
      </c>
      <c r="L1746" s="444">
        <f t="shared" ca="1" si="114"/>
        <v>-617821269.97222066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-617821269.97222066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-2574255.2915509194</v>
      </c>
      <c r="L1747" s="444">
        <f t="shared" ca="1" si="114"/>
        <v>-620395525.26377153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-620395525.26377153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-2584981.3552657147</v>
      </c>
      <c r="L1748" s="444">
        <f t="shared" ca="1" si="114"/>
        <v>-622980506.61903727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-622980506.61903727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-2595752.1109126555</v>
      </c>
      <c r="L1749" s="444">
        <f t="shared" ca="1" si="114"/>
        <v>-625576258.72994995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-625576258.72994995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-2606567.7447081245</v>
      </c>
      <c r="L1750" s="444">
        <f t="shared" ca="1" si="114"/>
        <v>-628182826.47465813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-628182826.47465813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-2617428.4436444091</v>
      </c>
      <c r="L1751" s="444">
        <f t="shared" ca="1" si="114"/>
        <v>-630800254.91830254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-630800254.91830254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-2628334.3954929272</v>
      </c>
      <c r="L1752" s="444">
        <f t="shared" ca="1" si="114"/>
        <v>-633428589.31379545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-633428589.31379545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-2639285.7888074811</v>
      </c>
      <c r="L1753" s="444">
        <f t="shared" ca="1" si="114"/>
        <v>-636067875.10260296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-636067875.10260296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-2650282.8129275125</v>
      </c>
      <c r="L1754" s="444">
        <f t="shared" ca="1" si="114"/>
        <v>-638718157.91553044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-638718157.91553044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-2661325.6579813766</v>
      </c>
      <c r="L1755" s="444">
        <f t="shared" ca="1" si="114"/>
        <v>-641379483.57351184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-641379483.57351184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-2672414.5148896328</v>
      </c>
      <c r="L1756" s="444">
        <f t="shared" ca="1" si="114"/>
        <v>-644051898.08840144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-644051898.08840144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-2683549.5753683392</v>
      </c>
      <c r="L1757" s="444">
        <f t="shared" ca="1" si="114"/>
        <v>-646735447.66376972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-646735447.66376972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-2694731.031932374</v>
      </c>
      <c r="L1758" s="444">
        <f t="shared" ca="1" si="114"/>
        <v>-649430178.69570208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-649430178.69570208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-2705959.0778987585</v>
      </c>
      <c r="L1759" s="444">
        <f t="shared" ca="1" si="114"/>
        <v>-652136137.77360082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-652136137.77360082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-2717233.9073900036</v>
      </c>
      <c r="L1760" s="444">
        <f t="shared" ca="1" si="114"/>
        <v>-654853371.68099082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-654853371.68099082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-2728555.7153374618</v>
      </c>
      <c r="L1761" s="444">
        <f t="shared" ca="1" si="114"/>
        <v>-657581927.39632833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-657581927.39632833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-2739924.6974847014</v>
      </c>
      <c r="L1762" s="444">
        <f t="shared" ca="1" si="114"/>
        <v>-660321852.09381306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-660321852.09381306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-2751341.0503908875</v>
      </c>
      <c r="L1763" s="444">
        <f t="shared" ca="1" si="114"/>
        <v>-663073193.1442039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-663073193.1442039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-2762804.971434183</v>
      </c>
      <c r="L1764" s="444">
        <f t="shared" ca="1" si="114"/>
        <v>-665835998.11563814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-665835998.11563814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-2774316.658815159</v>
      </c>
      <c r="L1765" s="444">
        <f t="shared" ca="1" si="114"/>
        <v>-668610314.77445328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-668610314.77445328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-2785876.3115602219</v>
      </c>
      <c r="L1766" s="444">
        <f t="shared" ca="1" si="114"/>
        <v>-671396191.08601356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-671396191.08601356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-2797484.1295250566</v>
      </c>
      <c r="L1767" s="444">
        <f t="shared" ca="1" si="114"/>
        <v>-674193675.21553862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-674193675.21553862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-2809140.3133980776</v>
      </c>
      <c r="L1768" s="444">
        <f t="shared" ca="1" si="114"/>
        <v>-677002815.52893674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-677002815.52893674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-2820845.0647039032</v>
      </c>
      <c r="L1769" s="444">
        <f t="shared" ca="1" si="114"/>
        <v>-679823660.59364069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-679823660.59364069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-2832598.5858068364</v>
      </c>
      <c r="L1770" s="444">
        <f t="shared" ca="1" si="114"/>
        <v>-682656259.17944753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-682656259.17944753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-2844401.0799143645</v>
      </c>
      <c r="L1771" s="444">
        <f t="shared" ca="1" si="114"/>
        <v>-685500660.25936186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-685500660.25936186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-2856252.7510806746</v>
      </c>
      <c r="L1772" s="444">
        <f t="shared" ca="1" si="114"/>
        <v>-688356913.0104425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-688356913.0104425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-2868153.8042101772</v>
      </c>
      <c r="L1773" s="444">
        <f t="shared" ca="1" si="114"/>
        <v>-691225066.81465268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-691225066.81465268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-2880104.4450610527</v>
      </c>
      <c r="L1774" s="444">
        <f t="shared" ca="1" si="114"/>
        <v>-694105171.25971377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-694105171.25971377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-2892104.8802488074</v>
      </c>
      <c r="L1775" s="444">
        <f t="shared" ca="1" si="114"/>
        <v>-696997276.13996255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-696997276.13996255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-2904155.3172498439</v>
      </c>
      <c r="L1776" s="444">
        <f t="shared" ca="1" si="114"/>
        <v>-699901431.45721245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-699901431.45721245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-2916255.9644050519</v>
      </c>
      <c r="L1777" s="444">
        <f t="shared" ca="1" si="114"/>
        <v>-702817687.42161751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-702817687.42161751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-2928407.0309234061</v>
      </c>
      <c r="L1778" s="444">
        <f t="shared" ca="1" si="114"/>
        <v>-705746094.45254087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-705746094.45254087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-2940608.726885587</v>
      </c>
      <c r="L1779" s="444">
        <f t="shared" ca="1" si="114"/>
        <v>-708686703.17942643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-708686703.17942643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-2952861.2632476101</v>
      </c>
      <c r="L1780" s="444">
        <f t="shared" ca="1" si="114"/>
        <v>-711639564.44267404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-711639564.44267404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-2965164.8518444751</v>
      </c>
      <c r="L1781" s="444">
        <f t="shared" ca="1" si="114"/>
        <v>-714604729.29451847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-714604729.29451847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-2977519.7053938271</v>
      </c>
      <c r="L1782" s="444">
        <f t="shared" ca="1" si="114"/>
        <v>-717582248.99991226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-717582248.99991226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-2989926.0374996345</v>
      </c>
      <c r="L1783" s="444">
        <f t="shared" ca="1" si="114"/>
        <v>-720572175.03741193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-720572175.03741193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-3002384.0626558829</v>
      </c>
      <c r="L1784" s="444">
        <f t="shared" ca="1" si="114"/>
        <v>-723574559.10006785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-723574559.10006785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-3014893.9962502825</v>
      </c>
      <c r="L1785" s="444">
        <f t="shared" ca="1" si="114"/>
        <v>-726589453.09631813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-726589453.09631813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-3027456.0545679922</v>
      </c>
      <c r="L1786" s="444">
        <f t="shared" ca="1" si="114"/>
        <v>-729616909.15088606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-729616909.15088606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-3040070.4547953587</v>
      </c>
      <c r="L1787" s="444">
        <f t="shared" ca="1" si="114"/>
        <v>-732656979.60568142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-732656979.60568142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-3052737.4150236724</v>
      </c>
      <c r="L1788" s="444">
        <f t="shared" ca="1" si="114"/>
        <v>-735709717.0207051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-735709717.0207051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-3065457.154252938</v>
      </c>
      <c r="L1789" s="444">
        <f t="shared" ca="1" si="114"/>
        <v>-738775174.17495799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-738775174.17495799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-3078229.8923956584</v>
      </c>
      <c r="L1790" s="444">
        <f t="shared" ca="1" si="114"/>
        <v>-741853404.06735361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-741853404.06735361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-3091055.8502806402</v>
      </c>
      <c r="L1791" s="444">
        <f t="shared" ca="1" si="114"/>
        <v>-744944459.91763425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-744944459.91763425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-3103935.2496568095</v>
      </c>
      <c r="L1792" s="444">
        <f t="shared" ca="1" si="114"/>
        <v>-748048395.16729105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-748048395.16729105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-3116868.3131970461</v>
      </c>
      <c r="L1793" s="444">
        <f t="shared" ref="L1793:L2047" ca="1" si="119">I1793-J1793+K1793</f>
        <v>-751165263.48048806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-751165263.48048806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-3129855.2645020336</v>
      </c>
      <c r="L1794" s="444">
        <f t="shared" ca="1" si="119"/>
        <v>-754295118.74499011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-754295118.74499011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-3142896.3281041253</v>
      </c>
      <c r="L1795" s="444">
        <f t="shared" ca="1" si="119"/>
        <v>-757438015.07309425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-757438015.07309425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-3155991.7294712262</v>
      </c>
      <c r="L1796" s="444">
        <f t="shared" ca="1" si="119"/>
        <v>-760594006.80256546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-760594006.80256546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-3169141.6950106896</v>
      </c>
      <c r="L1797" s="444">
        <f t="shared" ca="1" si="119"/>
        <v>-763763148.49757612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-763763148.49757612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-3182346.4520732337</v>
      </c>
      <c r="L1798" s="444">
        <f t="shared" ca="1" si="119"/>
        <v>-766945494.94964933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-766945494.94964933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-3195606.2289568721</v>
      </c>
      <c r="L1799" s="444">
        <f t="shared" ca="1" si="119"/>
        <v>-770141101.17860615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-770141101.17860615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-3208921.2549108588</v>
      </c>
      <c r="L1800" s="444">
        <f t="shared" ca="1" si="119"/>
        <v>-773350022.43351698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-773350022.43351698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-3222291.7601396539</v>
      </c>
      <c r="L1801" s="444">
        <f t="shared" ca="1" si="119"/>
        <v>-776572314.19365668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-776572314.19365668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-3235717.9758069026</v>
      </c>
      <c r="L1802" s="444">
        <f t="shared" ca="1" si="119"/>
        <v>-779808032.16946363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-779808032.16946363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-3249200.1340394318</v>
      </c>
      <c r="L1803" s="444">
        <f t="shared" ca="1" si="119"/>
        <v>-783057232.30350304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-783057232.30350304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-3262738.4679312627</v>
      </c>
      <c r="L1804" s="444">
        <f t="shared" ca="1" si="119"/>
        <v>-786319970.77143431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-786319970.77143431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-3276333.2115476429</v>
      </c>
      <c r="L1805" s="444">
        <f t="shared" ca="1" si="119"/>
        <v>-789596303.98298192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-789596303.98298192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-3289984.5999290915</v>
      </c>
      <c r="L1806" s="444">
        <f t="shared" ca="1" si="119"/>
        <v>-792886288.58291101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-792886288.58291101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-3303692.8690954624</v>
      </c>
      <c r="L1807" s="444">
        <f t="shared" ca="1" si="119"/>
        <v>-796189981.45200646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-796189981.45200646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-3317458.256050027</v>
      </c>
      <c r="L1808" s="444">
        <f t="shared" ca="1" si="119"/>
        <v>-799507439.70805645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-799507439.70805645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-3331280.9987835684</v>
      </c>
      <c r="L1809" s="444">
        <f t="shared" ca="1" si="119"/>
        <v>-802838720.70684004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-802838720.70684004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-3345161.3362785</v>
      </c>
      <c r="L1810" s="444">
        <f t="shared" ca="1" si="119"/>
        <v>-806183882.0431186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-806183882.0431186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-3359099.5085129943</v>
      </c>
      <c r="L1811" s="444">
        <f t="shared" ca="1" si="119"/>
        <v>-809542981.55163157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-809542981.55163157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-3373095.7564651314</v>
      </c>
      <c r="L1812" s="444">
        <f t="shared" ca="1" si="119"/>
        <v>-812916077.30809665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-812916077.30809665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-3387150.3221170693</v>
      </c>
      <c r="L1813" s="444">
        <f t="shared" ca="1" si="119"/>
        <v>-816303227.63021374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-816303227.63021374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-3401263.4484592238</v>
      </c>
      <c r="L1814" s="444">
        <f t="shared" ca="1" si="119"/>
        <v>-819704491.07867301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-819704491.07867301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-3415435.379494471</v>
      </c>
      <c r="L1815" s="444">
        <f t="shared" ca="1" si="119"/>
        <v>-823119926.45816743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-823119926.45816743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-3429666.3602423645</v>
      </c>
      <c r="L1816" s="444">
        <f t="shared" ca="1" si="119"/>
        <v>-826549592.8184098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-826549592.8184098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-3443956.6367433742</v>
      </c>
      <c r="L1817" s="444">
        <f t="shared" ca="1" si="119"/>
        <v>-829993549.45515323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-829993549.45515323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-3458306.4560631383</v>
      </c>
      <c r="L1818" s="444">
        <f t="shared" ca="1" si="119"/>
        <v>-833451855.91121638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-833451855.91121638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-3472716.0662967348</v>
      </c>
      <c r="L1819" s="444">
        <f t="shared" ca="1" si="119"/>
        <v>-836924571.97751307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-836924571.97751307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-3487185.7165729715</v>
      </c>
      <c r="L1820" s="444">
        <f t="shared" ca="1" si="119"/>
        <v>-840411757.69408607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-840411757.69408607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-3501715.6570586925</v>
      </c>
      <c r="L1821" s="444">
        <f t="shared" ca="1" si="119"/>
        <v>-843913473.35114479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-843913473.35114479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-3516306.1389631028</v>
      </c>
      <c r="L1822" s="444">
        <f t="shared" ca="1" si="119"/>
        <v>-847429779.49010789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-847429779.49010789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-3530957.4145421167</v>
      </c>
      <c r="L1823" s="444">
        <f t="shared" ca="1" si="119"/>
        <v>-850960736.90464997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-850960736.90464997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-3545669.7371027088</v>
      </c>
      <c r="L1824" s="444">
        <f t="shared" ca="1" si="119"/>
        <v>-854506406.64175272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-854506406.64175272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-3560443.361007303</v>
      </c>
      <c r="L1825" s="444">
        <f t="shared" ca="1" si="119"/>
        <v>-858066850.00276005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-858066850.00276005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-3575278.5416781665</v>
      </c>
      <c r="L1826" s="444">
        <f t="shared" ca="1" si="119"/>
        <v>-861642128.54443824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-861642128.54443824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-3590175.5356018259</v>
      </c>
      <c r="L1827" s="444">
        <f t="shared" ca="1" si="119"/>
        <v>-865232304.0800401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-865232304.0800401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-3605134.6003335007</v>
      </c>
      <c r="L1828" s="444">
        <f t="shared" ca="1" si="119"/>
        <v>-868837438.68037355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-868837438.68037355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-3620155.9945015567</v>
      </c>
      <c r="L1829" s="444">
        <f t="shared" ca="1" si="119"/>
        <v>-872457594.67487514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-872457594.67487514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-3635239.9778119801</v>
      </c>
      <c r="L1830" s="444">
        <f t="shared" ca="1" si="119"/>
        <v>-876092834.65268707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-876092834.65268707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-3650386.8110528621</v>
      </c>
      <c r="L1831" s="444">
        <f t="shared" ca="1" si="119"/>
        <v>-879743221.46373999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-879743221.46373999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-3665596.7560989168</v>
      </c>
      <c r="L1832" s="444">
        <f t="shared" ca="1" si="119"/>
        <v>-883408818.21983886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-883408818.21983886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-3680870.0759159946</v>
      </c>
      <c r="L1833" s="444">
        <f t="shared" ca="1" si="119"/>
        <v>-887089688.29575491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-887089688.29575491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-3696207.0345656453</v>
      </c>
      <c r="L1834" s="444">
        <f t="shared" ca="1" si="119"/>
        <v>-890785895.3303206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-890785895.3303206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-3711607.897209669</v>
      </c>
      <c r="L1835" s="444">
        <f t="shared" ca="1" si="119"/>
        <v>-894497503.22753024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-894497503.22753024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-3727072.9301147093</v>
      </c>
      <c r="L1836" s="444">
        <f t="shared" ca="1" si="119"/>
        <v>-898224576.15764499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-898224576.15764499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-3742602.4006568543</v>
      </c>
      <c r="L1837" s="444">
        <f t="shared" ca="1" si="119"/>
        <v>-901967178.55830181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-901967178.55830181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-3758196.5773262572</v>
      </c>
      <c r="L1838" s="444">
        <f t="shared" ca="1" si="119"/>
        <v>-905725375.1356281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-905725375.1356281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-3773855.7297317833</v>
      </c>
      <c r="L1839" s="444">
        <f t="shared" ca="1" si="119"/>
        <v>-909499230.8653599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-909499230.8653599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-3789580.1286056661</v>
      </c>
      <c r="L1840" s="444">
        <f t="shared" ca="1" si="119"/>
        <v>-913288810.99396563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-913288810.99396563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-3805370.0458081905</v>
      </c>
      <c r="L1841" s="444">
        <f t="shared" ca="1" si="119"/>
        <v>-917094181.03977382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-917094181.03977382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-3821225.7543323911</v>
      </c>
      <c r="L1842" s="444">
        <f t="shared" ca="1" si="119"/>
        <v>-920915406.79410625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-920915406.79410625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-3837147.5283087757</v>
      </c>
      <c r="L1843" s="444">
        <f t="shared" ca="1" si="119"/>
        <v>-924752554.32241499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-924752554.32241499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-3853135.6430100626</v>
      </c>
      <c r="L1844" s="444">
        <f t="shared" ca="1" si="119"/>
        <v>-928605689.96542501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-928605689.96542501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-3869190.3748559379</v>
      </c>
      <c r="L1845" s="444">
        <f t="shared" ca="1" si="119"/>
        <v>-932474880.34028101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-932474880.34028101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-3885312.0014178376</v>
      </c>
      <c r="L1846" s="444">
        <f t="shared" ca="1" si="119"/>
        <v>-936360192.34169888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-936360192.34169888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-3901500.8014237452</v>
      </c>
      <c r="L1847" s="444">
        <f t="shared" ca="1" si="119"/>
        <v>-940261693.14312267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-940261693.14312267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-3917757.0547630112</v>
      </c>
      <c r="L1848" s="444">
        <f t="shared" ca="1" si="119"/>
        <v>-944179450.19788563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-944179450.19788563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-3934081.0424911897</v>
      </c>
      <c r="L1849" s="444">
        <f t="shared" ca="1" si="119"/>
        <v>-948113531.24037683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-948113531.24037683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-3950473.0468349038</v>
      </c>
      <c r="L1850" s="444">
        <f t="shared" ca="1" si="119"/>
        <v>-952064004.28721178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-952064004.28721178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-3966933.3511967156</v>
      </c>
      <c r="L1851" s="444">
        <f t="shared" ca="1" si="119"/>
        <v>-956030937.63840854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-956030937.63840854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-3983462.2401600354</v>
      </c>
      <c r="L1852" s="444">
        <f t="shared" ca="1" si="119"/>
        <v>-960014399.87856853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-960014399.87856853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-4000059.9994940353</v>
      </c>
      <c r="L1853" s="444">
        <f t="shared" ca="1" si="119"/>
        <v>-964014459.87806261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-964014459.87806261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-4016726.9161585937</v>
      </c>
      <c r="L1854" s="444">
        <f t="shared" ca="1" si="119"/>
        <v>-968031186.79422116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-968031186.79422116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-4033463.2783092554</v>
      </c>
      <c r="L1855" s="444">
        <f t="shared" ca="1" si="119"/>
        <v>-972064650.07253039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-972064650.07253039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-4050269.37530221</v>
      </c>
      <c r="L1856" s="444">
        <f t="shared" ca="1" si="119"/>
        <v>-976114919.44783258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-976114919.44783258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-4067145.4976993022</v>
      </c>
      <c r="L1857" s="444">
        <f t="shared" ca="1" si="119"/>
        <v>-980182064.94553185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-980182064.94553185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-4084091.9372730493</v>
      </c>
      <c r="L1858" s="444">
        <f t="shared" ca="1" si="119"/>
        <v>-984266156.88280487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-984266156.88280487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-4101108.9870116869</v>
      </c>
      <c r="L1859" s="444">
        <f t="shared" ca="1" si="119"/>
        <v>-988367265.86981654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-988367265.86981654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-4118196.9411242357</v>
      </c>
      <c r="L1860" s="444">
        <f t="shared" ca="1" si="119"/>
        <v>-992485462.81094074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-992485462.81094074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-4135356.0950455866</v>
      </c>
      <c r="L1861" s="444">
        <f t="shared" ca="1" si="119"/>
        <v>-996620818.90598631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-996620818.90598631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-4152586.7454416095</v>
      </c>
      <c r="L1862" s="444">
        <f t="shared" ca="1" si="119"/>
        <v>-1000773405.6514279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-1000773405.6514279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-4169889.1902142828</v>
      </c>
      <c r="L1863" s="444">
        <f t="shared" ca="1" si="119"/>
        <v>-1004943294.8416421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-1004943294.8416421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-4187263.7285068422</v>
      </c>
      <c r="L1864" s="444">
        <f t="shared" ca="1" si="119"/>
        <v>-1009130558.5701489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-1009130558.5701489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-4204710.6607089536</v>
      </c>
      <c r="L1865" s="444">
        <f t="shared" ca="1" si="119"/>
        <v>-1013335269.2308578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-1013335269.2308578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-4222230.2884619078</v>
      </c>
      <c r="L1866" s="444">
        <f t="shared" ca="1" si="119"/>
        <v>-1017557499.5193198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-1017557499.5193198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-4239822.9146638326</v>
      </c>
      <c r="L1867" s="444">
        <f t="shared" ca="1" si="119"/>
        <v>-1021797322.4339836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-1021797322.4339836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-4257488.8434749311</v>
      </c>
      <c r="L1868" s="444">
        <f t="shared" ca="1" si="119"/>
        <v>-1026054811.2774585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-1026054811.2774585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-4275228.3803227441</v>
      </c>
      <c r="L1869" s="444">
        <f t="shared" ca="1" si="119"/>
        <v>-1030330039.6577812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-1030330039.6577812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-4293041.8319074214</v>
      </c>
      <c r="L1870" s="444">
        <f t="shared" ca="1" si="119"/>
        <v>-1034623081.4896886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-1034623081.4896886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-4310929.5062070359</v>
      </c>
      <c r="L1871" s="444">
        <f t="shared" ca="1" si="119"/>
        <v>-1038934010.9958956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-1038934010.9958956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-4328891.7124828985</v>
      </c>
      <c r="L1872" s="444">
        <f t="shared" ca="1" si="119"/>
        <v>-1043262902.7083786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-1043262902.7083786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-4346928.7612849101</v>
      </c>
      <c r="L1873" s="444">
        <f t="shared" ca="1" si="119"/>
        <v>-1047609831.4696635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-1047609831.4696635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-4365040.9644569308</v>
      </c>
      <c r="L1874" s="444">
        <f t="shared" ca="1" si="119"/>
        <v>-1051974872.4341204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-1051974872.4341204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-4383228.635142168</v>
      </c>
      <c r="L1875" s="444">
        <f t="shared" ca="1" si="119"/>
        <v>-1056358101.0692626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-1056358101.0692626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-4401492.087788594</v>
      </c>
      <c r="L1876" s="444">
        <f t="shared" ca="1" si="119"/>
        <v>-1060759593.1570512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-1060759593.1570512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-4419831.63815438</v>
      </c>
      <c r="L1877" s="444">
        <f t="shared" ca="1" si="119"/>
        <v>-1065179424.7952056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-1065179424.7952056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-4438247.6033133566</v>
      </c>
      <c r="L1878" s="444">
        <f t="shared" ca="1" si="119"/>
        <v>-1069617672.3985189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-1069617672.3985189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-4456740.3016604958</v>
      </c>
      <c r="L1879" s="444">
        <f t="shared" ca="1" si="119"/>
        <v>-1074074412.7001793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-1074074412.7001793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-4475310.0529174134</v>
      </c>
      <c r="L1880" s="444">
        <f t="shared" ca="1" si="119"/>
        <v>-1078549722.7530968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-1078549722.7530968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-4493957.1781379031</v>
      </c>
      <c r="L1881" s="444">
        <f t="shared" ca="1" si="119"/>
        <v>-1083043679.9312348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-1083043679.9312348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-4512681.9997134786</v>
      </c>
      <c r="L1882" s="444">
        <f t="shared" ca="1" si="119"/>
        <v>-1087556361.9309483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-1087556361.9309483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-4531484.8413789514</v>
      </c>
      <c r="L1883" s="444">
        <f t="shared" ca="1" si="119"/>
        <v>-1092087846.7723272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-1092087846.7723272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-4550366.02821803</v>
      </c>
      <c r="L1884" s="444">
        <f t="shared" ca="1" si="119"/>
        <v>-1096638212.8005452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-1096638212.8005452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-4569325.8866689382</v>
      </c>
      <c r="L1885" s="444">
        <f t="shared" ca="1" si="119"/>
        <v>-1101207538.6872141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-1101207538.6872141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-4588364.7445300585</v>
      </c>
      <c r="L1886" s="444">
        <f t="shared" ca="1" si="119"/>
        <v>-1105795903.4317441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-1105795903.4317441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-4607482.9309656005</v>
      </c>
      <c r="L1887" s="444">
        <f t="shared" ca="1" si="119"/>
        <v>-1110403386.3627098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-1110403386.3627098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-4626680.776511291</v>
      </c>
      <c r="L1888" s="444">
        <f t="shared" ca="1" si="119"/>
        <v>-1115030067.139221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-1115030067.139221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-4645958.6130800871</v>
      </c>
      <c r="L1889" s="444">
        <f t="shared" ca="1" si="119"/>
        <v>-1119676025.752301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-1119676025.752301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-4665316.7739679208</v>
      </c>
      <c r="L1890" s="444">
        <f t="shared" ca="1" si="119"/>
        <v>-1124341342.526269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-1124341342.526269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-4684755.5938594537</v>
      </c>
      <c r="L1891" s="444">
        <f t="shared" ca="1" si="119"/>
        <v>-1129026098.1201284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-1129026098.1201284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-4704275.4088338679</v>
      </c>
      <c r="L1892" s="444">
        <f t="shared" ca="1" si="119"/>
        <v>-1133730373.5289624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-1133730373.5289624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-4723876.5563706765</v>
      </c>
      <c r="L1893" s="444">
        <f t="shared" ca="1" si="119"/>
        <v>-1138454250.0853331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-1138454250.0853331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-4743559.3753555547</v>
      </c>
      <c r="L1894" s="444">
        <f t="shared" ca="1" si="119"/>
        <v>-1143197809.4606886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-1143197809.4606886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-4763324.2060862025</v>
      </c>
      <c r="L1895" s="444">
        <f t="shared" ca="1" si="119"/>
        <v>-1147961133.6667747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-1147961133.6667747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-4783171.3902782276</v>
      </c>
      <c r="L1896" s="444">
        <f t="shared" ca="1" si="119"/>
        <v>-1152744305.0570531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-1152744305.0570531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-4803101.271071054</v>
      </c>
      <c r="L1897" s="444">
        <f t="shared" ca="1" si="119"/>
        <v>-1157547406.328124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-1157547406.328124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-4823114.1930338498</v>
      </c>
      <c r="L1898" s="444">
        <f t="shared" ca="1" si="119"/>
        <v>-1162370520.521158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-1162370520.521158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-4843210.5021714913</v>
      </c>
      <c r="L1899" s="444">
        <f t="shared" ca="1" si="119"/>
        <v>-1167213731.0233295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-1167213731.0233295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-4863390.5459305393</v>
      </c>
      <c r="L1900" s="444">
        <f t="shared" ca="1" si="119"/>
        <v>-1172077121.5692601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-1172077121.5692601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-4883654.6732052509</v>
      </c>
      <c r="L1901" s="444">
        <f t="shared" ca="1" si="119"/>
        <v>-1176960776.2424653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-1176960776.2424653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-4904003.2343436051</v>
      </c>
      <c r="L1902" s="444">
        <f t="shared" ca="1" si="119"/>
        <v>-1181864779.4768088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-1181864779.4768088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-4924436.5811533695</v>
      </c>
      <c r="L1903" s="444">
        <f t="shared" ca="1" si="119"/>
        <v>-1186789216.0579622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-1186789216.0579622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-4944955.0669081761</v>
      </c>
      <c r="L1904" s="444">
        <f t="shared" ca="1" si="119"/>
        <v>-1191734171.1248703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-1191734171.1248703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-4965559.0463536261</v>
      </c>
      <c r="L1905" s="444">
        <f t="shared" ca="1" si="119"/>
        <v>-1196699730.1712239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-1196699730.1712239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-4986248.8757134331</v>
      </c>
      <c r="L1906" s="444">
        <f t="shared" ca="1" si="119"/>
        <v>-1201685979.0469372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-1201685979.0469372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-5007024.9126955718</v>
      </c>
      <c r="L1907" s="444">
        <f t="shared" ca="1" si="119"/>
        <v>-1206693003.9596329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-1206693003.9596329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-5027887.5164984707</v>
      </c>
      <c r="L1908" s="444">
        <f t="shared" ca="1" si="119"/>
        <v>-1211720891.4761314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-1211720891.4761314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-5048837.0478172144</v>
      </c>
      <c r="L1909" s="444">
        <f t="shared" ca="1" si="119"/>
        <v>-1216769728.5239487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-1216769728.5239487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-5069873.868849786</v>
      </c>
      <c r="L1910" s="444">
        <f t="shared" ca="1" si="119"/>
        <v>-1221839602.3927984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-1221839602.3927984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-5090998.3433033265</v>
      </c>
      <c r="L1911" s="444">
        <f t="shared" ca="1" si="119"/>
        <v>-1226930600.7361019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-1226930600.7361019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-5112210.8364004241</v>
      </c>
      <c r="L1912" s="444">
        <f t="shared" ca="1" si="119"/>
        <v>-1232042811.5725024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-1232042811.5725024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-5133511.7148854267</v>
      </c>
      <c r="L1913" s="444">
        <f t="shared" ca="1" si="119"/>
        <v>-1237176323.2873878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-1237176323.2873878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-5154901.3470307831</v>
      </c>
      <c r="L1914" s="444">
        <f t="shared" ca="1" si="119"/>
        <v>-1242331224.6344187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-1242331224.6344187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-5176380.1026434116</v>
      </c>
      <c r="L1915" s="444">
        <f t="shared" ca="1" si="119"/>
        <v>-1247507604.7370622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-1247507604.7370622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-5197948.3530710926</v>
      </c>
      <c r="L1916" s="444">
        <f t="shared" ca="1" si="119"/>
        <v>-1252705553.0901332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-1252705553.0901332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-5219606.4712088881</v>
      </c>
      <c r="L1917" s="444">
        <f t="shared" ca="1" si="119"/>
        <v>-1257925159.561342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-1257925159.561342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-5241354.831505592</v>
      </c>
      <c r="L1918" s="444">
        <f t="shared" ca="1" si="119"/>
        <v>-1263166514.3928475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-1263166514.3928475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-5263193.8099701982</v>
      </c>
      <c r="L1919" s="444">
        <f t="shared" ca="1" si="119"/>
        <v>-1268429708.2028177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-1268429708.2028177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-5285123.7841784069</v>
      </c>
      <c r="L1920" s="444">
        <f t="shared" ca="1" si="119"/>
        <v>-1273714831.9869962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-1273714831.9869962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-5307145.1332791504</v>
      </c>
      <c r="L1921" s="444">
        <f t="shared" ca="1" si="119"/>
        <v>-1279021977.1202753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-1279021977.1202753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-5329258.2380011473</v>
      </c>
      <c r="L1922" s="444">
        <f t="shared" ca="1" si="119"/>
        <v>-1284351235.3582764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-1284351235.3582764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-5351463.4806594849</v>
      </c>
      <c r="L1923" s="444">
        <f t="shared" ca="1" si="119"/>
        <v>-1289702698.8389359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-1289702698.8389359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-5373761.2451622328</v>
      </c>
      <c r="L1924" s="444">
        <f t="shared" ca="1" si="119"/>
        <v>-1295076460.0840981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-1295076460.0840981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-5396151.9170170752</v>
      </c>
      <c r="L1925" s="444">
        <f t="shared" ca="1" si="119"/>
        <v>-1300472612.0011151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-1300472612.0011151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-5418635.8833379792</v>
      </c>
      <c r="L1926" s="444">
        <f t="shared" ca="1" si="119"/>
        <v>-1305891247.8844531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-1305891247.8844531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-5441213.5328518879</v>
      </c>
      <c r="L1927" s="444">
        <f t="shared" ca="1" si="119"/>
        <v>-1311332461.417305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-1311332461.417305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-5463885.2559054373</v>
      </c>
      <c r="L1928" s="444">
        <f t="shared" ca="1" si="119"/>
        <v>-1316796346.6732104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-1316796346.6732104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-5486651.4444717094</v>
      </c>
      <c r="L1929" s="444">
        <f t="shared" ca="1" si="119"/>
        <v>-1322282998.117682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-1322282998.117682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-5509512.4921570085</v>
      </c>
      <c r="L1930" s="444">
        <f t="shared" ca="1" si="119"/>
        <v>-1327792510.609839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-1327792510.609839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-5532468.7942076623</v>
      </c>
      <c r="L1931" s="444">
        <f t="shared" ca="1" si="119"/>
        <v>-1333324979.4040465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-1333324979.4040465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-5555520.7475168603</v>
      </c>
      <c r="L1932" s="444">
        <f t="shared" ca="1" si="119"/>
        <v>-1338880500.1515634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-1338880500.1515634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-5578668.750631514</v>
      </c>
      <c r="L1933" s="444">
        <f t="shared" ca="1" si="119"/>
        <v>-1344459168.902195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-1344459168.902195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-5601913.2037591459</v>
      </c>
      <c r="L1934" s="444">
        <f t="shared" ca="1" si="119"/>
        <v>-1350061082.1059542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-1350061082.1059542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-5625254.5087748086</v>
      </c>
      <c r="L1935" s="444">
        <f t="shared" ca="1" si="119"/>
        <v>-1355686336.6147289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-1355686336.6147289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-5648693.0692280373</v>
      </c>
      <c r="L1936" s="444">
        <f t="shared" ca="1" si="119"/>
        <v>-1361335029.6839569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-1361335029.6839569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-5672229.2903498206</v>
      </c>
      <c r="L1937" s="444">
        <f t="shared" ca="1" si="119"/>
        <v>-1367007258.9743066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-1367007258.9743066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-5695863.5790596111</v>
      </c>
      <c r="L1938" s="444">
        <f t="shared" ca="1" si="119"/>
        <v>-1372703122.5533662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-1372703122.5533662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-5719596.3439723589</v>
      </c>
      <c r="L1939" s="444">
        <f t="shared" ca="1" si="119"/>
        <v>-1378422718.8973386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-1378422718.8973386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-5743427.9954055771</v>
      </c>
      <c r="L1940" s="444">
        <f t="shared" ca="1" si="119"/>
        <v>-1384166146.8927443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-1384166146.8927443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-5767358.9453864349</v>
      </c>
      <c r="L1941" s="444">
        <f t="shared" ca="1" si="119"/>
        <v>-1389933505.8381307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-1389933505.8381307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-5791389.607658878</v>
      </c>
      <c r="L1942" s="444">
        <f t="shared" ca="1" si="119"/>
        <v>-1395724895.4457896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-1395724895.4457896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-5815520.3976907898</v>
      </c>
      <c r="L1943" s="444">
        <f t="shared" ca="1" si="119"/>
        <v>-1401540415.8434803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-1401540415.8434803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-5839751.7326811682</v>
      </c>
      <c r="L1944" s="444">
        <f t="shared" ca="1" si="119"/>
        <v>-1407380167.5761616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-1407380167.5761616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-5864084.0315673398</v>
      </c>
      <c r="L1945" s="444">
        <f t="shared" ca="1" si="119"/>
        <v>-1413244251.607729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-1413244251.607729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-5888517.7150322041</v>
      </c>
      <c r="L1946" s="444">
        <f t="shared" ca="1" si="119"/>
        <v>-1419132769.3227611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-1419132769.3227611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-5913053.2055115048</v>
      </c>
      <c r="L1947" s="444">
        <f t="shared" ca="1" si="119"/>
        <v>-1425045822.5282726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-1425045822.5282726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-5937690.927201136</v>
      </c>
      <c r="L1948" s="444">
        <f t="shared" ca="1" si="119"/>
        <v>-1430983513.4554737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-1430983513.4554737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-5962431.3060644735</v>
      </c>
      <c r="L1949" s="444">
        <f t="shared" ca="1" si="119"/>
        <v>-1436945944.761538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-1436945944.761538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-5987274.7698397413</v>
      </c>
      <c r="L1950" s="444">
        <f t="shared" ca="1" si="119"/>
        <v>-1442933219.5313778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-1442933219.5313778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-6012221.7480474077</v>
      </c>
      <c r="L1951" s="444">
        <f t="shared" ca="1" si="119"/>
        <v>-1448945441.2794251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-1448945441.2794251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-6037272.6719976049</v>
      </c>
      <c r="L1952" s="444">
        <f t="shared" ca="1" si="119"/>
        <v>-1454982713.9514227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-1454982713.9514227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-6062427.9747975944</v>
      </c>
      <c r="L1953" s="444">
        <f t="shared" ca="1" si="119"/>
        <v>-1461045141.9262202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-1461045141.9262202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-6087688.0913592502</v>
      </c>
      <c r="L1954" s="444">
        <f t="shared" ca="1" si="119"/>
        <v>-1467132830.0175793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-1467132830.0175793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-6113053.4584065806</v>
      </c>
      <c r="L1955" s="444">
        <f t="shared" ca="1" si="119"/>
        <v>-1473245883.475986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-1473245883.475986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-6138524.5144832749</v>
      </c>
      <c r="L1956" s="444">
        <f t="shared" ca="1" si="119"/>
        <v>-1479384407.9904692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-1479384407.9904692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-6164101.6999602886</v>
      </c>
      <c r="L1957" s="444">
        <f t="shared" ca="1" si="119"/>
        <v>-1485548509.6904294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-1485548509.6904294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-6189785.4570434559</v>
      </c>
      <c r="L1958" s="444">
        <f t="shared" ca="1" si="119"/>
        <v>-1491738295.1474729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-1491738295.1474729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-6215576.2297811368</v>
      </c>
      <c r="L1959" s="444">
        <f t="shared" ca="1" si="119"/>
        <v>-1497953871.377254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-1497953871.377254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-6241474.4640718913</v>
      </c>
      <c r="L1960" s="444">
        <f t="shared" ca="1" si="119"/>
        <v>-1504195345.841326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-1504195345.841326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-6267480.6076721912</v>
      </c>
      <c r="L1961" s="444">
        <f t="shared" ca="1" si="119"/>
        <v>-1510462826.4489982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-1510462826.4489982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-6293595.1102041593</v>
      </c>
      <c r="L1962" s="444">
        <f t="shared" ca="1" si="119"/>
        <v>-1516756421.5592024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-1516756421.5592024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-6319818.4231633432</v>
      </c>
      <c r="L1963" s="444">
        <f t="shared" ca="1" si="119"/>
        <v>-1523076239.9823658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-1523076239.9823658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-6346150.9999265242</v>
      </c>
      <c r="L1964" s="444">
        <f t="shared" ca="1" si="119"/>
        <v>-1529422390.9822924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-1529422390.9822924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-6372593.2957595512</v>
      </c>
      <c r="L1965" s="444">
        <f t="shared" ca="1" si="119"/>
        <v>-1535794984.2780519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-1535794984.2780519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-6399145.7678252161</v>
      </c>
      <c r="L1966" s="444">
        <f t="shared" ca="1" si="119"/>
        <v>-1542194130.045877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-1542194130.045877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-6425808.875191154</v>
      </c>
      <c r="L1967" s="444">
        <f t="shared" ca="1" si="119"/>
        <v>-1548619938.9210682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-1548619938.9210682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-6452583.078837784</v>
      </c>
      <c r="L1968" s="444">
        <f t="shared" ca="1" si="119"/>
        <v>-1555072521.9999061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-1555072521.9999061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-6479468.8416662756</v>
      </c>
      <c r="L1969" s="444">
        <f t="shared" ca="1" si="119"/>
        <v>-1561551990.8415723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-1561551990.8415723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-6506466.6285065515</v>
      </c>
      <c r="L1970" s="444">
        <f t="shared" ca="1" si="119"/>
        <v>-1568058457.4700789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-1568058457.4700789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-6533576.9061253285</v>
      </c>
      <c r="L1971" s="444">
        <f t="shared" ca="1" si="119"/>
        <v>-1574592034.3762043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-1574592034.3762043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-6560800.143234184</v>
      </c>
      <c r="L1972" s="444">
        <f t="shared" ca="1" si="119"/>
        <v>-1581152834.5194385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-1581152834.5194385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-6588136.8104976602</v>
      </c>
      <c r="L1973" s="444">
        <f t="shared" ca="1" si="119"/>
        <v>-1587740971.3299363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-1587740971.3299363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-6615587.380541401</v>
      </c>
      <c r="L1974" s="444">
        <f t="shared" ca="1" si="119"/>
        <v>-1594356558.7104776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-1594356558.7104776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-6643152.3279603235</v>
      </c>
      <c r="L1975" s="444">
        <f t="shared" ca="1" si="119"/>
        <v>-1600999711.0384378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-1600999711.0384378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-6670832.1293268241</v>
      </c>
      <c r="L1976" s="444">
        <f t="shared" ca="1" si="119"/>
        <v>-1607670543.1677647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-1607670543.1677647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-6698627.2631990192</v>
      </c>
      <c r="L1977" s="444">
        <f t="shared" ca="1" si="119"/>
        <v>-1614369170.4309638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-1614369170.4309638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-6726538.2101290151</v>
      </c>
      <c r="L1978" s="444">
        <f t="shared" ca="1" si="119"/>
        <v>-1621095708.6410928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-1621095708.6410928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-6754565.4526712196</v>
      </c>
      <c r="L1979" s="444">
        <f t="shared" ca="1" si="119"/>
        <v>-1627850274.0937641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-1627850274.0937641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-6782709.4753906839</v>
      </c>
      <c r="L1980" s="444">
        <f t="shared" ca="1" si="119"/>
        <v>-1634632983.5691547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-1634632983.5691547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-6810970.7648714781</v>
      </c>
      <c r="L1981" s="444">
        <f t="shared" ca="1" si="119"/>
        <v>-1641443954.3340263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-1641443954.3340263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-6839349.8097251095</v>
      </c>
      <c r="L1982" s="444">
        <f t="shared" ca="1" si="119"/>
        <v>-1648283304.1437514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-1648283304.1437514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-6867847.1005989639</v>
      </c>
      <c r="L1983" s="444">
        <f t="shared" ca="1" si="119"/>
        <v>-1655151151.2443504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-1655151151.2443504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-6896463.1301847929</v>
      </c>
      <c r="L1984" s="444">
        <f t="shared" ca="1" si="119"/>
        <v>-1662047614.3745353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-1662047614.3745353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-6925198.3932272308</v>
      </c>
      <c r="L1985" s="444">
        <f t="shared" ca="1" si="119"/>
        <v>-1668972812.7677627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-1668972812.7677627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-6954053.3865323439</v>
      </c>
      <c r="L1986" s="444">
        <f t="shared" ca="1" si="119"/>
        <v>-1675926866.154295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-1675926866.154295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-6983028.60897623</v>
      </c>
      <c r="L1987" s="444">
        <f t="shared" ca="1" si="119"/>
        <v>-1682909894.7632711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-1682909894.7632711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-7012124.5615136297</v>
      </c>
      <c r="L1988" s="444">
        <f t="shared" ca="1" si="119"/>
        <v>-1689922019.3247848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-1689922019.3247848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-7041341.747186604</v>
      </c>
      <c r="L1989" s="444">
        <f t="shared" ca="1" si="119"/>
        <v>-1696963361.0719714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-1696963361.0719714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-7070680.6711332127</v>
      </c>
      <c r="L1990" s="444">
        <f t="shared" ca="1" si="119"/>
        <v>-1704034041.7431047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-1704034041.7431047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-7100141.8405962698</v>
      </c>
      <c r="L1991" s="444">
        <f t="shared" ca="1" si="119"/>
        <v>-1711134183.5837009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-1711134183.5837009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-7129725.7649320867</v>
      </c>
      <c r="L1992" s="444">
        <f t="shared" ca="1" si="119"/>
        <v>-1718263909.3486331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-1718263909.3486331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-7159432.9556193044</v>
      </c>
      <c r="L1993" s="444">
        <f t="shared" ca="1" si="119"/>
        <v>-1725423342.3042524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-1725423342.3042524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-7189263.926267718</v>
      </c>
      <c r="L1994" s="444">
        <f t="shared" ca="1" si="119"/>
        <v>-1732612606.23052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-1732612606.23052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-7219219.1926271664</v>
      </c>
      <c r="L1995" s="444">
        <f t="shared" ca="1" si="119"/>
        <v>-1739831825.4231472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-1739831825.4231472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-7249299.2725964468</v>
      </c>
      <c r="L1996" s="444">
        <f t="shared" ca="1" si="119"/>
        <v>-1747081124.6957436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-1747081124.6957436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-7279504.6862322651</v>
      </c>
      <c r="L1997" s="444">
        <f t="shared" ca="1" si="119"/>
        <v>-1754360629.3819759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-1754360629.3819759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-7309835.9557582326</v>
      </c>
      <c r="L1998" s="444">
        <f t="shared" ca="1" si="119"/>
        <v>-1761670465.3377342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-1761670465.3377342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-7340293.6055738917</v>
      </c>
      <c r="L1999" s="444">
        <f t="shared" ca="1" si="119"/>
        <v>-1769010758.9433081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-1769010758.9433081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-7370878.1622637846</v>
      </c>
      <c r="L2000" s="444">
        <f t="shared" ca="1" si="119"/>
        <v>-1776381637.105572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-1776381637.105572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-7401590.15460655</v>
      </c>
      <c r="L2001" s="444">
        <f t="shared" ca="1" si="119"/>
        <v>-1783783227.2601786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-1783783227.2601786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-7432430.113584077</v>
      </c>
      <c r="L2002" s="444">
        <f t="shared" ca="1" si="119"/>
        <v>-1791215657.3737626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-1791215657.3737626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-7463398.5723906774</v>
      </c>
      <c r="L2003" s="444">
        <f t="shared" ca="1" si="119"/>
        <v>-1798679055.9461534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-1798679055.9461534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-7494496.0664423062</v>
      </c>
      <c r="L2004" s="444">
        <f t="shared" ca="1" si="119"/>
        <v>-1806173552.0125957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-1806173552.0125957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-7525723.1333858157</v>
      </c>
      <c r="L2005" s="444">
        <f t="shared" ca="1" si="119"/>
        <v>-1813699275.1459816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-1813699275.1459816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-7557080.313108257</v>
      </c>
      <c r="L2006" s="444">
        <f t="shared" ca="1" si="119"/>
        <v>-1821256355.4590898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-1821256355.4590898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-7588568.1477462072</v>
      </c>
      <c r="L2007" s="444">
        <f t="shared" ca="1" si="119"/>
        <v>-1828844923.6068361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-1828844923.6068361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-7620187.1816951502</v>
      </c>
      <c r="L2008" s="444">
        <f t="shared" ca="1" si="119"/>
        <v>-1836465110.7885313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-1836465110.7885313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-7651937.9616188807</v>
      </c>
      <c r="L2009" s="444">
        <f t="shared" ca="1" si="119"/>
        <v>-1844117048.7501502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-1844117048.7501502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-7683821.0364589589</v>
      </c>
      <c r="L2010" s="444">
        <f t="shared" ca="1" si="119"/>
        <v>-1851800869.7866092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-1851800869.7866092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-7715836.9574442049</v>
      </c>
      <c r="L2011" s="444">
        <f t="shared" ca="1" si="119"/>
        <v>-1859516706.7440534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-1859516706.7440534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-7747986.2781002223</v>
      </c>
      <c r="L2012" s="444">
        <f t="shared" ca="1" si="119"/>
        <v>-1867264693.0221536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-1867264693.0221536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-7780269.5542589724</v>
      </c>
      <c r="L2013" s="444">
        <f t="shared" ca="1" si="119"/>
        <v>-1875044962.5764127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-1875044962.5764127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-7812687.3440683857</v>
      </c>
      <c r="L2014" s="444">
        <f t="shared" ca="1" si="119"/>
        <v>-1882857649.920481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-1882857649.920481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-7845240.2080020038</v>
      </c>
      <c r="L2015" s="444">
        <f t="shared" ca="1" si="119"/>
        <v>-1890702890.1284831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-1890702890.1284831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-7877928.7088686796</v>
      </c>
      <c r="L2016" s="444">
        <f t="shared" ca="1" si="119"/>
        <v>-1898580818.8373518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-1898580818.8373518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-7910753.4118222995</v>
      </c>
      <c r="L2017" s="444">
        <f t="shared" ca="1" si="119"/>
        <v>-1906491572.2491741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-1906491572.2491741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-7943714.8843715591</v>
      </c>
      <c r="L2018" s="444">
        <f t="shared" ca="1" si="119"/>
        <v>-1914435287.1335456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-1914435287.1335456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-7976813.696389772</v>
      </c>
      <c r="L2019" s="444">
        <f t="shared" ca="1" si="119"/>
        <v>-1922412100.8299353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-1922412100.8299353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-8010050.4201247301</v>
      </c>
      <c r="L2020" s="444">
        <f t="shared" ca="1" si="119"/>
        <v>-1930422151.2500601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-1930422151.2500601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-8043425.6302085835</v>
      </c>
      <c r="L2021" s="444">
        <f t="shared" ca="1" si="119"/>
        <v>-1938465576.8802686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-1938465576.8802686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-8076939.9036677843</v>
      </c>
      <c r="L2022" s="444">
        <f t="shared" ca="1" si="119"/>
        <v>-1946542516.7839363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-1946542516.7839363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-8110593.819933068</v>
      </c>
      <c r="L2023" s="444">
        <f t="shared" ca="1" si="119"/>
        <v>-1954653110.6038694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-1954653110.6038694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-8144387.9608494565</v>
      </c>
      <c r="L2024" s="444">
        <f t="shared" ca="1" si="119"/>
        <v>-1962797498.564719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-1962797498.564719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-8178322.9106863281</v>
      </c>
      <c r="L2025" s="444">
        <f t="shared" ca="1" si="119"/>
        <v>-1970975821.4754052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-1970975821.4754052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-8212399.2561475215</v>
      </c>
      <c r="L2026" s="444">
        <f t="shared" ca="1" si="119"/>
        <v>-1979188220.7315528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-1979188220.7315528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-8246617.5863814689</v>
      </c>
      <c r="L2027" s="444">
        <f t="shared" ca="1" si="119"/>
        <v>-1987434838.3179343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-1987434838.3179343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-8280978.4929913916</v>
      </c>
      <c r="L2028" s="444">
        <f t="shared" ca="1" si="119"/>
        <v>-1995715816.8109257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-1995715816.8109257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-8315482.5700455233</v>
      </c>
      <c r="L2029" s="444">
        <f t="shared" ca="1" si="119"/>
        <v>-2004031299.3809712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-2004031299.3809712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-8350130.4140873812</v>
      </c>
      <c r="L2030" s="444">
        <f t="shared" ca="1" si="119"/>
        <v>-2012381429.7950585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-2012381429.7950585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-8384922.6241460769</v>
      </c>
      <c r="L2031" s="444">
        <f t="shared" ca="1" si="119"/>
        <v>-2020766352.4192045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-2020766352.4192045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-8419859.8017466869</v>
      </c>
      <c r="L2032" s="444">
        <f t="shared" ca="1" si="119"/>
        <v>-2029186212.2209511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-2029186212.2209511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-8454942.5509206299</v>
      </c>
      <c r="L2033" s="444">
        <f t="shared" ca="1" si="119"/>
        <v>-2037641154.7718718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-2037641154.7718718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-8490171.4782161321</v>
      </c>
      <c r="L2034" s="444">
        <f t="shared" ca="1" si="119"/>
        <v>-2046131326.250088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-2046131326.250088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-8525547.192708699</v>
      </c>
      <c r="L2035" s="444">
        <f t="shared" ca="1" si="119"/>
        <v>-2054656873.4427967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-2054656873.4427967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-8561070.3060116526</v>
      </c>
      <c r="L2036" s="444">
        <f t="shared" ca="1" si="119"/>
        <v>-2063217943.7488084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-2063217943.7488084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-8596741.4322867021</v>
      </c>
      <c r="L2037" s="444">
        <f t="shared" ca="1" si="119"/>
        <v>-2071814685.1810951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-2071814685.1810951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-8632561.1882545631</v>
      </c>
      <c r="L2038" s="444">
        <f t="shared" ca="1" si="119"/>
        <v>-2080447246.3693497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-2080447246.3693497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-8668530.193205623</v>
      </c>
      <c r="L2039" s="444">
        <f t="shared" ca="1" si="119"/>
        <v>-2089115776.5625553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-2089115776.5625553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-8704649.0690106489</v>
      </c>
      <c r="L2040" s="444">
        <f t="shared" ca="1" si="119"/>
        <v>-2097820425.631566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-2097820425.631566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-8740918.4401315246</v>
      </c>
      <c r="L2041" s="444">
        <f t="shared" ca="1" si="119"/>
        <v>-2106561344.0716975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-2106561344.0716975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-8777338.9336320721</v>
      </c>
      <c r="L2042" s="444">
        <f t="shared" ca="1" si="119"/>
        <v>-2115338683.0053296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-2115338683.0053296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-8813911.1791888736</v>
      </c>
      <c r="L2043" s="444">
        <f t="shared" ca="1" si="119"/>
        <v>-2124152594.1845186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-2124152594.1845186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-8850635.8091021609</v>
      </c>
      <c r="L2044" s="444">
        <f t="shared" ca="1" si="119"/>
        <v>-2133003229.9936206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-2133003229.9936206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-8887513.4583067521</v>
      </c>
      <c r="L2045" s="444">
        <f t="shared" ca="1" si="119"/>
        <v>-2141890743.4519274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-2141890743.4519274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-8924544.7643830311</v>
      </c>
      <c r="L2046" s="444">
        <f t="shared" ca="1" si="119"/>
        <v>-2150815288.2163105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-2150815288.2163105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-8961730.3675679602</v>
      </c>
      <c r="L2047" s="444">
        <f t="shared" ca="1" si="119"/>
        <v>-2159777018.5838785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-2159777018.5838785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-8999070.9107661601</v>
      </c>
      <c r="L2048" s="444">
        <f t="shared" ref="L2048:L2302" ca="1" si="124">I2048-J2048+K2048</f>
        <v>-2168776089.4946446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-2168776089.4946446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-9036567.0395610183</v>
      </c>
      <c r="L2049" s="444">
        <f t="shared" ca="1" si="124"/>
        <v>-2177812656.5342054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-2177812656.5342054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-9074219.4022258557</v>
      </c>
      <c r="L2050" s="444">
        <f t="shared" ca="1" si="124"/>
        <v>-2186886875.9364314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-2186886875.9364314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-9112028.6497351304</v>
      </c>
      <c r="L2051" s="444">
        <f t="shared" ca="1" si="124"/>
        <v>-2195998904.5861664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-2195998904.5861664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-9149995.4357756935</v>
      </c>
      <c r="L2052" s="444">
        <f t="shared" ca="1" si="124"/>
        <v>-2205148900.0219421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-2205148900.0219421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-9188120.4167580921</v>
      </c>
      <c r="L2053" s="444">
        <f t="shared" ca="1" si="124"/>
        <v>-2214337020.4387002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-2214337020.4387002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-9226404.251827918</v>
      </c>
      <c r="L2054" s="444">
        <f t="shared" ca="1" si="124"/>
        <v>-2223563424.6905279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-2223563424.6905279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-9264847.6028771996</v>
      </c>
      <c r="L2055" s="444">
        <f t="shared" ca="1" si="124"/>
        <v>-2232828272.2934051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-2232828272.2934051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-9303451.1345558539</v>
      </c>
      <c r="L2056" s="444">
        <f t="shared" ca="1" si="124"/>
        <v>-2242131723.4279609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-2242131723.4279609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-9342215.5142831709</v>
      </c>
      <c r="L2057" s="444">
        <f t="shared" ca="1" si="124"/>
        <v>-2251473938.9422441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-2251473938.9422441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-9381141.4122593496</v>
      </c>
      <c r="L2058" s="444">
        <f t="shared" ca="1" si="124"/>
        <v>-2260855080.3545036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-2260855080.3545036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-9420229.5014770981</v>
      </c>
      <c r="L2059" s="444">
        <f t="shared" ca="1" si="124"/>
        <v>-2270275309.8559809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-2270275309.8559809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-9459480.457733253</v>
      </c>
      <c r="L2060" s="444">
        <f t="shared" ca="1" si="124"/>
        <v>-2279734790.313714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-2279734790.313714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-9498894.959640475</v>
      </c>
      <c r="L2061" s="444">
        <f t="shared" ca="1" si="124"/>
        <v>-2289233685.2733545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-2289233685.2733545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-9538473.6886389777</v>
      </c>
      <c r="L2062" s="444">
        <f t="shared" ca="1" si="124"/>
        <v>-2298772158.9619937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-2298772158.9619937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-9578217.3290083073</v>
      </c>
      <c r="L2063" s="444">
        <f t="shared" ca="1" si="124"/>
        <v>-2308350376.2910018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-2308350376.2910018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-9618126.5678791739</v>
      </c>
      <c r="L2064" s="444">
        <f t="shared" ca="1" si="124"/>
        <v>-2317968502.858881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-2317968502.858881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-9658202.0952453371</v>
      </c>
      <c r="L2065" s="444">
        <f t="shared" ca="1" si="124"/>
        <v>-2327626704.9541264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-2327626704.9541264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-9698444.603975527</v>
      </c>
      <c r="L2066" s="444">
        <f t="shared" ca="1" si="124"/>
        <v>-2337325149.5581017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-2337325149.5581017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-9738854.7898254227</v>
      </c>
      <c r="L2067" s="444">
        <f t="shared" ca="1" si="124"/>
        <v>-2347064004.3479271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-2347064004.3479271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-9779433.3514496963</v>
      </c>
      <c r="L2068" s="444">
        <f t="shared" ca="1" si="124"/>
        <v>-2356843437.6993766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-2356843437.6993766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-9820180.9904140681</v>
      </c>
      <c r="L2069" s="444">
        <f t="shared" ca="1" si="124"/>
        <v>-2366663618.6897907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-2366663618.6897907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-9861098.4112074617</v>
      </c>
      <c r="L2070" s="444">
        <f t="shared" ca="1" si="124"/>
        <v>-2376524717.1009984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-2376524717.1009984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-9902186.3212541603</v>
      </c>
      <c r="L2071" s="444">
        <f t="shared" ca="1" si="124"/>
        <v>-2386426903.4222527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-2386426903.4222527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-9943445.4309260529</v>
      </c>
      <c r="L2072" s="444">
        <f t="shared" ca="1" si="124"/>
        <v>-2396370348.8531785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-2396370348.8531785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-9984876.4535549097</v>
      </c>
      <c r="L2073" s="444">
        <f t="shared" ca="1" si="124"/>
        <v>-2406355225.3067336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-2406355225.3067336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-10026480.105444724</v>
      </c>
      <c r="L2074" s="444">
        <f t="shared" ca="1" si="124"/>
        <v>-2416381705.4121785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-2416381705.4121785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-10068257.105884077</v>
      </c>
      <c r="L2075" s="444">
        <f t="shared" ca="1" si="124"/>
        <v>-2426449962.5180626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-2426449962.5180626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-10110208.177158594</v>
      </c>
      <c r="L2076" s="444">
        <f t="shared" ca="1" si="124"/>
        <v>-2436560170.6952209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-2436560170.6952209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-10152334.04456342</v>
      </c>
      <c r="L2077" s="444">
        <f t="shared" ca="1" si="124"/>
        <v>-2446712504.7397842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-2446712504.7397842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-10194635.436415767</v>
      </c>
      <c r="L2078" s="444">
        <f t="shared" ca="1" si="124"/>
        <v>-2456907140.1761999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-2456907140.1761999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-10237113.084067499</v>
      </c>
      <c r="L2079" s="444">
        <f t="shared" ca="1" si="124"/>
        <v>-2467144253.2602673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-2467144253.2602673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-10279767.72191778</v>
      </c>
      <c r="L2080" s="444">
        <f t="shared" ca="1" si="124"/>
        <v>-2477424020.9821849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-2477424020.9821849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-10322600.08742577</v>
      </c>
      <c r="L2081" s="444">
        <f t="shared" ca="1" si="124"/>
        <v>-2487746621.0696106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-2487746621.0696106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-10365610.921123378</v>
      </c>
      <c r="L2082" s="444">
        <f t="shared" ca="1" si="124"/>
        <v>-2498112231.9907341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-2498112231.9907341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-10408800.966628058</v>
      </c>
      <c r="L2083" s="444">
        <f t="shared" ca="1" si="124"/>
        <v>-2508521032.9573622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-2508521032.9573622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-10452170.970655676</v>
      </c>
      <c r="L2084" s="444">
        <f t="shared" ca="1" si="124"/>
        <v>-2518973203.9280176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-2518973203.9280176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-10495721.683033407</v>
      </c>
      <c r="L2085" s="444">
        <f t="shared" ca="1" si="124"/>
        <v>-2529468925.6110511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-2529468925.6110511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-10539453.856712712</v>
      </c>
      <c r="L2086" s="444">
        <f t="shared" ca="1" si="124"/>
        <v>-2540008379.4677639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-2540008379.4677639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-10583368.24778235</v>
      </c>
      <c r="L2087" s="444">
        <f t="shared" ca="1" si="124"/>
        <v>-2550591747.7155461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-2550591747.7155461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-10627465.615481442</v>
      </c>
      <c r="L2088" s="444">
        <f t="shared" ca="1" si="124"/>
        <v>-2561219213.3310275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-2561219213.3310275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-10671746.722212614</v>
      </c>
      <c r="L2089" s="444">
        <f t="shared" ca="1" si="124"/>
        <v>-2571890960.0532403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-2571890960.0532403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-10716212.333555168</v>
      </c>
      <c r="L2090" s="444">
        <f t="shared" ca="1" si="124"/>
        <v>-2582607172.3867955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-2582607172.3867955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-10760863.218278315</v>
      </c>
      <c r="L2091" s="444">
        <f t="shared" ca="1" si="124"/>
        <v>-2593368035.6050739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-2593368035.6050739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-10805700.148354474</v>
      </c>
      <c r="L2092" s="444">
        <f t="shared" ca="1" si="124"/>
        <v>-2604173735.7534285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-2604173735.7534285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-10850723.898972619</v>
      </c>
      <c r="L2093" s="444">
        <f t="shared" ca="1" si="124"/>
        <v>-2615024459.652401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-2615024459.652401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-10895935.24855167</v>
      </c>
      <c r="L2094" s="444">
        <f t="shared" ca="1" si="124"/>
        <v>-2625920394.9009528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-2625920394.9009528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-10941334.978753969</v>
      </c>
      <c r="L2095" s="444">
        <f t="shared" ca="1" si="124"/>
        <v>-2636861729.8797069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-2636861729.8797069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-10986923.874498779</v>
      </c>
      <c r="L2096" s="444">
        <f t="shared" ca="1" si="124"/>
        <v>-2647848653.7542057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-2647848653.7542057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-11032702.723975858</v>
      </c>
      <c r="L2097" s="444">
        <f t="shared" ca="1" si="124"/>
        <v>-2658881356.4781814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-2658881356.4781814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-11078672.31865909</v>
      </c>
      <c r="L2098" s="444">
        <f t="shared" ca="1" si="124"/>
        <v>-2669960028.7968407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-2669960028.7968407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-11124833.45332017</v>
      </c>
      <c r="L2099" s="444">
        <f t="shared" ca="1" si="124"/>
        <v>-2681084862.2501607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-2681084862.2501607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-11171186.926042337</v>
      </c>
      <c r="L2100" s="444">
        <f t="shared" ca="1" si="124"/>
        <v>-2692256049.1762033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-2692256049.1762033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-11217733.53823418</v>
      </c>
      <c r="L2101" s="444">
        <f t="shared" ca="1" si="124"/>
        <v>-2703473782.7144375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-2703473782.7144375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-11264474.094643489</v>
      </c>
      <c r="L2102" s="444">
        <f t="shared" ca="1" si="124"/>
        <v>-2714738256.8090811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-2714738256.8090811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-11311409.40337117</v>
      </c>
      <c r="L2103" s="444">
        <f t="shared" ca="1" si="124"/>
        <v>-2726049666.2124524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-2726049666.2124524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-11358540.275885219</v>
      </c>
      <c r="L2104" s="444">
        <f t="shared" ca="1" si="124"/>
        <v>-2737408206.4883375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-2737408206.4883375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-11405867.527034739</v>
      </c>
      <c r="L2105" s="444">
        <f t="shared" ca="1" si="124"/>
        <v>-2748814074.0153723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-2748814074.0153723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-11453391.97506405</v>
      </c>
      <c r="L2106" s="444">
        <f t="shared" ca="1" si="124"/>
        <v>-2760267465.9904366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-2760267465.9904366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-11501114.441626819</v>
      </c>
      <c r="L2107" s="444">
        <f t="shared" ca="1" si="124"/>
        <v>-2771768580.4320636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-2771768580.4320636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-11549035.751800265</v>
      </c>
      <c r="L2108" s="444">
        <f t="shared" ca="1" si="124"/>
        <v>-2783317616.1838636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-2783317616.1838636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-11597156.734099431</v>
      </c>
      <c r="L2109" s="444">
        <f t="shared" ca="1" si="124"/>
        <v>-2794914772.917963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-2794914772.917963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-11645478.220491512</v>
      </c>
      <c r="L2110" s="444">
        <f t="shared" ca="1" si="124"/>
        <v>-2806560251.1384544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-2806560251.1384544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-11694001.046410227</v>
      </c>
      <c r="L2111" s="444">
        <f t="shared" ca="1" si="124"/>
        <v>-2818254252.1848645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-2818254252.1848645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-11742726.050770268</v>
      </c>
      <c r="L2112" s="444">
        <f t="shared" ca="1" si="124"/>
        <v>-2829996978.2356348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-2829996978.2356348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-11791654.075981811</v>
      </c>
      <c r="L2113" s="444">
        <f t="shared" ca="1" si="124"/>
        <v>-2841788632.3116164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-2841788632.3116164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-11840785.967965068</v>
      </c>
      <c r="L2114" s="444">
        <f t="shared" ca="1" si="124"/>
        <v>-2853629418.2795815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-2853629418.2795815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-11890122.576164924</v>
      </c>
      <c r="L2115" s="444">
        <f t="shared" ca="1" si="124"/>
        <v>-2865519540.8557463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-2865519540.8557463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-11939664.753565609</v>
      </c>
      <c r="L2116" s="444">
        <f t="shared" ca="1" si="124"/>
        <v>-2877459205.6093121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-2877459205.6093121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-11989413.356705466</v>
      </c>
      <c r="L2117" s="444">
        <f t="shared" ca="1" si="124"/>
        <v>-2889448618.9660177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-2889448618.9660177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-12039369.245691741</v>
      </c>
      <c r="L2118" s="444">
        <f t="shared" ca="1" si="124"/>
        <v>-2901487988.2117095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-2901487988.2117095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-12089533.284215456</v>
      </c>
      <c r="L2119" s="444">
        <f t="shared" ca="1" si="124"/>
        <v>-2913577521.4959249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-2913577521.4959249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-12139906.339566354</v>
      </c>
      <c r="L2120" s="444">
        <f t="shared" ca="1" si="124"/>
        <v>-2925717427.8354912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-2925717427.8354912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-12190489.28264788</v>
      </c>
      <c r="L2121" s="444">
        <f t="shared" ca="1" si="124"/>
        <v>-2937907917.1181393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-2937907917.1181393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-12241282.987992248</v>
      </c>
      <c r="L2122" s="444">
        <f t="shared" ca="1" si="124"/>
        <v>-2950149200.1061316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-2950149200.1061316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-12292288.333775548</v>
      </c>
      <c r="L2123" s="444">
        <f t="shared" ca="1" si="124"/>
        <v>-2962441488.4399071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-2962441488.4399071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-12343506.201832946</v>
      </c>
      <c r="L2124" s="444">
        <f t="shared" ca="1" si="124"/>
        <v>-2974784994.6417398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-2974784994.6417398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-12394937.477673916</v>
      </c>
      <c r="L2125" s="444">
        <f t="shared" ca="1" si="124"/>
        <v>-2987179932.1194139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-2987179932.1194139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-12446583.050497558</v>
      </c>
      <c r="L2126" s="444">
        <f t="shared" ca="1" si="124"/>
        <v>-2999626515.1699114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-2999626515.1699114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-12498443.813207963</v>
      </c>
      <c r="L2127" s="444">
        <f t="shared" ca="1" si="124"/>
        <v>-3012124958.9831195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-3012124958.9831195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-12550520.662429664</v>
      </c>
      <c r="L2128" s="444">
        <f t="shared" ca="1" si="124"/>
        <v>-3024675479.6455493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-3024675479.6455493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-12602814.498523122</v>
      </c>
      <c r="L2129" s="444">
        <f t="shared" ca="1" si="124"/>
        <v>-3037278294.1440725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-3037278294.1440725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-12655326.225600302</v>
      </c>
      <c r="L2130" s="444">
        <f t="shared" ca="1" si="124"/>
        <v>-3049933620.3696728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-3049933620.3696728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-12708056.751540303</v>
      </c>
      <c r="L2131" s="444">
        <f t="shared" ca="1" si="124"/>
        <v>-3062641677.121213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-3062641677.121213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-12761006.988005053</v>
      </c>
      <c r="L2132" s="444">
        <f t="shared" ca="1" si="124"/>
        <v>-3075402684.1092181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-3075402684.1092181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-12814177.850455076</v>
      </c>
      <c r="L2133" s="444">
        <f t="shared" ca="1" si="124"/>
        <v>-3088216861.9596734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-3088216861.9596734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-12867570.258165305</v>
      </c>
      <c r="L2134" s="444">
        <f t="shared" ca="1" si="124"/>
        <v>-3101084432.2178388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-3101084432.2178388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-12921185.134240994</v>
      </c>
      <c r="L2135" s="444">
        <f t="shared" ca="1" si="124"/>
        <v>-3114005617.3520799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-3114005617.3520799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-12975023.405633666</v>
      </c>
      <c r="L2136" s="444">
        <f t="shared" ca="1" si="124"/>
        <v>-3126980640.7577133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-3126980640.7577133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-13029086.003157139</v>
      </c>
      <c r="L2137" s="444">
        <f t="shared" ca="1" si="124"/>
        <v>-3140009726.7608705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-3140009726.7608705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-13083373.861503627</v>
      </c>
      <c r="L2138" s="444">
        <f t="shared" ca="1" si="124"/>
        <v>-3153093100.6223741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-3153093100.6223741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-13137887.919259891</v>
      </c>
      <c r="L2139" s="444">
        <f t="shared" ca="1" si="124"/>
        <v>-3166230988.5416341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-3166230988.5416341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-13192629.118923476</v>
      </c>
      <c r="L2140" s="444">
        <f t="shared" ca="1" si="124"/>
        <v>-3179423617.6605577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-3179423617.6605577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-13247598.406918991</v>
      </c>
      <c r="L2141" s="444">
        <f t="shared" ca="1" si="124"/>
        <v>-3192671216.0674767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-3192671216.0674767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-13302796.733614486</v>
      </c>
      <c r="L2142" s="444">
        <f t="shared" ca="1" si="124"/>
        <v>-3205974012.8010912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-3205974012.8010912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-13358225.053337879</v>
      </c>
      <c r="L2143" s="444">
        <f t="shared" ca="1" si="124"/>
        <v>-3219332237.8544292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-3219332237.8544292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-13413884.324393455</v>
      </c>
      <c r="L2144" s="444">
        <f t="shared" ca="1" si="124"/>
        <v>-3232746122.1788225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-3232746122.1788225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-13469775.509078426</v>
      </c>
      <c r="L2145" s="444">
        <f t="shared" ca="1" si="124"/>
        <v>-3246215897.687901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-3246215897.687901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-13525899.573699588</v>
      </c>
      <c r="L2146" s="444">
        <f t="shared" ca="1" si="124"/>
        <v>-3259741797.2616005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-3259741797.2616005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-13582257.488590002</v>
      </c>
      <c r="L2147" s="444">
        <f t="shared" ca="1" si="124"/>
        <v>-3273324054.7501907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-3273324054.7501907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-13638850.228125794</v>
      </c>
      <c r="L2148" s="444">
        <f t="shared" ca="1" si="124"/>
        <v>-3286962904.9783163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-3286962904.9783163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-13695678.770742984</v>
      </c>
      <c r="L2149" s="444">
        <f t="shared" ca="1" si="124"/>
        <v>-3300658583.7490592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-3300658583.7490592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-13752744.098954413</v>
      </c>
      <c r="L2150" s="444">
        <f t="shared" ca="1" si="124"/>
        <v>-3314411327.8480134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-3314411327.8480134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-13810047.199366722</v>
      </c>
      <c r="L2151" s="444">
        <f t="shared" ca="1" si="124"/>
        <v>-3328221375.04738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-3328221375.04738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-13867589.062697416</v>
      </c>
      <c r="L2152" s="444">
        <f t="shared" ca="1" si="124"/>
        <v>-3342088964.1100774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-3342088964.1100774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-13925370.683791989</v>
      </c>
      <c r="L2153" s="444">
        <f t="shared" ca="1" si="124"/>
        <v>-3356014334.7938695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-3356014334.7938695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-13983393.061641123</v>
      </c>
      <c r="L2154" s="444">
        <f t="shared" ca="1" si="124"/>
        <v>-3369997727.8555107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-3369997727.8555107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-14041657.199397961</v>
      </c>
      <c r="L2155" s="444">
        <f t="shared" ca="1" si="124"/>
        <v>-3384039385.0549088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-3384039385.0549088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-14100164.104395451</v>
      </c>
      <c r="L2156" s="444">
        <f t="shared" ca="1" si="124"/>
        <v>-3398139549.1593041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-3398139549.1593041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-14158914.788163764</v>
      </c>
      <c r="L2157" s="444">
        <f t="shared" ca="1" si="124"/>
        <v>-3412298463.9474678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-3412298463.9474678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-14217910.266447784</v>
      </c>
      <c r="L2158" s="444">
        <f t="shared" ca="1" si="124"/>
        <v>-3426516374.2139158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-3426516374.2139158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-14277151.559224648</v>
      </c>
      <c r="L2159" s="444">
        <f t="shared" ca="1" si="124"/>
        <v>-3440793525.7731404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-3440793525.7731404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-14336639.690721419</v>
      </c>
      <c r="L2160" s="444">
        <f t="shared" ca="1" si="124"/>
        <v>-3455130165.4638619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-3455130165.4638619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-14396375.689432761</v>
      </c>
      <c r="L2161" s="444">
        <f t="shared" ca="1" si="124"/>
        <v>-3469526541.1532946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-3469526541.1532946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-14456360.588138727</v>
      </c>
      <c r="L2162" s="444">
        <f t="shared" ca="1" si="124"/>
        <v>-3483982901.7414331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-3483982901.7414331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-14516595.423922637</v>
      </c>
      <c r="L2163" s="444">
        <f t="shared" ca="1" si="124"/>
        <v>-3498499497.1653557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-3498499497.1653557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-14577081.23818898</v>
      </c>
      <c r="L2164" s="444">
        <f t="shared" ca="1" si="124"/>
        <v>-3513076578.4035444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-3513076578.4035444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-14637819.076681433</v>
      </c>
      <c r="L2165" s="444">
        <f t="shared" ca="1" si="124"/>
        <v>-3527714397.480226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-3527714397.480226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-14698809.989500942</v>
      </c>
      <c r="L2166" s="444">
        <f t="shared" ca="1" si="124"/>
        <v>-3542413207.469727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-3542413207.469727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-14760055.031123862</v>
      </c>
      <c r="L2167" s="444">
        <f t="shared" ca="1" si="124"/>
        <v>-3557173262.5008507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-3557173262.5008507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-14821555.260420213</v>
      </c>
      <c r="L2168" s="444">
        <f t="shared" ca="1" si="124"/>
        <v>-3571994817.761271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-3571994817.761271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-14883311.740671962</v>
      </c>
      <c r="L2169" s="444">
        <f t="shared" ca="1" si="124"/>
        <v>-3586878129.5019431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-3586878129.5019431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-14945325.53959143</v>
      </c>
      <c r="L2170" s="444">
        <f t="shared" ca="1" si="124"/>
        <v>-3601823455.0415344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-3601823455.0415344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-15007597.729339726</v>
      </c>
      <c r="L2171" s="444">
        <f t="shared" ca="1" si="124"/>
        <v>-3616831052.770874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-3616831052.770874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-15070129.386545308</v>
      </c>
      <c r="L2172" s="444">
        <f t="shared" ca="1" si="124"/>
        <v>-3631901182.1574192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-3631901182.1574192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-15132921.592322581</v>
      </c>
      <c r="L2173" s="444">
        <f t="shared" ca="1" si="124"/>
        <v>-3647034103.7497416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-3647034103.7497416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-15195975.432290589</v>
      </c>
      <c r="L2174" s="444">
        <f t="shared" ca="1" si="124"/>
        <v>-3662230079.1820321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-3662230079.1820321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-15259291.996591803</v>
      </c>
      <c r="L2175" s="444">
        <f t="shared" ca="1" si="124"/>
        <v>-3677489371.1786237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-3677489371.1786237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-15322872.379910933</v>
      </c>
      <c r="L2176" s="444">
        <f t="shared" ca="1" si="124"/>
        <v>-3692812243.5585346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-3692812243.5585346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-15386717.681493893</v>
      </c>
      <c r="L2177" s="444">
        <f t="shared" ca="1" si="124"/>
        <v>-3708198961.2400284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-3708198961.2400284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-15450829.005166784</v>
      </c>
      <c r="L2178" s="444">
        <f t="shared" ca="1" si="124"/>
        <v>-3723649790.2451954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-3723649790.2451954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-15515207.45935498</v>
      </c>
      <c r="L2179" s="444">
        <f t="shared" ca="1" si="124"/>
        <v>-3739164997.7045503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-3739164997.7045503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-15579854.157102292</v>
      </c>
      <c r="L2180" s="444">
        <f t="shared" ca="1" si="124"/>
        <v>-3754744851.8616524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-3754744851.8616524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-15644770.216090217</v>
      </c>
      <c r="L2181" s="444">
        <f t="shared" ca="1" si="124"/>
        <v>-3770389622.0777426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-3770389622.0777426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-15709956.758657258</v>
      </c>
      <c r="L2182" s="444">
        <f t="shared" ca="1" si="124"/>
        <v>-3786099578.8364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-3786099578.8364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-15775414.911818333</v>
      </c>
      <c r="L2183" s="444">
        <f t="shared" ca="1" si="124"/>
        <v>-3801874993.7482185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-3801874993.7482185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-15841145.807284243</v>
      </c>
      <c r="L2184" s="444">
        <f t="shared" ca="1" si="124"/>
        <v>-3817716139.5555029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-3817716139.5555029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-15907150.581481259</v>
      </c>
      <c r="L2185" s="444">
        <f t="shared" ca="1" si="124"/>
        <v>-3833623290.1369843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-3833623290.1369843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-15973430.375570768</v>
      </c>
      <c r="L2186" s="444">
        <f t="shared" ca="1" si="124"/>
        <v>-3849596720.5125551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-3849596720.5125551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-16039986.335468981</v>
      </c>
      <c r="L2187" s="444">
        <f t="shared" ca="1" si="124"/>
        <v>-3865636706.8480239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-3865636706.8480239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-16106819.611866767</v>
      </c>
      <c r="L2188" s="444">
        <f t="shared" ca="1" si="124"/>
        <v>-3881743526.4598908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-3881743526.4598908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-16173931.360249545</v>
      </c>
      <c r="L2189" s="444">
        <f t="shared" ca="1" si="124"/>
        <v>-3897917457.8201404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-3897917457.8201404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-16241322.740917252</v>
      </c>
      <c r="L2190" s="444">
        <f t="shared" ca="1" si="124"/>
        <v>-3914158780.5610576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-3914158780.5610576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-16308994.919004407</v>
      </c>
      <c r="L2191" s="444">
        <f t="shared" ca="1" si="124"/>
        <v>-3930467775.480062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-3930467775.480062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-16376949.064500257</v>
      </c>
      <c r="L2192" s="444">
        <f t="shared" ca="1" si="124"/>
        <v>-3946844724.5445623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-3946844724.5445623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-16445186.352269009</v>
      </c>
      <c r="L2193" s="444">
        <f t="shared" ca="1" si="124"/>
        <v>-3963289910.8968315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-3963289910.8968315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-16513707.96207013</v>
      </c>
      <c r="L2194" s="444">
        <f t="shared" ca="1" si="124"/>
        <v>-3979803618.8589015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-3979803618.8589015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-16582515.078578755</v>
      </c>
      <c r="L2195" s="444">
        <f t="shared" ca="1" si="124"/>
        <v>-3996386133.9374804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-3996386133.9374804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-16651608.891406169</v>
      </c>
      <c r="L2196" s="444">
        <f t="shared" ca="1" si="124"/>
        <v>-4013037742.8288865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-4013037742.8288865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-16720990.595120361</v>
      </c>
      <c r="L2197" s="444">
        <f t="shared" ca="1" si="124"/>
        <v>-4029758733.4240069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-4029758733.4240069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-16790661.389266696</v>
      </c>
      <c r="L2198" s="444">
        <f t="shared" ca="1" si="124"/>
        <v>-4046549394.8132734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-4046549394.8132734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-16860622.478388637</v>
      </c>
      <c r="L2199" s="444">
        <f t="shared" ca="1" si="124"/>
        <v>-4063410017.2916622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-4063410017.2916622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-16930875.072048593</v>
      </c>
      <c r="L2200" s="444">
        <f t="shared" ca="1" si="124"/>
        <v>-4080340892.3637109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-4080340892.3637109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-17001420.384848796</v>
      </c>
      <c r="L2201" s="444">
        <f t="shared" ca="1" si="124"/>
        <v>-4097342312.7485595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-4097342312.7485595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-17072259.636452328</v>
      </c>
      <c r="L2202" s="444">
        <f t="shared" ca="1" si="124"/>
        <v>-4114414572.3850117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-4114414572.3850117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-17143394.051604215</v>
      </c>
      <c r="L2203" s="444">
        <f t="shared" ca="1" si="124"/>
        <v>-4131557966.4366159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-4131557966.4366159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-17214824.860152565</v>
      </c>
      <c r="L2204" s="444">
        <f t="shared" ca="1" si="124"/>
        <v>-4148772791.2967687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-4148772791.2967687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-17286553.297069866</v>
      </c>
      <c r="L2205" s="444">
        <f t="shared" ca="1" si="124"/>
        <v>-4166059344.5938387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-4166059344.5938387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-17358580.602474328</v>
      </c>
      <c r="L2206" s="444">
        <f t="shared" ca="1" si="124"/>
        <v>-4183417925.1963129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-4183417925.1963129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-17430908.021651305</v>
      </c>
      <c r="L2207" s="444">
        <f t="shared" ca="1" si="124"/>
        <v>-4200848833.2179642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-4200848833.2179642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-17503536.805074852</v>
      </c>
      <c r="L2208" s="444">
        <f t="shared" ca="1" si="124"/>
        <v>-4218352370.0230389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-4218352370.0230389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-17576468.208429325</v>
      </c>
      <c r="L2209" s="444">
        <f t="shared" ca="1" si="124"/>
        <v>-4235928838.2314682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-4235928838.2314682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-17649703.492631119</v>
      </c>
      <c r="L2210" s="444">
        <f t="shared" ca="1" si="124"/>
        <v>-4253578541.7240992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-4253578541.7240992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-17723243.923850413</v>
      </c>
      <c r="L2211" s="444">
        <f t="shared" ca="1" si="124"/>
        <v>-4271301785.6479497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-4271301785.6479497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-17797090.773533124</v>
      </c>
      <c r="L2212" s="444">
        <f t="shared" ca="1" si="124"/>
        <v>-4289098876.421483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-4289098876.421483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-17871245.318422846</v>
      </c>
      <c r="L2213" s="444">
        <f t="shared" ca="1" si="124"/>
        <v>-4306970121.7399063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-4306970121.7399063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-17945708.840582944</v>
      </c>
      <c r="L2214" s="444">
        <f t="shared" ca="1" si="124"/>
        <v>-4324915830.5804892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-4324915830.5804892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-18020482.627418704</v>
      </c>
      <c r="L2215" s="444">
        <f t="shared" ca="1" si="124"/>
        <v>-4342936313.2079077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-4342936313.2079077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-18095567.971699614</v>
      </c>
      <c r="L2216" s="444">
        <f t="shared" ca="1" si="124"/>
        <v>-4361031881.1796074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-4361031881.1796074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-18170966.171581697</v>
      </c>
      <c r="L2217" s="444">
        <f t="shared" ca="1" si="124"/>
        <v>-4379202847.3511887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-4379202847.3511887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-18246678.530629952</v>
      </c>
      <c r="L2218" s="444">
        <f t="shared" ca="1" si="124"/>
        <v>-4397449525.8818188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-4397449525.8818188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-18322706.357840911</v>
      </c>
      <c r="L2219" s="444">
        <f t="shared" ca="1" si="124"/>
        <v>-4415772232.2396593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-4415772232.2396593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-18399050.967665248</v>
      </c>
      <c r="L2220" s="444">
        <f t="shared" ca="1" si="124"/>
        <v>-4434171283.207325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-4434171283.207325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-18475713.680030521</v>
      </c>
      <c r="L2221" s="444">
        <f t="shared" ca="1" si="124"/>
        <v>-4452646996.8873558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-4452646996.8873558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-18552695.820363984</v>
      </c>
      <c r="L2222" s="444">
        <f t="shared" ca="1" si="124"/>
        <v>-4471199692.7077198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-4471199692.7077198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-18629998.7196155</v>
      </c>
      <c r="L2223" s="444">
        <f t="shared" ca="1" si="124"/>
        <v>-4489829691.4273357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-4489829691.4273357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-18707623.714280564</v>
      </c>
      <c r="L2224" s="444">
        <f t="shared" ca="1" si="124"/>
        <v>-4508537315.1416159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-4508537315.1416159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-18785572.146423399</v>
      </c>
      <c r="L2225" s="444">
        <f t="shared" ca="1" si="124"/>
        <v>-4527322887.2880392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-4527322887.2880392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-18863845.363700163</v>
      </c>
      <c r="L2226" s="444">
        <f t="shared" ca="1" si="124"/>
        <v>-4546186732.6517391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-4546186732.6517391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-18942444.719382245</v>
      </c>
      <c r="L2227" s="444">
        <f t="shared" ca="1" si="124"/>
        <v>-4565129177.3711214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-4565129177.3711214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-19021371.572379671</v>
      </c>
      <c r="L2228" s="444">
        <f t="shared" ca="1" si="124"/>
        <v>-4584150548.9435015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-4584150548.9435015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-19100627.287264589</v>
      </c>
      <c r="L2229" s="444">
        <f t="shared" ca="1" si="124"/>
        <v>-4603251176.2307663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-4603251176.2307663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-19180213.234294858</v>
      </c>
      <c r="L2230" s="444">
        <f t="shared" ca="1" si="124"/>
        <v>-4622431389.4650612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-4622431389.4650612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-19260130.789437756</v>
      </c>
      <c r="L2231" s="444">
        <f t="shared" ca="1" si="124"/>
        <v>-4641691520.2544985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-4641691520.2544985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-19340381.334393743</v>
      </c>
      <c r="L2232" s="444">
        <f t="shared" ca="1" si="124"/>
        <v>-4661031901.588892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-4661031901.588892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-19420966.256620385</v>
      </c>
      <c r="L2233" s="444">
        <f t="shared" ca="1" si="124"/>
        <v>-4680452867.8455124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-4680452867.8455124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-19501886.949356303</v>
      </c>
      <c r="L2234" s="444">
        <f t="shared" ca="1" si="124"/>
        <v>-4699954754.7948685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-4699954754.7948685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-19583144.811645284</v>
      </c>
      <c r="L2235" s="444">
        <f t="shared" ca="1" si="124"/>
        <v>-4719537899.606514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-4719537899.606514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-19664741.248360474</v>
      </c>
      <c r="L2236" s="444">
        <f t="shared" ca="1" si="124"/>
        <v>-4739202640.8548746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-4739202640.8548746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-19746677.670228645</v>
      </c>
      <c r="L2237" s="444">
        <f t="shared" ca="1" si="124"/>
        <v>-4758949318.5251036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-4758949318.5251036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-19828955.493854597</v>
      </c>
      <c r="L2238" s="444">
        <f t="shared" ca="1" si="124"/>
        <v>-4778778274.0189581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-4778778274.0189581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-19911576.141745657</v>
      </c>
      <c r="L2239" s="444">
        <f t="shared" ca="1" si="124"/>
        <v>-4798689850.1607037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-4798689850.1607037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-19994541.042336266</v>
      </c>
      <c r="L2240" s="444">
        <f t="shared" ca="1" si="124"/>
        <v>-4818684391.2030401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-4818684391.2030401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-20077851.630012669</v>
      </c>
      <c r="L2241" s="444">
        <f t="shared" ca="1" si="124"/>
        <v>-4838762242.8330526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-4838762242.8330526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-20161509.345137719</v>
      </c>
      <c r="L2242" s="444">
        <f t="shared" ca="1" si="124"/>
        <v>-4858923752.1781902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-4858923752.1781902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-20245515.634075791</v>
      </c>
      <c r="L2243" s="444">
        <f t="shared" ca="1" si="124"/>
        <v>-4879169267.8122663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-4879169267.8122663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-20329871.949217778</v>
      </c>
      <c r="L2244" s="444">
        <f t="shared" ca="1" si="124"/>
        <v>-4899499139.7614841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-4899499139.7614841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-20414579.749006182</v>
      </c>
      <c r="L2245" s="444">
        <f t="shared" ca="1" si="124"/>
        <v>-4919913719.5104904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-4919913719.5104904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-20499640.497960377</v>
      </c>
      <c r="L2246" s="444">
        <f t="shared" ca="1" si="124"/>
        <v>-4940413360.0084505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-4940413360.0084505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-20585055.666701876</v>
      </c>
      <c r="L2247" s="444">
        <f t="shared" ca="1" si="124"/>
        <v>-4960998415.6751528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-4960998415.6751528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-20670826.731979802</v>
      </c>
      <c r="L2248" s="444">
        <f t="shared" ca="1" si="124"/>
        <v>-4981669242.4071321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-4981669242.4071321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-20756955.176696382</v>
      </c>
      <c r="L2249" s="444">
        <f t="shared" ca="1" si="124"/>
        <v>-5002426197.5838289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-5002426197.5838289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-20843442.489932619</v>
      </c>
      <c r="L2250" s="444">
        <f t="shared" ca="1" si="124"/>
        <v>-5023269640.0737619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-5023269640.0737619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-20930290.166974008</v>
      </c>
      <c r="L2251" s="444">
        <f t="shared" ca="1" si="124"/>
        <v>-5044199930.240736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-5044199930.240736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-21017499.7093364</v>
      </c>
      <c r="L2252" s="444">
        <f t="shared" ca="1" si="124"/>
        <v>-5065217429.9500723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-5065217429.9500723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-21105072.624791969</v>
      </c>
      <c r="L2253" s="444">
        <f t="shared" ca="1" si="124"/>
        <v>-5086322502.5748644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-5086322502.5748644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-21193010.427395269</v>
      </c>
      <c r="L2254" s="444">
        <f t="shared" ca="1" si="124"/>
        <v>-5107515513.0022593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-5107515513.0022593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-21281314.637509413</v>
      </c>
      <c r="L2255" s="444">
        <f t="shared" ca="1" si="124"/>
        <v>-5128796827.6397686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-5128796827.6397686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-21369986.781832367</v>
      </c>
      <c r="L2256" s="444">
        <f t="shared" ca="1" si="124"/>
        <v>-5150166814.4216013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-5150166814.4216013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-21459028.393423337</v>
      </c>
      <c r="L2257" s="444">
        <f t="shared" ca="1" si="124"/>
        <v>-5171625842.8150244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-5171625842.8150244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-21548441.011729266</v>
      </c>
      <c r="L2258" s="444">
        <f t="shared" ca="1" si="124"/>
        <v>-5193174283.8267536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-5193174283.8267536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-21638226.182611473</v>
      </c>
      <c r="L2259" s="444">
        <f t="shared" ca="1" si="124"/>
        <v>-5214812510.0093651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-5214812510.0093651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-21728385.458372355</v>
      </c>
      <c r="L2260" s="444">
        <f t="shared" ca="1" si="124"/>
        <v>-5236540895.4677372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-5236540895.4677372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-21818920.397782236</v>
      </c>
      <c r="L2261" s="444">
        <f t="shared" ca="1" si="124"/>
        <v>-5258359815.8655195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-5258359815.8655195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-21909832.566106331</v>
      </c>
      <c r="L2262" s="444">
        <f t="shared" ca="1" si="124"/>
        <v>-5280269648.4316263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-5280269648.4316263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-22001123.535131775</v>
      </c>
      <c r="L2263" s="444">
        <f t="shared" ca="1" si="124"/>
        <v>-5302270771.9667578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-5302270771.9667578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-22092794.883194823</v>
      </c>
      <c r="L2264" s="444">
        <f t="shared" ca="1" si="124"/>
        <v>-5324363566.8499527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-5324363566.8499527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-22184848.195208136</v>
      </c>
      <c r="L2265" s="444">
        <f t="shared" ca="1" si="124"/>
        <v>-5346548415.0451612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-5346548415.0451612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-22277285.062688172</v>
      </c>
      <c r="L2266" s="444">
        <f t="shared" ca="1" si="124"/>
        <v>-5368825700.1078491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-5368825700.1078491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-22370107.083782703</v>
      </c>
      <c r="L2267" s="444">
        <f t="shared" ca="1" si="124"/>
        <v>-5391195807.1916323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-5391195807.1916323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-22463315.863298468</v>
      </c>
      <c r="L2268" s="444">
        <f t="shared" ca="1" si="124"/>
        <v>-5413659123.0549307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-5413659123.0549307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-22556913.012728877</v>
      </c>
      <c r="L2269" s="444">
        <f t="shared" ca="1" si="124"/>
        <v>-5436216036.0676594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-5436216036.0676594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-22650900.150281914</v>
      </c>
      <c r="L2270" s="444">
        <f t="shared" ca="1" si="124"/>
        <v>-5458866936.2179413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-5458866936.2179413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-22745278.90090809</v>
      </c>
      <c r="L2271" s="444">
        <f t="shared" ca="1" si="124"/>
        <v>-5481612215.1188498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-5481612215.1188498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-22840050.896328539</v>
      </c>
      <c r="L2272" s="444">
        <f t="shared" ca="1" si="124"/>
        <v>-5504452266.0151787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-5504452266.0151787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-22935217.775063243</v>
      </c>
      <c r="L2273" s="444">
        <f t="shared" ca="1" si="124"/>
        <v>-5527387483.7902422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-5527387483.7902422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-23030781.182459343</v>
      </c>
      <c r="L2274" s="444">
        <f t="shared" ca="1" si="124"/>
        <v>-5550418264.9727011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-5550418264.9727011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-23126742.770719588</v>
      </c>
      <c r="L2275" s="444">
        <f t="shared" ca="1" si="124"/>
        <v>-5573545007.7434206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-5573545007.7434206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-23223104.198930919</v>
      </c>
      <c r="L2276" s="444">
        <f t="shared" ca="1" si="124"/>
        <v>-5596768111.9423513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-5596768111.9423513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-23319867.13309313</v>
      </c>
      <c r="L2277" s="444">
        <f t="shared" ca="1" si="124"/>
        <v>-5620087979.0754442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-5620087979.0754442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-23417033.246147685</v>
      </c>
      <c r="L2278" s="444">
        <f t="shared" ca="1" si="124"/>
        <v>-5643505012.3215923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-5643505012.3215923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-23514604.218006633</v>
      </c>
      <c r="L2279" s="444">
        <f t="shared" ca="1" si="124"/>
        <v>-5667019616.5395994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-5667019616.5395994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-23612581.735581663</v>
      </c>
      <c r="L2280" s="444">
        <f t="shared" ca="1" si="124"/>
        <v>-5690632198.2751808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-5690632198.2751808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-23710967.492813252</v>
      </c>
      <c r="L2281" s="444">
        <f t="shared" ca="1" si="124"/>
        <v>-5714343165.7679939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-5714343165.7679939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-23809763.190699976</v>
      </c>
      <c r="L2282" s="444">
        <f t="shared" ca="1" si="124"/>
        <v>-5738152928.9586935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-5738152928.9586935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-23908970.537327889</v>
      </c>
      <c r="L2283" s="444">
        <f t="shared" ca="1" si="124"/>
        <v>-5762061899.4960213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-5762061899.4960213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-24008591.247900087</v>
      </c>
      <c r="L2284" s="444">
        <f t="shared" ca="1" si="124"/>
        <v>-5786070490.7439213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-5786070490.7439213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-24108627.044766337</v>
      </c>
      <c r="L2285" s="444">
        <f t="shared" ca="1" si="124"/>
        <v>-5810179117.7886877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-5810179117.7886877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-24209079.657452866</v>
      </c>
      <c r="L2286" s="444">
        <f t="shared" ca="1" si="124"/>
        <v>-5834388197.4461403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-5834388197.4461403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-24309950.822692253</v>
      </c>
      <c r="L2287" s="444">
        <f t="shared" ca="1" si="124"/>
        <v>-5858698148.2688322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-5858698148.2688322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-24411242.284453467</v>
      </c>
      <c r="L2288" s="444">
        <f t="shared" ca="1" si="124"/>
        <v>-5883109390.5532856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-5883109390.5532856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-24512955.793972023</v>
      </c>
      <c r="L2289" s="444">
        <f t="shared" ca="1" si="124"/>
        <v>-5907622346.3472576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-5907622346.3472576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-24615093.109780241</v>
      </c>
      <c r="L2290" s="444">
        <f t="shared" ca="1" si="124"/>
        <v>-5932237439.4570379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-5932237439.4570379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-24717655.997737657</v>
      </c>
      <c r="L2291" s="444">
        <f t="shared" ca="1" si="124"/>
        <v>-5956955095.4547758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-5956955095.4547758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-24820646.231061567</v>
      </c>
      <c r="L2292" s="444">
        <f t="shared" ca="1" si="124"/>
        <v>-5981775741.6858377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-5981775741.6858377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-24924065.590357658</v>
      </c>
      <c r="L2293" s="444">
        <f t="shared" ca="1" si="124"/>
        <v>-6006699807.2761955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-6006699807.2761955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-25027915.863650814</v>
      </c>
      <c r="L2294" s="444">
        <f t="shared" ca="1" si="124"/>
        <v>-6031727723.1398468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-6031727723.1398468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-25132198.846416026</v>
      </c>
      <c r="L2295" s="444">
        <f t="shared" ca="1" si="124"/>
        <v>-6056859921.9862633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-6056859921.9862633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-25236916.34160943</v>
      </c>
      <c r="L2296" s="444">
        <f t="shared" ca="1" si="124"/>
        <v>-6082096838.3278723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-6082096838.3278723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-25342070.159699466</v>
      </c>
      <c r="L2297" s="444">
        <f t="shared" ca="1" si="124"/>
        <v>-6107438908.4875717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-6107438908.4875717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-25447662.118698217</v>
      </c>
      <c r="L2298" s="444">
        <f t="shared" ca="1" si="124"/>
        <v>-6132886570.6062698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-6132886570.6062698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-25553694.044192791</v>
      </c>
      <c r="L2299" s="444">
        <f t="shared" ca="1" si="124"/>
        <v>-6158440264.6504631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-6158440264.6504631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-25660167.76937693</v>
      </c>
      <c r="L2300" s="444">
        <f t="shared" ca="1" si="124"/>
        <v>-6184100432.4198399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-6184100432.4198399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-25767085.135082666</v>
      </c>
      <c r="L2301" s="444">
        <f t="shared" ca="1" si="124"/>
        <v>-6209867517.5549221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-6209867517.5549221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-25874447.989812177</v>
      </c>
      <c r="L2302" s="444">
        <f t="shared" ca="1" si="124"/>
        <v>-6235741965.544734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-6235741965.544734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-25982258.189769726</v>
      </c>
      <c r="L2303" s="444">
        <f t="shared" ref="L2303:L2557" ca="1" si="129">I2303-J2303+K2303</f>
        <v>-6261724223.7345037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-6261724223.7345037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-26090517.598893765</v>
      </c>
      <c r="L2304" s="444">
        <f t="shared" ca="1" si="129"/>
        <v>-6287814741.3333979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-6287814741.3333979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-26199228.088889159</v>
      </c>
      <c r="L2305" s="444">
        <f t="shared" ca="1" si="129"/>
        <v>-6314013969.422287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-6314013969.422287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-26308391.539259531</v>
      </c>
      <c r="L2306" s="444">
        <f t="shared" ca="1" si="129"/>
        <v>-6340322360.9615469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-6340322360.9615469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-26418009.837339777</v>
      </c>
      <c r="L2307" s="444">
        <f t="shared" ca="1" si="129"/>
        <v>-6366740370.7988863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-6366740370.7988863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-26528084.878328692</v>
      </c>
      <c r="L2308" s="444">
        <f t="shared" ca="1" si="129"/>
        <v>-6393268455.6772146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-6393268455.6772146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-26638618.565321729</v>
      </c>
      <c r="L2309" s="444">
        <f t="shared" ca="1" si="129"/>
        <v>-6419907074.2425365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-6419907074.2425365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-26749612.809343901</v>
      </c>
      <c r="L2310" s="444">
        <f t="shared" ca="1" si="129"/>
        <v>-6446656687.0518808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-6446656687.0518808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-26861069.529382836</v>
      </c>
      <c r="L2311" s="444">
        <f t="shared" ca="1" si="129"/>
        <v>-6473517756.5812635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-6473517756.5812635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-26972990.652421933</v>
      </c>
      <c r="L2312" s="444">
        <f t="shared" ca="1" si="129"/>
        <v>-6500490747.2336855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-6500490747.2336855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-27085378.113473687</v>
      </c>
      <c r="L2313" s="444">
        <f t="shared" ca="1" si="129"/>
        <v>-6527576125.3471594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-6527576125.3471594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-27198233.855613165</v>
      </c>
      <c r="L2314" s="444">
        <f t="shared" ca="1" si="129"/>
        <v>-6554774359.2027721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-6554774359.2027721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-27311559.83001155</v>
      </c>
      <c r="L2315" s="444">
        <f t="shared" ca="1" si="129"/>
        <v>-6582085919.0327835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-6582085919.0327835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-27425357.995969933</v>
      </c>
      <c r="L2316" s="444">
        <f t="shared" ca="1" si="129"/>
        <v>-6609511277.0287533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-6609511277.0287533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-27539630.320953138</v>
      </c>
      <c r="L2317" s="444">
        <f t="shared" ca="1" si="129"/>
        <v>-6637050907.3497066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-6637050907.3497066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-27654378.780623779</v>
      </c>
      <c r="L2318" s="444">
        <f t="shared" ca="1" si="129"/>
        <v>-6664705286.1303301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-6664705286.1303301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-27769605.358876374</v>
      </c>
      <c r="L2319" s="444">
        <f t="shared" ca="1" si="129"/>
        <v>-6692474891.4892063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-6692474891.4892063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-27885312.047871698</v>
      </c>
      <c r="L2320" s="444">
        <f t="shared" ca="1" si="129"/>
        <v>-6720360203.5370779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-6720360203.5370779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-28001500.848071158</v>
      </c>
      <c r="L2321" s="444">
        <f t="shared" ca="1" si="129"/>
        <v>-6748361704.385149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-6748361704.385149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-28118173.768271454</v>
      </c>
      <c r="L2322" s="444">
        <f t="shared" ca="1" si="129"/>
        <v>-6776479878.1534204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-6776479878.1534204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-28235332.825639252</v>
      </c>
      <c r="L2323" s="444">
        <f t="shared" ca="1" si="129"/>
        <v>-6804715210.9790602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-6804715210.9790602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-28352980.045746084</v>
      </c>
      <c r="L2324" s="444">
        <f t="shared" ca="1" si="129"/>
        <v>-6833068191.024806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-6833068191.024806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-28471117.462603357</v>
      </c>
      <c r="L2325" s="444">
        <f t="shared" ca="1" si="129"/>
        <v>-6861539308.4874096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-6861539308.4874096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-28589747.118697539</v>
      </c>
      <c r="L2326" s="444">
        <f t="shared" ca="1" si="129"/>
        <v>-6890129055.6061068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-6890129055.6061068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-28708871.065025445</v>
      </c>
      <c r="L2327" s="444">
        <f t="shared" ca="1" si="129"/>
        <v>-6918837926.6711321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-6918837926.6711321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-28828491.361129716</v>
      </c>
      <c r="L2328" s="444">
        <f t="shared" ca="1" si="129"/>
        <v>-6947666418.0322618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-6947666418.0322618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-28948610.075134423</v>
      </c>
      <c r="L2329" s="444">
        <f t="shared" ca="1" si="129"/>
        <v>-6976615028.1073961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-6976615028.1073961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-29069229.283780817</v>
      </c>
      <c r="L2330" s="444">
        <f t="shared" ca="1" si="129"/>
        <v>-7005684257.3911772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-7005684257.3911772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-29190351.072463233</v>
      </c>
      <c r="L2331" s="444">
        <f t="shared" ca="1" si="129"/>
        <v>-7034874608.4636402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-7034874608.4636402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-29311977.535265166</v>
      </c>
      <c r="L2332" s="444">
        <f t="shared" ca="1" si="129"/>
        <v>-7064186585.9989052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-7064186585.9989052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-29434110.774995439</v>
      </c>
      <c r="L2333" s="444">
        <f t="shared" ca="1" si="129"/>
        <v>-7093620696.773901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-7093620696.773901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-29556752.903224591</v>
      </c>
      <c r="L2334" s="444">
        <f t="shared" ca="1" si="129"/>
        <v>-7123177449.6771259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-7123177449.6771259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-29679906.040321361</v>
      </c>
      <c r="L2335" s="444">
        <f t="shared" ca="1" si="129"/>
        <v>-7152857355.7174473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-7152857355.7174473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-29803572.315489359</v>
      </c>
      <c r="L2336" s="444">
        <f t="shared" ca="1" si="129"/>
        <v>-7182660928.032937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-7182660928.032937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-29927753.866803899</v>
      </c>
      <c r="L2337" s="444">
        <f t="shared" ca="1" si="129"/>
        <v>-7212588681.8997412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-7212588681.8997412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-30052452.841248922</v>
      </c>
      <c r="L2338" s="444">
        <f t="shared" ca="1" si="129"/>
        <v>-7242641134.7409897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-7242641134.7409897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-30177671.394754123</v>
      </c>
      <c r="L2339" s="444">
        <f t="shared" ca="1" si="129"/>
        <v>-7272818806.1357441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-7272818806.1357441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-30303411.692232266</v>
      </c>
      <c r="L2340" s="444">
        <f t="shared" ca="1" si="129"/>
        <v>-7303122217.8279762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-7303122217.8279762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-30429675.907616563</v>
      </c>
      <c r="L2341" s="444">
        <f t="shared" ca="1" si="129"/>
        <v>-7333551893.7355928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-7333551893.7355928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-30556466.223898299</v>
      </c>
      <c r="L2342" s="444">
        <f t="shared" ca="1" si="129"/>
        <v>-7364108359.9594908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-7364108359.9594908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-30683784.833164539</v>
      </c>
      <c r="L2343" s="444">
        <f t="shared" ca="1" si="129"/>
        <v>-7394792144.792655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-7394792144.792655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-30811633.93663606</v>
      </c>
      <c r="L2344" s="444">
        <f t="shared" ca="1" si="129"/>
        <v>-7425603778.729291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-7425603778.729291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-30940015.744705379</v>
      </c>
      <c r="L2345" s="444">
        <f t="shared" ca="1" si="129"/>
        <v>-7456543794.4739962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-7456543794.4739962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-31068932.476974979</v>
      </c>
      <c r="L2346" s="444">
        <f t="shared" ca="1" si="129"/>
        <v>-7487612726.9509716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-7487612726.9509716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-31198386.362295713</v>
      </c>
      <c r="L2347" s="444">
        <f t="shared" ca="1" si="129"/>
        <v>-7518811113.3132677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-7518811113.3132677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-31328379.638805281</v>
      </c>
      <c r="L2348" s="444">
        <f t="shared" ca="1" si="129"/>
        <v>-7550139492.9520731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-7550139492.9520731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-31458914.553966969</v>
      </c>
      <c r="L2349" s="444">
        <f t="shared" ca="1" si="129"/>
        <v>-7581598407.5060396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-7581598407.5060396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-31589993.364608496</v>
      </c>
      <c r="L2350" s="444">
        <f t="shared" ca="1" si="129"/>
        <v>-7613188400.8706484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-7613188400.8706484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-31721618.336961038</v>
      </c>
      <c r="L2351" s="444">
        <f t="shared" ca="1" si="129"/>
        <v>-7644910019.2076092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-7644910019.2076092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-31853791.746698376</v>
      </c>
      <c r="L2352" s="444">
        <f t="shared" ca="1" si="129"/>
        <v>-7676763810.9543076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-7676763810.9543076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-31986515.878976282</v>
      </c>
      <c r="L2353" s="444">
        <f t="shared" ca="1" si="129"/>
        <v>-7708750326.8332834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-7708750326.8332834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-32119793.028472014</v>
      </c>
      <c r="L2354" s="444">
        <f t="shared" ca="1" si="129"/>
        <v>-7740870119.8617554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-7740870119.8617554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-32253625.499423981</v>
      </c>
      <c r="L2355" s="444">
        <f t="shared" ca="1" si="129"/>
        <v>-7773123745.3611794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-7773123745.3611794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-32388015.605671581</v>
      </c>
      <c r="L2356" s="444">
        <f t="shared" ca="1" si="129"/>
        <v>-7805511760.9668512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-7805511760.9668512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-32522965.670695212</v>
      </c>
      <c r="L2357" s="444">
        <f t="shared" ca="1" si="129"/>
        <v>-7838034726.6375465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-7838034726.6375465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-32658478.027656443</v>
      </c>
      <c r="L2358" s="444">
        <f t="shared" ca="1" si="129"/>
        <v>-7870693204.6652031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-7870693204.6652031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-32794555.019438341</v>
      </c>
      <c r="L2359" s="444">
        <f t="shared" ca="1" si="129"/>
        <v>-7903487759.6846418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-7903487759.6846418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-32931198.998686008</v>
      </c>
      <c r="L2360" s="444">
        <f t="shared" ca="1" si="129"/>
        <v>-7936418958.6833277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-7936418958.6833277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-33068412.327847198</v>
      </c>
      <c r="L2361" s="444">
        <f t="shared" ca="1" si="129"/>
        <v>-7969487371.0111752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-7969487371.0111752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-33206197.379213229</v>
      </c>
      <c r="L2362" s="444">
        <f t="shared" ca="1" si="129"/>
        <v>-8002693568.3903885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-8002693568.3903885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-33344556.534959953</v>
      </c>
      <c r="L2363" s="444">
        <f t="shared" ca="1" si="129"/>
        <v>-8036038124.9253483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-8036038124.9253483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-33483492.187188949</v>
      </c>
      <c r="L2364" s="444">
        <f t="shared" ca="1" si="129"/>
        <v>-8069521617.1125374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-8069521617.1125374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-33623006.737968907</v>
      </c>
      <c r="L2365" s="444">
        <f t="shared" ca="1" si="129"/>
        <v>-8103144623.8505058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-8103144623.8505058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-33763102.599377111</v>
      </c>
      <c r="L2366" s="444">
        <f t="shared" ca="1" si="129"/>
        <v>-8136907726.4498825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-8136907726.4498825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-33903782.193541177</v>
      </c>
      <c r="L2367" s="444">
        <f t="shared" ca="1" si="129"/>
        <v>-8170811508.643424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-8170811508.643424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-34045047.95268093</v>
      </c>
      <c r="L2368" s="444">
        <f t="shared" ca="1" si="129"/>
        <v>-8204856556.5961046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-8204856556.5961046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-34186902.319150433</v>
      </c>
      <c r="L2369" s="444">
        <f t="shared" ca="1" si="129"/>
        <v>-8239043458.9152546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-8239043458.9152546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-34329347.745480232</v>
      </c>
      <c r="L2370" s="444">
        <f t="shared" ca="1" si="129"/>
        <v>-8273372806.6607351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-8273372806.6607351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-34472386.694419727</v>
      </c>
      <c r="L2371" s="444">
        <f t="shared" ca="1" si="129"/>
        <v>-8307845193.355155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-8307845193.355155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-34616021.638979815</v>
      </c>
      <c r="L2372" s="444">
        <f t="shared" ca="1" si="129"/>
        <v>-8342461214.9941349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-8342461214.9941349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-34760255.062475562</v>
      </c>
      <c r="L2373" s="444">
        <f t="shared" ca="1" si="129"/>
        <v>-8377221470.0566101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-8377221470.0566101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-34905089.458569214</v>
      </c>
      <c r="L2374" s="444">
        <f t="shared" ca="1" si="129"/>
        <v>-8412126559.5151796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-8412126559.5151796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-35050527.331313245</v>
      </c>
      <c r="L2375" s="444">
        <f t="shared" ca="1" si="129"/>
        <v>-8447177086.8464928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-8447177086.8464928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-35196571.195193723</v>
      </c>
      <c r="L2376" s="444">
        <f t="shared" ca="1" si="129"/>
        <v>-8482373658.0416861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-8482373658.0416861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-35343223.575173691</v>
      </c>
      <c r="L2377" s="444">
        <f t="shared" ca="1" si="129"/>
        <v>-8517716881.6168594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-8517716881.6168594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-35490487.006736912</v>
      </c>
      <c r="L2378" s="444">
        <f t="shared" ca="1" si="129"/>
        <v>-8553207368.6235962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-8553207368.6235962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-35638364.035931647</v>
      </c>
      <c r="L2379" s="444">
        <f t="shared" ca="1" si="129"/>
        <v>-8588845732.6595278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-8588845732.6595278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-35786857.219414704</v>
      </c>
      <c r="L2380" s="444">
        <f t="shared" ca="1" si="129"/>
        <v>-8624632589.8789425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-8624632589.8789425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-35935969.124495596</v>
      </c>
      <c r="L2381" s="444">
        <f t="shared" ca="1" si="129"/>
        <v>-8660568559.0034389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-8660568559.0034389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-36085702.329180993</v>
      </c>
      <c r="L2382" s="444">
        <f t="shared" ca="1" si="129"/>
        <v>-8696654261.3326206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-8696654261.3326206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-36236059.422219254</v>
      </c>
      <c r="L2383" s="444">
        <f t="shared" ca="1" si="129"/>
        <v>-8732890320.7548389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-8732890320.7548389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-36387043.003145158</v>
      </c>
      <c r="L2384" s="444">
        <f t="shared" ca="1" si="129"/>
        <v>-8769277363.7579842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-8769277363.7579842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-36538655.682324931</v>
      </c>
      <c r="L2385" s="444">
        <f t="shared" ca="1" si="129"/>
        <v>-8805816019.4403095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-8805816019.4403095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-36690900.081001289</v>
      </c>
      <c r="L2386" s="444">
        <f t="shared" ca="1" si="129"/>
        <v>-8842506919.5213108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-8842506919.5213108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-36843778.831338793</v>
      </c>
      <c r="L2387" s="444">
        <f t="shared" ca="1" si="129"/>
        <v>-8879350698.3526497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-8879350698.3526497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-36997294.576469377</v>
      </c>
      <c r="L2388" s="444">
        <f t="shared" ca="1" si="129"/>
        <v>-8916347992.9291191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-8916347992.9291191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-37151449.970537998</v>
      </c>
      <c r="L2389" s="444">
        <f t="shared" ca="1" si="129"/>
        <v>-8953499442.8996563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-8953499442.8996563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-37306247.67874857</v>
      </c>
      <c r="L2390" s="444">
        <f t="shared" ca="1" si="129"/>
        <v>-8990805690.5784054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-8990805690.5784054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-37461690.377410024</v>
      </c>
      <c r="L2391" s="444">
        <f t="shared" ca="1" si="129"/>
        <v>-9028267380.9558163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-9028267380.9558163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-37617780.753982566</v>
      </c>
      <c r="L2392" s="444">
        <f t="shared" ca="1" si="129"/>
        <v>-9065885161.7097988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-9065885161.7097988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-37774521.507124163</v>
      </c>
      <c r="L2393" s="444">
        <f t="shared" ca="1" si="129"/>
        <v>-9103659683.2169228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-9103659683.2169228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-37931915.346737176</v>
      </c>
      <c r="L2394" s="444">
        <f t="shared" ca="1" si="129"/>
        <v>-9141591598.5636597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-9141591598.5636597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-38089964.994015247</v>
      </c>
      <c r="L2395" s="444">
        <f t="shared" ca="1" si="129"/>
        <v>-9179681563.5576744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-9179681563.5576744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-38248673.18149031</v>
      </c>
      <c r="L2396" s="444">
        <f t="shared" ca="1" si="129"/>
        <v>-9217930236.7391644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-9217930236.7391644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-38408042.653079852</v>
      </c>
      <c r="L2397" s="444">
        <f t="shared" ca="1" si="129"/>
        <v>-9256338279.3922443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-9256338279.3922443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-38568076.164134353</v>
      </c>
      <c r="L2398" s="444">
        <f t="shared" ca="1" si="129"/>
        <v>-9294906355.5563793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-9294906355.5563793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-38728776.481484912</v>
      </c>
      <c r="L2399" s="444">
        <f t="shared" ca="1" si="129"/>
        <v>-9333635132.0378647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-9333635132.0378647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-38890146.383491099</v>
      </c>
      <c r="L2400" s="444">
        <f t="shared" ca="1" si="129"/>
        <v>-9372525278.4213562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-9372525278.4213562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-39052188.660088986</v>
      </c>
      <c r="L2401" s="444">
        <f t="shared" ca="1" si="129"/>
        <v>-9411577467.0814457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-9411577467.0814457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-39214906.112839356</v>
      </c>
      <c r="L2402" s="444">
        <f t="shared" ca="1" si="129"/>
        <v>-9450792373.1942844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-9450792373.1942844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-39378301.554976188</v>
      </c>
      <c r="L2403" s="444">
        <f t="shared" ca="1" si="129"/>
        <v>-9490170674.7492599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-9490170674.7492599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-39542377.81145525</v>
      </c>
      <c r="L2404" s="444">
        <f t="shared" ca="1" si="129"/>
        <v>-9529713052.5607147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-9529713052.5607147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-39707137.719002977</v>
      </c>
      <c r="L2405" s="444">
        <f t="shared" ca="1" si="129"/>
        <v>-9569420190.2797184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-9569420190.2797184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-39872584.126165494</v>
      </c>
      <c r="L2406" s="444">
        <f t="shared" ca="1" si="129"/>
        <v>-9609292774.4058838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-9609292774.4058838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-40038719.893357851</v>
      </c>
      <c r="L2407" s="444">
        <f t="shared" ca="1" si="129"/>
        <v>-9649331494.299242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-9649331494.299242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-40205547.892913505</v>
      </c>
      <c r="L2408" s="444">
        <f t="shared" ca="1" si="129"/>
        <v>-9689537042.1921558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-9689537042.1921558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-40373071.00913398</v>
      </c>
      <c r="L2409" s="444">
        <f t="shared" ca="1" si="129"/>
        <v>-9729910113.2012901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-9729910113.2012901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-40541292.138338707</v>
      </c>
      <c r="L2410" s="444">
        <f t="shared" ca="1" si="129"/>
        <v>-9770451405.3396282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-9770451405.3396282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-40710214.188915119</v>
      </c>
      <c r="L2411" s="444">
        <f t="shared" ca="1" si="129"/>
        <v>-9811161619.5285435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-9811161619.5285435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-40879840.081368931</v>
      </c>
      <c r="L2412" s="444">
        <f t="shared" ca="1" si="129"/>
        <v>-9852041459.6099129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-9852041459.6099129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-41050172.748374633</v>
      </c>
      <c r="L2413" s="444">
        <f t="shared" ca="1" si="129"/>
        <v>-9893091632.3582878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-9893091632.3582878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-41221215.134826198</v>
      </c>
      <c r="L2414" s="444">
        <f t="shared" ca="1" si="129"/>
        <v>-9934312847.4931145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-9934312847.4931145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-41392970.197887979</v>
      </c>
      <c r="L2415" s="444">
        <f t="shared" ca="1" si="129"/>
        <v>-9975705817.6910019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-9975705817.6910019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-41565440.907045841</v>
      </c>
      <c r="L2416" s="444">
        <f t="shared" ca="1" si="129"/>
        <v>-10017271258.598047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-10017271258.598047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-41738630.244158529</v>
      </c>
      <c r="L2417" s="444">
        <f t="shared" ca="1" si="129"/>
        <v>-10059009888.842205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-10059009888.842205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-41912541.203509189</v>
      </c>
      <c r="L2418" s="444">
        <f t="shared" ca="1" si="129"/>
        <v>-10100922430.045713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-10100922430.045713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-42087176.791857138</v>
      </c>
      <c r="L2419" s="444">
        <f t="shared" ca="1" si="129"/>
        <v>-10143009606.83757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-10143009606.83757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-42262540.028489873</v>
      </c>
      <c r="L2420" s="444">
        <f t="shared" ca="1" si="129"/>
        <v>-10185272146.86606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-10185272146.86606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-42438633.945275247</v>
      </c>
      <c r="L2421" s="444">
        <f t="shared" ca="1" si="129"/>
        <v>-10227710780.811335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-10227710780.811335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-42615461.586713895</v>
      </c>
      <c r="L2422" s="444">
        <f t="shared" ca="1" si="129"/>
        <v>-10270326242.398048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-10270326242.398048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-42793026.009991869</v>
      </c>
      <c r="L2423" s="444">
        <f t="shared" ca="1" si="129"/>
        <v>-10313119268.408041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-10313119268.408041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-42971330.285033502</v>
      </c>
      <c r="L2424" s="444">
        <f t="shared" ca="1" si="129"/>
        <v>-10356090598.693075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-10356090598.693075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-43150377.494554482</v>
      </c>
      <c r="L2425" s="444">
        <f t="shared" ca="1" si="129"/>
        <v>-10399240976.18763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-10399240976.18763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-43330170.734115124</v>
      </c>
      <c r="L2426" s="444">
        <f t="shared" ca="1" si="129"/>
        <v>-10442571146.921745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-10442571146.921745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-43510713.112173937</v>
      </c>
      <c r="L2427" s="444">
        <f t="shared" ca="1" si="129"/>
        <v>-10486081860.033918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-10486081860.033918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-43692007.750141323</v>
      </c>
      <c r="L2428" s="444">
        <f t="shared" ca="1" si="129"/>
        <v>-10529773867.78406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-10529773867.78406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-43874057.782433584</v>
      </c>
      <c r="L2429" s="444">
        <f t="shared" ca="1" si="129"/>
        <v>-10573647925.566494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-10573647925.566494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-44056866.35652706</v>
      </c>
      <c r="L2430" s="444">
        <f t="shared" ca="1" si="129"/>
        <v>-10617704791.923021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-10617704791.923021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-44240436.633012585</v>
      </c>
      <c r="L2431" s="444">
        <f t="shared" ca="1" si="129"/>
        <v>-10661945228.556034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-10661945228.556034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-44424771.785650142</v>
      </c>
      <c r="L2432" s="444">
        <f t="shared" ca="1" si="129"/>
        <v>-10706370000.341684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-10706370000.341684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-44609875.001423687</v>
      </c>
      <c r="L2433" s="444">
        <f t="shared" ca="1" si="129"/>
        <v>-10750979875.343107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-10750979875.343107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-44795749.480596282</v>
      </c>
      <c r="L2434" s="444">
        <f t="shared" ca="1" si="129"/>
        <v>-10795775624.823704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-10795775624.823704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-44982398.436765432</v>
      </c>
      <c r="L2435" s="444">
        <f t="shared" ca="1" si="129"/>
        <v>-10840758023.260469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-10840758023.260469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-45169825.09691862</v>
      </c>
      <c r="L2436" s="444">
        <f t="shared" ca="1" si="129"/>
        <v>-10885927848.357388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-10885927848.357388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-45358032.701489113</v>
      </c>
      <c r="L2437" s="444">
        <f t="shared" ca="1" si="129"/>
        <v>-10931285881.058876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-10931285881.058876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-45547024.504411981</v>
      </c>
      <c r="L2438" s="444">
        <f t="shared" ca="1" si="129"/>
        <v>-10976832905.563288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-10976832905.563288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-45736803.773180366</v>
      </c>
      <c r="L2439" s="444">
        <f t="shared" ca="1" si="129"/>
        <v>-11022569709.336468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-11022569709.336468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-45927373.788901947</v>
      </c>
      <c r="L2440" s="444">
        <f t="shared" ca="1" si="129"/>
        <v>-11068497083.12537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-11068497083.12537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-46118737.846355706</v>
      </c>
      <c r="L2441" s="444">
        <f t="shared" ca="1" si="129"/>
        <v>-11114615820.971725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-11114615820.971725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-46310899.254048854</v>
      </c>
      <c r="L2442" s="444">
        <f t="shared" ca="1" si="129"/>
        <v>-11160926720.225775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-11160926720.225775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-46503861.334274061</v>
      </c>
      <c r="L2443" s="444">
        <f t="shared" ca="1" si="129"/>
        <v>-11207430581.560049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-11207430581.560049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-46697627.423166871</v>
      </c>
      <c r="L2444" s="444">
        <f t="shared" ca="1" si="129"/>
        <v>-11254128208.983215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-11254128208.983215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-46892200.870763399</v>
      </c>
      <c r="L2445" s="444">
        <f t="shared" ca="1" si="129"/>
        <v>-11301020409.853979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-11301020409.853979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-47087585.041058242</v>
      </c>
      <c r="L2446" s="444">
        <f t="shared" ca="1" si="129"/>
        <v>-11348107994.895037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-11348107994.895037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-47283783.312062651</v>
      </c>
      <c r="L2447" s="444">
        <f t="shared" ca="1" si="129"/>
        <v>-11395391778.2071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-11395391778.2071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-47480799.075862914</v>
      </c>
      <c r="L2448" s="444">
        <f t="shared" ca="1" si="129"/>
        <v>-11442872577.282963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-11442872577.282963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-47678635.738679014</v>
      </c>
      <c r="L2449" s="444">
        <f t="shared" ca="1" si="129"/>
        <v>-11490551213.021643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-11490551213.021643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-47877296.720923513</v>
      </c>
      <c r="L2450" s="444">
        <f t="shared" ca="1" si="129"/>
        <v>-11538428509.742567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-11538428509.742567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-48076785.457260698</v>
      </c>
      <c r="L2451" s="444">
        <f t="shared" ca="1" si="129"/>
        <v>-11586505295.199827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-11586505295.199827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-48277105.396665946</v>
      </c>
      <c r="L2452" s="444">
        <f t="shared" ca="1" si="129"/>
        <v>-11634782400.596493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-11634782400.596493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-48478260.002485387</v>
      </c>
      <c r="L2453" s="444">
        <f t="shared" ca="1" si="129"/>
        <v>-11683260660.598978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-11683260660.598978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-48680252.752495743</v>
      </c>
      <c r="L2454" s="444">
        <f t="shared" ca="1" si="129"/>
        <v>-11731940913.351473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-11731940913.351473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-48883087.138964467</v>
      </c>
      <c r="L2455" s="444">
        <f t="shared" ca="1" si="129"/>
        <v>-11780824000.490437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-11780824000.490437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-49086766.66871015</v>
      </c>
      <c r="L2456" s="444">
        <f t="shared" ca="1" si="129"/>
        <v>-11829910767.159147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-11829910767.159147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-49291294.863163114</v>
      </c>
      <c r="L2457" s="444">
        <f t="shared" ca="1" si="129"/>
        <v>-11879202062.02231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-11879202062.02231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-49496675.258426294</v>
      </c>
      <c r="L2458" s="444">
        <f t="shared" ca="1" si="129"/>
        <v>-11928698737.280737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-11928698737.280737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-49702911.405336402</v>
      </c>
      <c r="L2459" s="444">
        <f t="shared" ca="1" si="129"/>
        <v>-11978401648.686073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-11978401648.686073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-49910006.869525306</v>
      </c>
      <c r="L2460" s="444">
        <f t="shared" ca="1" si="129"/>
        <v>-12028311655.555599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-12028311655.555599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-50117965.231481664</v>
      </c>
      <c r="L2461" s="444">
        <f t="shared" ca="1" si="129"/>
        <v>-12078429620.787081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-12078429620.787081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-50326790.086612836</v>
      </c>
      <c r="L2462" s="444">
        <f t="shared" ca="1" si="129"/>
        <v>-12128756410.873693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-12128756410.873693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-50536485.045307055</v>
      </c>
      <c r="L2463" s="444">
        <f t="shared" ca="1" si="129"/>
        <v>-12179292895.919001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-12179292895.919001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-50747053.732995838</v>
      </c>
      <c r="L2464" s="444">
        <f t="shared" ca="1" si="129"/>
        <v>-12230039949.651997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-12230039949.651997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-50958499.790216655</v>
      </c>
      <c r="L2465" s="444">
        <f t="shared" ca="1" si="129"/>
        <v>-12280998449.442213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-12280998449.442213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-51170826.872675888</v>
      </c>
      <c r="L2466" s="444">
        <f t="shared" ca="1" si="129"/>
        <v>-12332169276.314888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-12332169276.314888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-51384038.651312031</v>
      </c>
      <c r="L2467" s="444">
        <f t="shared" ca="1" si="129"/>
        <v>-12383553314.9662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-12383553314.9662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-51598138.812359169</v>
      </c>
      <c r="L2468" s="444">
        <f t="shared" ca="1" si="129"/>
        <v>-12435151453.778559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-12435151453.778559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-51813131.057410657</v>
      </c>
      <c r="L2469" s="444">
        <f t="shared" ca="1" si="129"/>
        <v>-12486964584.83597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-12486964584.83597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-52029019.103483208</v>
      </c>
      <c r="L2470" s="444">
        <f t="shared" ca="1" si="129"/>
        <v>-12538993603.939453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-12538993603.939453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-52245806.683081053</v>
      </c>
      <c r="L2471" s="444">
        <f t="shared" ca="1" si="129"/>
        <v>-12591239410.622534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-12591239410.622534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-52463497.544260554</v>
      </c>
      <c r="L2472" s="444">
        <f t="shared" ca="1" si="129"/>
        <v>-12643702908.166794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-12643702908.166794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-52682095.450694971</v>
      </c>
      <c r="L2473" s="444">
        <f t="shared" ca="1" si="129"/>
        <v>-12696385003.617489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-12696385003.617489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-52901604.181739539</v>
      </c>
      <c r="L2474" s="444">
        <f t="shared" ca="1" si="129"/>
        <v>-12749286607.799229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-12749286607.799229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-53122027.532496788</v>
      </c>
      <c r="L2475" s="444">
        <f t="shared" ca="1" si="129"/>
        <v>-12802408635.331726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-12802408635.331726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-53343369.313882194</v>
      </c>
      <c r="L2476" s="444">
        <f t="shared" ca="1" si="129"/>
        <v>-12855752004.645609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-12855752004.645609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-53565633.352690034</v>
      </c>
      <c r="L2477" s="444">
        <f t="shared" ca="1" si="129"/>
        <v>-12909317637.998299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-12909317637.998299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-53788823.491659574</v>
      </c>
      <c r="L2478" s="444">
        <f t="shared" ca="1" si="129"/>
        <v>-12963106461.489958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-12963106461.489958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-54012943.589541487</v>
      </c>
      <c r="L2479" s="444">
        <f t="shared" ca="1" si="129"/>
        <v>-13017119405.0795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-13017119405.0795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-54237997.521164581</v>
      </c>
      <c r="L2480" s="444">
        <f t="shared" ca="1" si="129"/>
        <v>-13071357402.600664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-13071357402.600664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-54463989.177502766</v>
      </c>
      <c r="L2481" s="444">
        <f t="shared" ca="1" si="129"/>
        <v>-13125821391.778168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-13125821391.778168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-54690922.465742365</v>
      </c>
      <c r="L2482" s="444">
        <f t="shared" ca="1" si="129"/>
        <v>-13180512314.24391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-13180512314.24391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-54918801.309349626</v>
      </c>
      <c r="L2483" s="444">
        <f t="shared" ca="1" si="129"/>
        <v>-13235431115.553259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-13235431115.553259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-55147629.648138575</v>
      </c>
      <c r="L2484" s="444">
        <f t="shared" ca="1" si="129"/>
        <v>-13290578745.201397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-13290578745.201397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-55377411.438339151</v>
      </c>
      <c r="L2485" s="444">
        <f t="shared" ca="1" si="129"/>
        <v>-13345956156.639736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-13345956156.639736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-55608150.652665563</v>
      </c>
      <c r="L2486" s="444">
        <f t="shared" ca="1" si="129"/>
        <v>-13401564307.292402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-13401564307.292402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-55839851.28038501</v>
      </c>
      <c r="L2487" s="444">
        <f t="shared" ca="1" si="129"/>
        <v>-13457404158.572786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-13457404158.572786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-56072517.32738661</v>
      </c>
      <c r="L2488" s="444">
        <f t="shared" ca="1" si="129"/>
        <v>-13513476675.900173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-13513476675.900173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-56306152.816250727</v>
      </c>
      <c r="L2489" s="444">
        <f t="shared" ca="1" si="129"/>
        <v>-13569782828.716423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-13569782828.716423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-56540761.786318429</v>
      </c>
      <c r="L2490" s="444">
        <f t="shared" ca="1" si="129"/>
        <v>-13626323590.502741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-13626323590.502741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-56776348.293761417</v>
      </c>
      <c r="L2491" s="444">
        <f t="shared" ca="1" si="129"/>
        <v>-13683099938.796503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-13683099938.796503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-57012916.411652088</v>
      </c>
      <c r="L2492" s="444">
        <f t="shared" ca="1" si="129"/>
        <v>-13740112855.208155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-13740112855.208155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-57250470.230033979</v>
      </c>
      <c r="L2493" s="444">
        <f t="shared" ca="1" si="129"/>
        <v>-13797363325.438189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-13797363325.438189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-57489013.855992444</v>
      </c>
      <c r="L2494" s="444">
        <f t="shared" ca="1" si="129"/>
        <v>-13854852339.294182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-13854852339.294182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-57728551.413725749</v>
      </c>
      <c r="L2495" s="444">
        <f t="shared" ca="1" si="129"/>
        <v>-13912580890.707907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-13912580890.707907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-57969087.044616275</v>
      </c>
      <c r="L2496" s="444">
        <f t="shared" ca="1" si="129"/>
        <v>-13970549977.752523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-13970549977.752523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-58210624.907302186</v>
      </c>
      <c r="L2497" s="444">
        <f t="shared" ca="1" si="129"/>
        <v>-14028760602.659826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-14028760602.659826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-58453169.177749269</v>
      </c>
      <c r="L2498" s="444">
        <f t="shared" ca="1" si="129"/>
        <v>-14087213771.837576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-14087213771.837576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-58696724.049323231</v>
      </c>
      <c r="L2499" s="444">
        <f t="shared" ca="1" si="129"/>
        <v>-14145910495.8869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-14145910495.8869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-58941293.732862093</v>
      </c>
      <c r="L2500" s="444">
        <f t="shared" ca="1" si="129"/>
        <v>-14204851789.619762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-14204851789.619762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-59186882.456749007</v>
      </c>
      <c r="L2501" s="444">
        <f t="shared" ca="1" si="129"/>
        <v>-14264038672.076511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-14264038672.076511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-59433494.466985464</v>
      </c>
      <c r="L2502" s="444">
        <f t="shared" ca="1" si="129"/>
        <v>-14323472166.543497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-14323472166.543497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-59681134.027264573</v>
      </c>
      <c r="L2503" s="444">
        <f t="shared" ca="1" si="129"/>
        <v>-14383153300.570761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-14383153300.570761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-59929805.419044837</v>
      </c>
      <c r="L2504" s="444">
        <f t="shared" ca="1" si="129"/>
        <v>-14443083105.989805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-14443083105.989805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-60179512.941624179</v>
      </c>
      <c r="L2505" s="444">
        <f t="shared" ca="1" si="129"/>
        <v>-14503262618.931429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-14503262618.931429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-60430260.912214279</v>
      </c>
      <c r="L2506" s="444">
        <f t="shared" ca="1" si="129"/>
        <v>-14563692879.843643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-14563692879.843643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-60682053.666015178</v>
      </c>
      <c r="L2507" s="444">
        <f t="shared" ca="1" si="129"/>
        <v>-14624374933.509659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-14624374933.509659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-60934895.556290254</v>
      </c>
      <c r="L2508" s="444">
        <f t="shared" ca="1" si="129"/>
        <v>-14685309829.065948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-14685309829.065948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-61188790.954441451</v>
      </c>
      <c r="L2509" s="444">
        <f t="shared" ca="1" si="129"/>
        <v>-14746498620.02039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-14746498620.02039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-61443744.250084959</v>
      </c>
      <c r="L2510" s="444">
        <f t="shared" ca="1" si="129"/>
        <v>-14807942364.270475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-14807942364.270475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-61699759.851126976</v>
      </c>
      <c r="L2511" s="444">
        <f t="shared" ca="1" si="129"/>
        <v>-14869642124.121603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-14869642124.121603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-61956842.183840014</v>
      </c>
      <c r="L2512" s="444">
        <f t="shared" ca="1" si="129"/>
        <v>-14931598966.305443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-14931598966.305443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-62214995.692939334</v>
      </c>
      <c r="L2513" s="444">
        <f t="shared" ca="1" si="129"/>
        <v>-14993813961.998383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-14993813961.998383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-62474224.841659933</v>
      </c>
      <c r="L2514" s="444">
        <f t="shared" ca="1" si="129"/>
        <v>-15056288186.840042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-15056288186.840042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-62734534.111833505</v>
      </c>
      <c r="L2515" s="444">
        <f t="shared" ca="1" si="129"/>
        <v>-15119022720.951876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-15119022720.951876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-62995928.003966145</v>
      </c>
      <c r="L2516" s="444">
        <f t="shared" ca="1" si="129"/>
        <v>-15182018648.955841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-15182018648.955841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-63258411.037316002</v>
      </c>
      <c r="L2517" s="444">
        <f t="shared" ca="1" si="129"/>
        <v>-15245277059.993156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-15245277059.993156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-63521987.749971487</v>
      </c>
      <c r="L2518" s="444">
        <f t="shared" ca="1" si="129"/>
        <v>-15308799047.743128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-15308799047.743128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-63786662.698929697</v>
      </c>
      <c r="L2519" s="444">
        <f t="shared" ca="1" si="129"/>
        <v>-15372585710.442057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-15372585710.442057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-64052440.460175246</v>
      </c>
      <c r="L2520" s="444">
        <f t="shared" ca="1" si="129"/>
        <v>-15436638150.902231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-15436638150.902231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-64319325.628759295</v>
      </c>
      <c r="L2521" s="444">
        <f t="shared" ca="1" si="129"/>
        <v>-15500957476.530991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-15500957476.530991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-64587322.818879135</v>
      </c>
      <c r="L2522" s="444">
        <f t="shared" ca="1" si="129"/>
        <v>-15565544799.349871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-15565544799.349871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-64856436.663957797</v>
      </c>
      <c r="L2523" s="444">
        <f t="shared" ca="1" si="129"/>
        <v>-15630401236.013828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-15630401236.013828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-65126671.816724285</v>
      </c>
      <c r="L2524" s="444">
        <f t="shared" ca="1" si="129"/>
        <v>-15695527907.830553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-15695527907.830553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-65398032.949293979</v>
      </c>
      <c r="L2525" s="444">
        <f t="shared" ca="1" si="129"/>
        <v>-15760925940.779846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-15760925940.779846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-65670524.75324937</v>
      </c>
      <c r="L2526" s="444">
        <f t="shared" ca="1" si="129"/>
        <v>-15826596465.533096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-15826596465.533096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-65944151.939721242</v>
      </c>
      <c r="L2527" s="444">
        <f t="shared" ca="1" si="129"/>
        <v>-15892540617.472818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-15892540617.472818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-66218919.239470072</v>
      </c>
      <c r="L2528" s="444">
        <f t="shared" ca="1" si="129"/>
        <v>-15958759536.712288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-15958759536.712288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-66494831.402967863</v>
      </c>
      <c r="L2529" s="444">
        <f t="shared" ca="1" si="129"/>
        <v>-16025254368.115255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-16025254368.115255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-66771893.200480223</v>
      </c>
      <c r="L2530" s="444">
        <f t="shared" ca="1" si="129"/>
        <v>-16092026261.315735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-16092026261.315735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-67050109.422148891</v>
      </c>
      <c r="L2531" s="444">
        <f t="shared" ca="1" si="129"/>
        <v>-16159076370.737885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-16159076370.737885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-67329484.878074512</v>
      </c>
      <c r="L2532" s="444">
        <f t="shared" ca="1" si="129"/>
        <v>-16226405855.615959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-16226405855.615959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-67610024.39839983</v>
      </c>
      <c r="L2533" s="444">
        <f t="shared" ca="1" si="129"/>
        <v>-16294015880.014359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-16294015880.014359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-67891732.833393157</v>
      </c>
      <c r="L2534" s="444">
        <f t="shared" ca="1" si="129"/>
        <v>-16361907612.847752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-16361907612.847752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-68174615.053532302</v>
      </c>
      <c r="L2535" s="444">
        <f t="shared" ca="1" si="129"/>
        <v>-16430082227.901283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-16430082227.901283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-68458675.949588686</v>
      </c>
      <c r="L2536" s="444">
        <f t="shared" ca="1" si="129"/>
        <v>-16498540903.850872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-16498540903.850872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-68743920.432711959</v>
      </c>
      <c r="L2537" s="444">
        <f t="shared" ca="1" si="129"/>
        <v>-16567284824.283585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-16567284824.283585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-69030353.43451494</v>
      </c>
      <c r="L2538" s="444">
        <f t="shared" ca="1" si="129"/>
        <v>-16636315177.7181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-16636315177.7181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-69317979.907158747</v>
      </c>
      <c r="L2539" s="444">
        <f t="shared" ca="1" si="129"/>
        <v>-16705633157.625257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-16705633157.625257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-69606804.823438585</v>
      </c>
      <c r="L2540" s="444">
        <f t="shared" ca="1" si="129"/>
        <v>-16775239962.448696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-16775239962.448696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-69896833.176869571</v>
      </c>
      <c r="L2541" s="444">
        <f t="shared" ca="1" si="129"/>
        <v>-16845136795.625566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-16845136795.625566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-70188069.981773198</v>
      </c>
      <c r="L2542" s="444">
        <f t="shared" ca="1" si="129"/>
        <v>-16915324865.60734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-16915324865.60734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-70480520.273363918</v>
      </c>
      <c r="L2543" s="444">
        <f t="shared" ca="1" si="129"/>
        <v>-16985805385.880703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-16985805385.880703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-70774189.107836276</v>
      </c>
      <c r="L2544" s="444">
        <f t="shared" ca="1" si="129"/>
        <v>-17056579574.988539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-17056579574.988539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-71069081.562452242</v>
      </c>
      <c r="L2545" s="444">
        <f t="shared" ca="1" si="129"/>
        <v>-17127648656.550991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-17127648656.550991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-71365202.735629126</v>
      </c>
      <c r="L2546" s="444">
        <f t="shared" ca="1" si="129"/>
        <v>-17199013859.286621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-17199013859.286621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-71662557.747027591</v>
      </c>
      <c r="L2547" s="444">
        <f t="shared" ca="1" si="129"/>
        <v>-17270676417.033649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-17270676417.033649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-71961151.737640202</v>
      </c>
      <c r="L2548" s="444">
        <f t="shared" ca="1" si="129"/>
        <v>-17342637568.77129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-17342637568.77129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-72260989.869880378</v>
      </c>
      <c r="L2549" s="444">
        <f t="shared" ca="1" si="129"/>
        <v>-17414898558.641171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-17414898558.641171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-72562077.327671543</v>
      </c>
      <c r="L2550" s="444">
        <f t="shared" ca="1" si="129"/>
        <v>-17487460635.968842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-17487460635.968842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-72864419.316536844</v>
      </c>
      <c r="L2551" s="444">
        <f t="shared" ca="1" si="129"/>
        <v>-17560325055.285378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-17560325055.285378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-73168021.063689068</v>
      </c>
      <c r="L2552" s="444">
        <f t="shared" ca="1" si="129"/>
        <v>-17633493076.349068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-17633493076.349068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-73472887.81812112</v>
      </c>
      <c r="L2553" s="444">
        <f t="shared" ca="1" si="129"/>
        <v>-17706965964.167191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-17706965964.167191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-73779024.850696623</v>
      </c>
      <c r="L2554" s="444">
        <f t="shared" ca="1" si="129"/>
        <v>-17780744989.017887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-17780744989.017887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-74086437.454241201</v>
      </c>
      <c r="L2555" s="444">
        <f t="shared" ca="1" si="129"/>
        <v>-17854831426.47213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-17854831426.47213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-74395130.943633869</v>
      </c>
      <c r="L2556" s="444">
        <f t="shared" ca="1" si="129"/>
        <v>-17929226557.415764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-17929226557.415764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-74705110.655899018</v>
      </c>
      <c r="L2557" s="444">
        <f t="shared" ca="1" si="129"/>
        <v>-18003931668.071663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-18003931668.071663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-75016381.950298592</v>
      </c>
      <c r="L2558" s="444">
        <f t="shared" ref="L2558:L2812" ca="1" si="134">I2558-J2558+K2558</f>
        <v>-18078948050.021961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-18078948050.021961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-75328950.208424836</v>
      </c>
      <c r="L2559" s="444">
        <f t="shared" ca="1" si="134"/>
        <v>-18154277000.230385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-18154277000.230385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-75642820.834293276</v>
      </c>
      <c r="L2560" s="444">
        <f t="shared" ca="1" si="134"/>
        <v>-18229919821.064678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-18229919821.064678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-75957999.254436165</v>
      </c>
      <c r="L2561" s="444">
        <f t="shared" ca="1" si="134"/>
        <v>-18305877820.319115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-18305877820.319115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-76274490.917996317</v>
      </c>
      <c r="L2562" s="444">
        <f t="shared" ca="1" si="134"/>
        <v>-18382152311.23711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-18382152311.23711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-76592301.296821296</v>
      </c>
      <c r="L2563" s="444">
        <f t="shared" ca="1" si="134"/>
        <v>-18458744612.533932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-18458744612.533932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-76911435.885558054</v>
      </c>
      <c r="L2564" s="444">
        <f t="shared" ca="1" si="134"/>
        <v>-18535656048.419491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-18535656048.419491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-77231900.201747879</v>
      </c>
      <c r="L2565" s="444">
        <f t="shared" ca="1" si="134"/>
        <v>-18612887948.621239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-18612887948.621239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-77553699.785921827</v>
      </c>
      <c r="L2566" s="444">
        <f t="shared" ca="1" si="134"/>
        <v>-18690441648.407162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-18690441648.407162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-77876840.2016965</v>
      </c>
      <c r="L2567" s="444">
        <f t="shared" ca="1" si="134"/>
        <v>-18768318488.60886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-18768318488.60886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-78201327.035870254</v>
      </c>
      <c r="L2568" s="444">
        <f t="shared" ca="1" si="134"/>
        <v>-18846519815.64473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-18846519815.64473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-78527165.89851971</v>
      </c>
      <c r="L2569" s="444">
        <f t="shared" ca="1" si="134"/>
        <v>-18925046981.543251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-18925046981.543251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-78854362.42309688</v>
      </c>
      <c r="L2570" s="444">
        <f t="shared" ca="1" si="134"/>
        <v>-19003901343.966347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-19003901343.966347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-79182922.266526446</v>
      </c>
      <c r="L2571" s="444">
        <f t="shared" ca="1" si="134"/>
        <v>-19083084266.232872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-19083084266.232872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-79512851.109303638</v>
      </c>
      <c r="L2572" s="444">
        <f t="shared" ca="1" si="134"/>
        <v>-19162597117.342175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-19162597117.342175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-79844154.655592397</v>
      </c>
      <c r="L2573" s="444">
        <f t="shared" ca="1" si="134"/>
        <v>-19242441271.997768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-19242441271.997768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-80176838.633324027</v>
      </c>
      <c r="L2574" s="444">
        <f t="shared" ca="1" si="134"/>
        <v>-19322618110.631092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-19322618110.631092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-80510908.79429622</v>
      </c>
      <c r="L2575" s="444">
        <f t="shared" ca="1" si="134"/>
        <v>-19403129019.425388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-19403129019.425388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-80846370.914272457</v>
      </c>
      <c r="L2576" s="444">
        <f t="shared" ca="1" si="134"/>
        <v>-19483975390.339661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-19483975390.339661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-81183230.793081924</v>
      </c>
      <c r="L2577" s="444">
        <f t="shared" ca="1" si="134"/>
        <v>-19565158621.132744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-19565158621.132744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-81521494.254719764</v>
      </c>
      <c r="L2578" s="444">
        <f t="shared" ca="1" si="134"/>
        <v>-19646680115.387463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-19646680115.387463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-81861167.147447765</v>
      </c>
      <c r="L2579" s="444">
        <f t="shared" ca="1" si="134"/>
        <v>-19728541282.534912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-19728541282.534912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-82202255.343895465</v>
      </c>
      <c r="L2580" s="444">
        <f t="shared" ca="1" si="134"/>
        <v>-19810743537.878807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-19810743537.878807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-82544764.741161689</v>
      </c>
      <c r="L2581" s="444">
        <f t="shared" ca="1" si="134"/>
        <v>-19893288302.619968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-19893288302.619968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-82888701.260916531</v>
      </c>
      <c r="L2582" s="444">
        <f t="shared" ca="1" si="134"/>
        <v>-19976177003.880886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-19976177003.880886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-83234070.849503696</v>
      </c>
      <c r="L2583" s="444">
        <f t="shared" ca="1" si="134"/>
        <v>-20059411074.730389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-20059411074.730389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-83580879.478043288</v>
      </c>
      <c r="L2584" s="444">
        <f t="shared" ca="1" si="134"/>
        <v>-20142991954.208431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-20142991954.208431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-83929133.142535135</v>
      </c>
      <c r="L2585" s="444">
        <f t="shared" ca="1" si="134"/>
        <v>-20226921087.350967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-20226921087.350967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-84278837.863962367</v>
      </c>
      <c r="L2586" s="444">
        <f t="shared" ca="1" si="134"/>
        <v>-20311199925.214931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-20311199925.214931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-84629999.688395545</v>
      </c>
      <c r="L2587" s="444">
        <f t="shared" ca="1" si="134"/>
        <v>-20395829924.903328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-20395829924.903328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-84982624.687097192</v>
      </c>
      <c r="L2588" s="444">
        <f t="shared" ca="1" si="134"/>
        <v>-20480812549.590424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-20480812549.590424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-85336718.956626758</v>
      </c>
      <c r="L2589" s="444">
        <f t="shared" ca="1" si="134"/>
        <v>-20566149268.54705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-20566149268.54705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-85692288.618946046</v>
      </c>
      <c r="L2590" s="444">
        <f t="shared" ca="1" si="134"/>
        <v>-20651841557.165997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-20651841557.165997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-86049339.821524978</v>
      </c>
      <c r="L2591" s="444">
        <f t="shared" ca="1" si="134"/>
        <v>-20737890896.987522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-20737890896.987522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-86407878.737448007</v>
      </c>
      <c r="L2592" s="444">
        <f t="shared" ca="1" si="134"/>
        <v>-20824298775.724972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-20824298775.724972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-86767911.565520719</v>
      </c>
      <c r="L2593" s="444">
        <f t="shared" ca="1" si="134"/>
        <v>-20911066687.290493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-20911066687.290493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-87129444.53037706</v>
      </c>
      <c r="L2594" s="444">
        <f t="shared" ca="1" si="134"/>
        <v>-20998196131.820869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-20998196131.820869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-87492483.882586956</v>
      </c>
      <c r="L2595" s="444">
        <f t="shared" ca="1" si="134"/>
        <v>-21085688615.703457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-21085688615.703457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-87857035.898764402</v>
      </c>
      <c r="L2596" s="444">
        <f t="shared" ca="1" si="134"/>
        <v>-21173545651.602222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-21173545651.602222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-88223106.881675929</v>
      </c>
      <c r="L2597" s="444">
        <f t="shared" ca="1" si="134"/>
        <v>-21261768758.483898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-21261768758.483898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-88590703.160349578</v>
      </c>
      <c r="L2598" s="444">
        <f t="shared" ca="1" si="134"/>
        <v>-21350359461.644249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-21350359461.644249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-88959831.090184376</v>
      </c>
      <c r="L2599" s="444">
        <f t="shared" ca="1" si="134"/>
        <v>-21439319292.734432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-21439319292.734432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-89330497.053060129</v>
      </c>
      <c r="L2600" s="444">
        <f t="shared" ca="1" si="134"/>
        <v>-21528649789.787491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-21528649789.787491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-89702707.457447872</v>
      </c>
      <c r="L2601" s="444">
        <f t="shared" ca="1" si="134"/>
        <v>-21618352497.244938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-21618352497.244938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-90076468.738520578</v>
      </c>
      <c r="L2602" s="444">
        <f t="shared" ca="1" si="134"/>
        <v>-21708428965.983459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-21708428965.983459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-90451787.358264416</v>
      </c>
      <c r="L2603" s="444">
        <f t="shared" ca="1" si="134"/>
        <v>-21798880753.341724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-21798880753.341724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-90828669.80559051</v>
      </c>
      <c r="L2604" s="444">
        <f t="shared" ca="1" si="134"/>
        <v>-21889709423.147316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-21889709423.147316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-91207122.596447155</v>
      </c>
      <c r="L2605" s="444">
        <f t="shared" ca="1" si="134"/>
        <v>-21980916545.743763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-21980916545.743763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-91587152.273932338</v>
      </c>
      <c r="L2606" s="444">
        <f t="shared" ca="1" si="134"/>
        <v>-22072503698.017696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-22072503698.017696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-91968765.408407062</v>
      </c>
      <c r="L2607" s="444">
        <f t="shared" ca="1" si="134"/>
        <v>-22164472463.426102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-22164472463.426102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-92351968.59760876</v>
      </c>
      <c r="L2608" s="444">
        <f t="shared" ca="1" si="134"/>
        <v>-22256824432.023712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-22256824432.023712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-92736768.466765463</v>
      </c>
      <c r="L2609" s="444">
        <f t="shared" ca="1" si="134"/>
        <v>-22349561200.490479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-22349561200.490479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-93123171.668710321</v>
      </c>
      <c r="L2610" s="444">
        <f t="shared" ca="1" si="134"/>
        <v>-22442684372.159187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-22442684372.159187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-93511184.883996606</v>
      </c>
      <c r="L2611" s="444">
        <f t="shared" ca="1" si="134"/>
        <v>-22536195557.043182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-22536195557.043182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-93900814.821013257</v>
      </c>
      <c r="L2612" s="444">
        <f t="shared" ca="1" si="134"/>
        <v>-22630096371.864197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-22630096371.864197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-94292068.216100812</v>
      </c>
      <c r="L2613" s="444">
        <f t="shared" ca="1" si="134"/>
        <v>-22724388440.080299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-22724388440.080299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-94684951.833667919</v>
      </c>
      <c r="L2614" s="444">
        <f t="shared" ca="1" si="134"/>
        <v>-22819073391.913967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-22819073391.913967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-95079472.466308191</v>
      </c>
      <c r="L2615" s="444">
        <f t="shared" ca="1" si="134"/>
        <v>-22914152864.380276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-22914152864.380276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-95475636.934917808</v>
      </c>
      <c r="L2616" s="444">
        <f t="shared" ca="1" si="134"/>
        <v>-23009628501.315193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-23009628501.315193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-95873452.088813305</v>
      </c>
      <c r="L2617" s="444">
        <f t="shared" ca="1" si="134"/>
        <v>-23105501953.404007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-23105501953.404007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-96272924.805850029</v>
      </c>
      <c r="L2618" s="444">
        <f t="shared" ca="1" si="134"/>
        <v>-23201774878.209858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-23201774878.209858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-96674061.992541075</v>
      </c>
      <c r="L2619" s="444">
        <f t="shared" ca="1" si="134"/>
        <v>-23298448940.2024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-23298448940.2024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-97076870.58417666</v>
      </c>
      <c r="L2620" s="444">
        <f t="shared" ca="1" si="134"/>
        <v>-23395525810.786575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-23395525810.786575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-97481357.544944063</v>
      </c>
      <c r="L2621" s="444">
        <f t="shared" ca="1" si="134"/>
        <v>-23493007168.33152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-23493007168.33152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-97887529.868047997</v>
      </c>
      <c r="L2622" s="444">
        <f t="shared" ca="1" si="134"/>
        <v>-23590894698.19957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-23590894698.19957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-98295394.575831532</v>
      </c>
      <c r="L2623" s="444">
        <f t="shared" ca="1" si="134"/>
        <v>-23689190092.775402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-23689190092.775402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-98704958.719897509</v>
      </c>
      <c r="L2624" s="444">
        <f t="shared" ca="1" si="134"/>
        <v>-23787895051.4953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-23787895051.4953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-99116229.381230414</v>
      </c>
      <c r="L2625" s="444">
        <f t="shared" ca="1" si="134"/>
        <v>-23887011280.87653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-23887011280.87653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-99529213.670318872</v>
      </c>
      <c r="L2626" s="444">
        <f t="shared" ca="1" si="134"/>
        <v>-23986540494.546848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-23986540494.546848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-99943918.727278531</v>
      </c>
      <c r="L2627" s="444">
        <f t="shared" ca="1" si="134"/>
        <v>-24086484413.274128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-24086484413.274128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-100360351.72197554</v>
      </c>
      <c r="L2628" s="444">
        <f t="shared" ca="1" si="134"/>
        <v>-24186844764.996105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-24186844764.996105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-100778519.85415044</v>
      </c>
      <c r="L2629" s="444">
        <f t="shared" ca="1" si="134"/>
        <v>-24287623284.850254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-24287623284.850254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-101198430.35354273</v>
      </c>
      <c r="L2630" s="444">
        <f t="shared" ca="1" si="134"/>
        <v>-24388821715.203796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-24388821715.203796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-101620090.48001581</v>
      </c>
      <c r="L2631" s="444">
        <f t="shared" ca="1" si="134"/>
        <v>-24490441805.683811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-24490441805.683811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-102043507.52368255</v>
      </c>
      <c r="L2632" s="444">
        <f t="shared" ca="1" si="134"/>
        <v>-24592485313.207493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-24592485313.207493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-102468688.80503123</v>
      </c>
      <c r="L2633" s="444">
        <f t="shared" ca="1" si="134"/>
        <v>-24694954002.012524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-24694954002.012524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-102895641.67505218</v>
      </c>
      <c r="L2634" s="444">
        <f t="shared" ca="1" si="134"/>
        <v>-24797849643.687576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-24797849643.687576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-103324373.5153649</v>
      </c>
      <c r="L2635" s="444">
        <f t="shared" ca="1" si="134"/>
        <v>-24901174017.202942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-24901174017.202942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-103754891.73834559</v>
      </c>
      <c r="L2636" s="444">
        <f t="shared" ca="1" si="134"/>
        <v>-25004928908.941288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-25004928908.941288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-104187203.78725536</v>
      </c>
      <c r="L2637" s="444">
        <f t="shared" ca="1" si="134"/>
        <v>-25109116112.728542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-25109116112.728542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-104621317.13636893</v>
      </c>
      <c r="L2638" s="444">
        <f t="shared" ca="1" si="134"/>
        <v>-25213737429.86491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-25213737429.86491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-105057239.2911038</v>
      </c>
      <c r="L2639" s="444">
        <f t="shared" ca="1" si="134"/>
        <v>-25318794669.156013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-25318794669.156013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-105494977.78815006</v>
      </c>
      <c r="L2640" s="444">
        <f t="shared" ca="1" si="134"/>
        <v>-25424289646.944164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-25424289646.944164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-105934540.19560069</v>
      </c>
      <c r="L2641" s="444">
        <f t="shared" ca="1" si="134"/>
        <v>-25530224187.139767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-25530224187.139767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-106375934.11308236</v>
      </c>
      <c r="L2642" s="444">
        <f t="shared" ca="1" si="134"/>
        <v>-25636600121.25285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-25636600121.25285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-106819167.17188688</v>
      </c>
      <c r="L2643" s="444">
        <f t="shared" ca="1" si="134"/>
        <v>-25743419288.424736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-25743419288.424736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-107264247.03510307</v>
      </c>
      <c r="L2644" s="444">
        <f t="shared" ca="1" si="134"/>
        <v>-25850683535.459839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-25850683535.459839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-107711181.39774932</v>
      </c>
      <c r="L2645" s="444">
        <f t="shared" ca="1" si="134"/>
        <v>-25958394716.85759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-25958394716.85759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-108159977.98690662</v>
      </c>
      <c r="L2646" s="444">
        <f t="shared" ca="1" si="134"/>
        <v>-26066554694.844498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-26066554694.844498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-108610644.56185207</v>
      </c>
      <c r="L2647" s="444">
        <f t="shared" ca="1" si="134"/>
        <v>-26175165339.406349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-26175165339.406349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-109063188.91419312</v>
      </c>
      <c r="L2648" s="444">
        <f t="shared" ca="1" si="134"/>
        <v>-26284228528.320541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-26284228528.320541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-109517618.86800225</v>
      </c>
      <c r="L2649" s="444">
        <f t="shared" ca="1" si="134"/>
        <v>-26393746147.188545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-26393746147.188545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-109973942.27995227</v>
      </c>
      <c r="L2650" s="444">
        <f t="shared" ca="1" si="134"/>
        <v>-26503720089.468498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-26503720089.468498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-110432167.03945208</v>
      </c>
      <c r="L2651" s="444">
        <f t="shared" ca="1" si="134"/>
        <v>-26614152256.50795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-26614152256.50795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-110892301.06878312</v>
      </c>
      <c r="L2652" s="444">
        <f t="shared" ca="1" si="134"/>
        <v>-26725044557.576733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-26725044557.576733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-111354352.32323639</v>
      </c>
      <c r="L2653" s="444">
        <f t="shared" ca="1" si="134"/>
        <v>-26836398909.899967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-26836398909.899967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-111818328.79124986</v>
      </c>
      <c r="L2654" s="444">
        <f t="shared" ca="1" si="134"/>
        <v>-26948217238.691216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-26948217238.691216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-112284238.49454673</v>
      </c>
      <c r="L2655" s="444">
        <f t="shared" ca="1" si="134"/>
        <v>-27060501477.18576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-27060501477.18576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-112752089.48827398</v>
      </c>
      <c r="L2656" s="444">
        <f t="shared" ca="1" si="134"/>
        <v>-27173253566.674034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-27173253566.674034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-113221889.8611418</v>
      </c>
      <c r="L2657" s="444">
        <f t="shared" ca="1" si="134"/>
        <v>-27286475456.535175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-27286475456.535175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-113693647.73556323</v>
      </c>
      <c r="L2658" s="444">
        <f t="shared" ca="1" si="134"/>
        <v>-27400169104.270737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-27400169104.270737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-114167371.26779473</v>
      </c>
      <c r="L2659" s="444">
        <f t="shared" ca="1" si="134"/>
        <v>-27514336475.538532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-27514336475.538532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-114643068.64807722</v>
      </c>
      <c r="L2660" s="444">
        <f t="shared" ca="1" si="134"/>
        <v>-27628979544.186611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-27628979544.186611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-115120748.10077755</v>
      </c>
      <c r="L2661" s="444">
        <f t="shared" ca="1" si="134"/>
        <v>-27744100292.287388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-27744100292.287388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-115600417.88453077</v>
      </c>
      <c r="L2662" s="444">
        <f t="shared" ca="1" si="134"/>
        <v>-27859700710.171917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-27859700710.171917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-116082086.29238299</v>
      </c>
      <c r="L2663" s="444">
        <f t="shared" ca="1" si="134"/>
        <v>-27975782796.464298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-27975782796.464298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-116565761.65193459</v>
      </c>
      <c r="L2664" s="444">
        <f t="shared" ca="1" si="134"/>
        <v>-28092348558.116234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-28092348558.116234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-117051452.32548429</v>
      </c>
      <c r="L2665" s="444">
        <f t="shared" ca="1" si="134"/>
        <v>-28209400010.441719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-28209400010.441719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-117539166.71017383</v>
      </c>
      <c r="L2666" s="444">
        <f t="shared" ca="1" si="134"/>
        <v>-28326939177.151894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-28326939177.151894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-118028913.23813288</v>
      </c>
      <c r="L2667" s="444">
        <f t="shared" ca="1" si="134"/>
        <v>-28444968090.390026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-28444968090.390026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-118520700.37662511</v>
      </c>
      <c r="L2668" s="444">
        <f t="shared" ca="1" si="134"/>
        <v>-28563488790.766651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-28563488790.766651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-119014536.62819438</v>
      </c>
      <c r="L2669" s="444">
        <f t="shared" ca="1" si="134"/>
        <v>-28682503327.394844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-28682503327.394844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-119510430.53081185</v>
      </c>
      <c r="L2670" s="444">
        <f t="shared" ca="1" si="134"/>
        <v>-28802013757.925655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-28802013757.925655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-120008390.65802358</v>
      </c>
      <c r="L2671" s="444">
        <f t="shared" ca="1" si="134"/>
        <v>-28922022148.583679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-28922022148.583679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-120508425.61909868</v>
      </c>
      <c r="L2672" s="444">
        <f t="shared" ca="1" si="134"/>
        <v>-29042530574.202778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-29042530574.202778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-121010544.05917823</v>
      </c>
      <c r="L2673" s="444">
        <f t="shared" ca="1" si="134"/>
        <v>-29163541118.261955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-29163541118.261955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-121514754.65942481</v>
      </c>
      <c r="L2674" s="444">
        <f t="shared" ca="1" si="134"/>
        <v>-29285055872.921379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-29285055872.921379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-122021066.13717243</v>
      </c>
      <c r="L2675" s="444">
        <f t="shared" ca="1" si="134"/>
        <v>-29407076939.058552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-29407076939.058552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-122529487.2460773</v>
      </c>
      <c r="L2676" s="444">
        <f t="shared" ca="1" si="134"/>
        <v>-29529606426.30463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-29529606426.30463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-123040026.77626929</v>
      </c>
      <c r="L2677" s="444">
        <f t="shared" ca="1" si="134"/>
        <v>-29652646453.080898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-29652646453.080898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-123552693.55450375</v>
      </c>
      <c r="L2678" s="444">
        <f t="shared" ca="1" si="134"/>
        <v>-29776199146.635403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-29776199146.635403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-124067496.44431418</v>
      </c>
      <c r="L2679" s="444">
        <f t="shared" ca="1" si="134"/>
        <v>-29900266643.079716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-29900266643.079716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-124584444.34616549</v>
      </c>
      <c r="L2680" s="444">
        <f t="shared" ca="1" si="134"/>
        <v>-30024851087.42588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-30024851087.42588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-125103546.19760783</v>
      </c>
      <c r="L2681" s="444">
        <f t="shared" ca="1" si="134"/>
        <v>-30149954633.623489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-30149954633.623489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-125624810.97343121</v>
      </c>
      <c r="L2682" s="444">
        <f t="shared" ca="1" si="134"/>
        <v>-30275579444.59692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-30275579444.59692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-126148247.68582051</v>
      </c>
      <c r="L2683" s="444">
        <f t="shared" ca="1" si="134"/>
        <v>-30401727692.282742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-30401727692.282742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-126673865.38451144</v>
      </c>
      <c r="L2684" s="444">
        <f t="shared" ca="1" si="134"/>
        <v>-30528401557.667252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-30528401557.667252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-127201673.1569469</v>
      </c>
      <c r="L2685" s="444">
        <f t="shared" ca="1" si="134"/>
        <v>-30655603230.8242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-30655603230.8242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-127731680.12843418</v>
      </c>
      <c r="L2686" s="444">
        <f t="shared" ca="1" si="134"/>
        <v>-30783334910.952633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-30783334910.952633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-128263895.46230265</v>
      </c>
      <c r="L2687" s="444">
        <f t="shared" ca="1" si="134"/>
        <v>-30911598806.414936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-30911598806.414936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-128798328.36006223</v>
      </c>
      <c r="L2688" s="444">
        <f t="shared" ca="1" si="134"/>
        <v>-31040397134.774998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-31040397134.774998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-129334988.06156249</v>
      </c>
      <c r="L2689" s="444">
        <f t="shared" ca="1" si="134"/>
        <v>-31169732122.836559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-31169732122.836559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-129873883.84515232</v>
      </c>
      <c r="L2690" s="444">
        <f t="shared" ca="1" si="134"/>
        <v>-31299606006.681713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-31299606006.681713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-130415025.02784048</v>
      </c>
      <c r="L2691" s="444">
        <f t="shared" ca="1" si="134"/>
        <v>-31430021031.709553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-31430021031.709553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-130958420.96545647</v>
      </c>
      <c r="L2692" s="444">
        <f t="shared" ca="1" si="134"/>
        <v>-31560979452.675011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-31560979452.675011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-131504081.05281255</v>
      </c>
      <c r="L2693" s="444">
        <f t="shared" ca="1" si="134"/>
        <v>-31692483533.727821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-31692483533.727821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-132052014.72386593</v>
      </c>
      <c r="L2694" s="444">
        <f t="shared" ca="1" si="134"/>
        <v>-31824535548.451687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-31824535548.451687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-132602231.45188202</v>
      </c>
      <c r="L2695" s="444">
        <f t="shared" ca="1" si="134"/>
        <v>-31957137779.903568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-31957137779.903568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-133154740.74959821</v>
      </c>
      <c r="L2696" s="444">
        <f t="shared" ca="1" si="134"/>
        <v>-32090292520.653168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-32090292520.653168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-133709552.16938819</v>
      </c>
      <c r="L2697" s="444">
        <f t="shared" ca="1" si="134"/>
        <v>-32224002072.822556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-32224002072.822556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-134266675.30342731</v>
      </c>
      <c r="L2698" s="444">
        <f t="shared" ca="1" si="134"/>
        <v>-32358268748.125984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-32358268748.125984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-134826119.78385827</v>
      </c>
      <c r="L2699" s="444">
        <f t="shared" ca="1" si="134"/>
        <v>-32493094867.909843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-32493094867.909843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-135387895.28295767</v>
      </c>
      <c r="L2700" s="444">
        <f t="shared" ca="1" si="134"/>
        <v>-32628482763.192802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-32628482763.192802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-135952011.51330334</v>
      </c>
      <c r="L2701" s="444">
        <f t="shared" ca="1" si="134"/>
        <v>-32764434774.706104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-32764434774.706104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-136518478.22794211</v>
      </c>
      <c r="L2702" s="444">
        <f t="shared" ca="1" si="134"/>
        <v>-32900953252.934048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-32900953252.934048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-137087305.22055852</v>
      </c>
      <c r="L2703" s="444">
        <f t="shared" ca="1" si="134"/>
        <v>-33038040558.154606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-33038040558.154606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-137658502.3256442</v>
      </c>
      <c r="L2704" s="444">
        <f t="shared" ca="1" si="134"/>
        <v>-33175699060.480251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-33175699060.480251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-138232079.4186677</v>
      </c>
      <c r="L2705" s="444">
        <f t="shared" ca="1" si="134"/>
        <v>-33313931139.898918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-33313931139.898918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-138808046.41624549</v>
      </c>
      <c r="L2706" s="444">
        <f t="shared" ca="1" si="134"/>
        <v>-33452739186.315163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-33452739186.315163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-139386413.27631319</v>
      </c>
      <c r="L2707" s="444">
        <f t="shared" ca="1" si="134"/>
        <v>-33592125599.591476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-33592125599.591476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-139967189.99829781</v>
      </c>
      <c r="L2708" s="444">
        <f t="shared" ca="1" si="134"/>
        <v>-33732092789.589775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-33732092789.589775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-140550386.62329072</v>
      </c>
      <c r="L2709" s="444">
        <f t="shared" ca="1" si="134"/>
        <v>-33872643176.213066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-33872643176.213066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-141136013.2342211</v>
      </c>
      <c r="L2710" s="444">
        <f t="shared" ca="1" si="134"/>
        <v>-34013779189.447289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-34013779189.447289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-141724079.95603037</v>
      </c>
      <c r="L2711" s="444">
        <f t="shared" ca="1" si="134"/>
        <v>-34155503269.40332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-34155503269.40332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-142314596.95584717</v>
      </c>
      <c r="L2712" s="444">
        <f t="shared" ca="1" si="134"/>
        <v>-34297817866.359169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-34297817866.359169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-142907574.44316322</v>
      </c>
      <c r="L2713" s="444">
        <f t="shared" ca="1" si="134"/>
        <v>-34440725440.80233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-34440725440.80233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-143503022.6700097</v>
      </c>
      <c r="L2714" s="444">
        <f t="shared" ca="1" si="134"/>
        <v>-34584228463.472343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-34584228463.472343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-144100951.93113476</v>
      </c>
      <c r="L2715" s="444">
        <f t="shared" ca="1" si="134"/>
        <v>-34728329415.403481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-34728329415.403481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-144701372.56418118</v>
      </c>
      <c r="L2716" s="444">
        <f t="shared" ca="1" si="134"/>
        <v>-34873030787.967659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-34873030787.967659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-145304294.94986525</v>
      </c>
      <c r="L2717" s="444">
        <f t="shared" ca="1" si="134"/>
        <v>-35018335082.917526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-35018335082.917526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-145909729.51215637</v>
      </c>
      <c r="L2718" s="444">
        <f t="shared" ca="1" si="134"/>
        <v>-35164244812.42968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-35164244812.42968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-146517686.71845698</v>
      </c>
      <c r="L2719" s="444">
        <f t="shared" ca="1" si="134"/>
        <v>-35310762499.14814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-35310762499.14814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-147128177.07978392</v>
      </c>
      <c r="L2720" s="444">
        <f t="shared" ca="1" si="134"/>
        <v>-35457890676.227921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-35457890676.227921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-147741211.15094966</v>
      </c>
      <c r="L2721" s="444">
        <f t="shared" ca="1" si="134"/>
        <v>-35605631887.378868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-35605631887.378868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-148356799.53074527</v>
      </c>
      <c r="L2722" s="444">
        <f t="shared" ca="1" si="134"/>
        <v>-35753988686.909615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-35753988686.909615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-148974952.8621234</v>
      </c>
      <c r="L2723" s="444">
        <f t="shared" ca="1" si="134"/>
        <v>-35902963639.771736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-35902963639.771736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-149595681.83238223</v>
      </c>
      <c r="L2724" s="444">
        <f t="shared" ca="1" si="134"/>
        <v>-36052559321.604118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-36052559321.604118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-150218997.17335048</v>
      </c>
      <c r="L2725" s="444">
        <f t="shared" ca="1" si="134"/>
        <v>-36202778318.777466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-36202778318.777466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-150844909.66157278</v>
      </c>
      <c r="L2726" s="444">
        <f t="shared" ca="1" si="134"/>
        <v>-36353623228.439041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-36353623228.439041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-151473430.118496</v>
      </c>
      <c r="L2727" s="444">
        <f t="shared" ca="1" si="134"/>
        <v>-36505096658.557541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-36505096658.557541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-152104569.41065642</v>
      </c>
      <c r="L2728" s="444">
        <f t="shared" ca="1" si="134"/>
        <v>-36657201227.968201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-36657201227.968201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-152738338.44986749</v>
      </c>
      <c r="L2729" s="444">
        <f t="shared" ca="1" si="134"/>
        <v>-36809939566.418068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-36809939566.418068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-153374748.19340861</v>
      </c>
      <c r="L2730" s="444">
        <f t="shared" ca="1" si="134"/>
        <v>-36963314314.611473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-36963314314.611473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-154013809.64421448</v>
      </c>
      <c r="L2731" s="444">
        <f t="shared" ca="1" si="134"/>
        <v>-37117328124.255684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-37117328124.255684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-154655533.85106534</v>
      </c>
      <c r="L2732" s="444">
        <f t="shared" ca="1" si="134"/>
        <v>-37271983658.10675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-37271983658.10675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-155299931.90877813</v>
      </c>
      <c r="L2733" s="444">
        <f t="shared" ca="1" si="134"/>
        <v>-37427283590.015526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-37427283590.015526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-155947014.95839801</v>
      </c>
      <c r="L2734" s="444">
        <f t="shared" ca="1" si="134"/>
        <v>-37583230604.973923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-37583230604.973923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-156596794.18739134</v>
      </c>
      <c r="L2735" s="444">
        <f t="shared" ca="1" si="134"/>
        <v>-37739827399.161316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-37739827399.161316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-157249280.82983881</v>
      </c>
      <c r="L2736" s="444">
        <f t="shared" ca="1" si="134"/>
        <v>-37897076679.991158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-37897076679.991158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-157904486.16662982</v>
      </c>
      <c r="L2737" s="444">
        <f t="shared" ca="1" si="134"/>
        <v>-38054981166.157791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-38054981166.157791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-158562421.52565747</v>
      </c>
      <c r="L2738" s="444">
        <f t="shared" ca="1" si="134"/>
        <v>-38213543587.683449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-38213543587.683449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-159223098.28201437</v>
      </c>
      <c r="L2739" s="444">
        <f t="shared" ca="1" si="134"/>
        <v>-38372766685.965462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-38372766685.965462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-159886527.85818943</v>
      </c>
      <c r="L2740" s="444">
        <f t="shared" ca="1" si="134"/>
        <v>-38532653213.823654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-38532653213.823654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-160552721.72426522</v>
      </c>
      <c r="L2741" s="444">
        <f t="shared" ca="1" si="134"/>
        <v>-38693205935.54792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-38693205935.54792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-161221691.39811632</v>
      </c>
      <c r="L2742" s="444">
        <f t="shared" ca="1" si="134"/>
        <v>-38854427626.946037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-38854427626.946037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-161893448.4456085</v>
      </c>
      <c r="L2743" s="444">
        <f t="shared" ca="1" si="134"/>
        <v>-39016321075.391647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-39016321075.391647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-162568004.48079854</v>
      </c>
      <c r="L2744" s="444">
        <f t="shared" ca="1" si="134"/>
        <v>-39178889079.872444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-39178889079.872444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-163245371.16613519</v>
      </c>
      <c r="L2745" s="444">
        <f t="shared" ca="1" si="134"/>
        <v>-39342134451.038582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-39342134451.038582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-163925560.21266076</v>
      </c>
      <c r="L2746" s="444">
        <f t="shared" ca="1" si="134"/>
        <v>-39506060011.251244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-39506060011.251244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-164608583.3802135</v>
      </c>
      <c r="L2747" s="444">
        <f t="shared" ca="1" si="134"/>
        <v>-39670668594.631454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-39670668594.631454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-165294452.47763106</v>
      </c>
      <c r="L2748" s="444">
        <f t="shared" ca="1" si="134"/>
        <v>-39835963047.109085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-39835963047.109085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-165983179.36295453</v>
      </c>
      <c r="L2749" s="444">
        <f t="shared" ca="1" si="134"/>
        <v>-40001946226.472038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-40001946226.472038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-166674775.9436335</v>
      </c>
      <c r="L2750" s="444">
        <f t="shared" ca="1" si="134"/>
        <v>-40168621002.415672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-40168621002.415672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-167369254.17673197</v>
      </c>
      <c r="L2751" s="444">
        <f t="shared" ca="1" si="134"/>
        <v>-40335990256.592407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-40335990256.592407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-168066626.06913504</v>
      </c>
      <c r="L2752" s="444">
        <f t="shared" ca="1" si="134"/>
        <v>-40504056882.661545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-40504056882.661545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-168766903.67775643</v>
      </c>
      <c r="L2753" s="444">
        <f t="shared" ca="1" si="134"/>
        <v>-40672823786.339302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-40672823786.339302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-169470099.10974708</v>
      </c>
      <c r="L2754" s="444">
        <f t="shared" ca="1" si="134"/>
        <v>-40842293885.449051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-40842293885.449051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-170176224.52270436</v>
      </c>
      <c r="L2755" s="444">
        <f t="shared" ca="1" si="134"/>
        <v>-41012470109.971756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-41012470109.971756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-170885292.12488231</v>
      </c>
      <c r="L2756" s="444">
        <f t="shared" ca="1" si="134"/>
        <v>-41183355402.096642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-41183355402.096642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-171597314.17540267</v>
      </c>
      <c r="L2757" s="444">
        <f t="shared" ca="1" si="134"/>
        <v>-41354952716.272041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-41354952716.272041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-172312302.98446685</v>
      </c>
      <c r="L2758" s="444">
        <f t="shared" ca="1" si="134"/>
        <v>-41527265019.256508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-41527265019.256508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-173030270.91356879</v>
      </c>
      <c r="L2759" s="444">
        <f t="shared" ca="1" si="134"/>
        <v>-41700295290.170074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-41700295290.170074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-173751230.37570864</v>
      </c>
      <c r="L2760" s="444">
        <f t="shared" ca="1" si="134"/>
        <v>-41874046520.545784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-41874046520.545784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-174475193.83560744</v>
      </c>
      <c r="L2761" s="444">
        <f t="shared" ca="1" si="134"/>
        <v>-42048521714.381393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-42048521714.381393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-175202173.80992246</v>
      </c>
      <c r="L2762" s="444">
        <f t="shared" ca="1" si="134"/>
        <v>-42223723888.191315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-42223723888.191315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-175932182.8674638</v>
      </c>
      <c r="L2763" s="444">
        <f t="shared" ca="1" si="134"/>
        <v>-42399656071.058777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-42399656071.058777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-176665233.62941158</v>
      </c>
      <c r="L2764" s="444">
        <f t="shared" ca="1" si="134"/>
        <v>-42576321304.688187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-42576321304.688187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-177401338.76953411</v>
      </c>
      <c r="L2765" s="444">
        <f t="shared" ca="1" si="134"/>
        <v>-42753722643.457718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-42753722643.457718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-178140511.01440716</v>
      </c>
      <c r="L2766" s="444">
        <f t="shared" ca="1" si="134"/>
        <v>-42931863154.472122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-42931863154.472122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-178882763.14363384</v>
      </c>
      <c r="L2767" s="444">
        <f t="shared" ca="1" si="134"/>
        <v>-43110745917.615753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-43110745917.615753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-179628107.99006563</v>
      </c>
      <c r="L2768" s="444">
        <f t="shared" ca="1" si="134"/>
        <v>-43290374025.60582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-43290374025.60582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-180376558.44002426</v>
      </c>
      <c r="L2769" s="444">
        <f t="shared" ca="1" si="134"/>
        <v>-43470750584.045845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-43470750584.045845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-181128127.43352434</v>
      </c>
      <c r="L2770" s="444">
        <f t="shared" ca="1" si="134"/>
        <v>-43651878711.47937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-43651878711.47937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-181882827.96449739</v>
      </c>
      <c r="L2771" s="444">
        <f t="shared" ca="1" si="134"/>
        <v>-43833761539.443871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-43833761539.443871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-182640673.08101612</v>
      </c>
      <c r="L2772" s="444">
        <f t="shared" ca="1" si="134"/>
        <v>-44016402212.524887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-44016402212.524887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-183401675.88552037</v>
      </c>
      <c r="L2773" s="444">
        <f t="shared" ca="1" si="134"/>
        <v>-44199803888.410408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-44199803888.410408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-184165849.53504336</v>
      </c>
      <c r="L2774" s="444">
        <f t="shared" ca="1" si="134"/>
        <v>-44383969737.94545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-44383969737.94545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-184933207.24143937</v>
      </c>
      <c r="L2775" s="444">
        <f t="shared" ca="1" si="134"/>
        <v>-44568902945.18689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-44568902945.18689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-185703762.27161205</v>
      </c>
      <c r="L2776" s="444">
        <f t="shared" ca="1" si="134"/>
        <v>-44754606707.458504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-44754606707.458504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-186477527.94774377</v>
      </c>
      <c r="L2777" s="444">
        <f t="shared" ca="1" si="134"/>
        <v>-44941084235.40625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-44941084235.40625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-187254517.64752603</v>
      </c>
      <c r="L2778" s="444">
        <f t="shared" ca="1" si="134"/>
        <v>-45128338753.05378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-45128338753.05378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-188034744.80439076</v>
      </c>
      <c r="L2779" s="444">
        <f t="shared" ca="1" si="134"/>
        <v>-45316373497.85817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-45316373497.85817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-188818222.90774238</v>
      </c>
      <c r="L2780" s="444">
        <f t="shared" ca="1" si="134"/>
        <v>-45505191720.765915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-45505191720.765915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-189604965.50319132</v>
      </c>
      <c r="L2781" s="444">
        <f t="shared" ca="1" si="134"/>
        <v>-45694796686.269104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-45694796686.269104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-190394986.19278795</v>
      </c>
      <c r="L2782" s="444">
        <f t="shared" ca="1" si="134"/>
        <v>-45885191672.461891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-45885191672.461891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-191188298.63525787</v>
      </c>
      <c r="L2783" s="444">
        <f t="shared" ca="1" si="134"/>
        <v>-46076379971.097153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-46076379971.097153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-191984916.54623812</v>
      </c>
      <c r="L2784" s="444">
        <f t="shared" ca="1" si="134"/>
        <v>-46268364887.643394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-46268364887.643394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-192784853.69851413</v>
      </c>
      <c r="L2785" s="444">
        <f t="shared" ca="1" si="134"/>
        <v>-46461149741.341911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-46461149741.341911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-193588123.92225796</v>
      </c>
      <c r="L2786" s="444">
        <f t="shared" ca="1" si="134"/>
        <v>-46654737865.264168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-46654737865.264168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-194394741.10526738</v>
      </c>
      <c r="L2787" s="444">
        <f t="shared" ca="1" si="134"/>
        <v>-46849132606.369438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-46849132606.369438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-195204719.19320598</v>
      </c>
      <c r="L2788" s="444">
        <f t="shared" ca="1" si="134"/>
        <v>-47044337325.562645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-47044337325.562645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-196018072.18984434</v>
      </c>
      <c r="L2789" s="444">
        <f t="shared" ca="1" si="134"/>
        <v>-47240355397.752487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-47240355397.752487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-196834814.15730202</v>
      </c>
      <c r="L2790" s="444">
        <f t="shared" ca="1" si="134"/>
        <v>-47437190211.90979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-47437190211.90979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-197654959.2162908</v>
      </c>
      <c r="L2791" s="444">
        <f t="shared" ca="1" si="134"/>
        <v>-47634845171.126083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-47634845171.126083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-198478521.54635867</v>
      </c>
      <c r="L2792" s="444">
        <f t="shared" ca="1" si="134"/>
        <v>-47833323692.67244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-47833323692.67244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-199305515.38613516</v>
      </c>
      <c r="L2793" s="444">
        <f t="shared" ca="1" si="134"/>
        <v>-48032629208.058578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-48032629208.058578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-200135955.03357741</v>
      </c>
      <c r="L2794" s="444">
        <f t="shared" ca="1" si="134"/>
        <v>-48232765163.092155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-48232765163.092155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-200969854.8462173</v>
      </c>
      <c r="L2795" s="444">
        <f t="shared" ca="1" si="134"/>
        <v>-48433735017.93837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-48433735017.93837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-201807229.24140987</v>
      </c>
      <c r="L2796" s="444">
        <f t="shared" ca="1" si="134"/>
        <v>-48635542247.179779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-48635542247.179779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-202648092.69658241</v>
      </c>
      <c r="L2797" s="444">
        <f t="shared" ca="1" si="134"/>
        <v>-48838190339.876358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-48838190339.876358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-203492459.74948484</v>
      </c>
      <c r="L2798" s="444">
        <f t="shared" ca="1" si="134"/>
        <v>-49041682799.625839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-49041682799.625839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-204340344.99844098</v>
      </c>
      <c r="L2799" s="444">
        <f t="shared" ca="1" si="134"/>
        <v>-49246023144.624283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-49246023144.624283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-205191763.10260117</v>
      </c>
      <c r="L2800" s="444">
        <f t="shared" ca="1" si="134"/>
        <v>-49451214907.726883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-49451214907.726883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-206046728.78219533</v>
      </c>
      <c r="L2801" s="444">
        <f t="shared" ca="1" si="134"/>
        <v>-49657261636.509079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-49657261636.509079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-206905256.81878781</v>
      </c>
      <c r="L2802" s="444">
        <f t="shared" ca="1" si="134"/>
        <v>-49864166893.327866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-49864166893.327866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-207767362.05553278</v>
      </c>
      <c r="L2803" s="444">
        <f t="shared" ca="1" si="134"/>
        <v>-50071934255.3834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-50071934255.3834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-208633059.39743084</v>
      </c>
      <c r="L2804" s="444">
        <f t="shared" ca="1" si="134"/>
        <v>-50280567314.78083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-50280567314.78083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-209502363.8115868</v>
      </c>
      <c r="L2805" s="444">
        <f t="shared" ca="1" si="134"/>
        <v>-50490069678.592415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-50490069678.592415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-210375290.3274684</v>
      </c>
      <c r="L2806" s="444">
        <f t="shared" ca="1" si="134"/>
        <v>-50700444968.919884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-50700444968.919884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-211251854.03716618</v>
      </c>
      <c r="L2807" s="444">
        <f t="shared" ca="1" si="134"/>
        <v>-50911696822.957047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-50911696822.957047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-212132070.09565437</v>
      </c>
      <c r="L2808" s="444">
        <f t="shared" ca="1" si="134"/>
        <v>-51123828893.052704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-51123828893.052704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-213015953.72105294</v>
      </c>
      <c r="L2809" s="444">
        <f t="shared" ca="1" si="134"/>
        <v>-51336844846.773758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-51336844846.773758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-213903520.19489065</v>
      </c>
      <c r="L2810" s="444">
        <f t="shared" ca="1" si="134"/>
        <v>-51550748366.968651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-51550748366.968651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-214794784.86236939</v>
      </c>
      <c r="L2811" s="444">
        <f t="shared" ca="1" si="134"/>
        <v>-51765543151.831017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-51765543151.831017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-215689763.13262925</v>
      </c>
      <c r="L2812" s="444">
        <f t="shared" ca="1" si="134"/>
        <v>-51981232914.963646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-51981232914.963646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-216588470.4790152</v>
      </c>
      <c r="L2813" s="444">
        <f t="shared" ref="L2813:L3067" ca="1" si="139">I2813-J2813+K2813</f>
        <v>-52197821385.442657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-52197821385.442657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-217490922.43934441</v>
      </c>
      <c r="L2814" s="444">
        <f t="shared" ca="1" si="139"/>
        <v>-52415312307.882004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-52415312307.882004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-218397134.61617503</v>
      </c>
      <c r="L2815" s="444">
        <f t="shared" ca="1" si="139"/>
        <v>-52633709442.498177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-52633709442.498177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-219307122.67707574</v>
      </c>
      <c r="L2816" s="444">
        <f t="shared" ca="1" si="139"/>
        <v>-52853016565.175255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-52853016565.175255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-220220902.3548969</v>
      </c>
      <c r="L2817" s="444">
        <f t="shared" ca="1" si="139"/>
        <v>-53073237467.530151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-53073237467.530151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-221138489.4480423</v>
      </c>
      <c r="L2818" s="444">
        <f t="shared" ca="1" si="139"/>
        <v>-53294375956.978195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-53294375956.978195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-222059899.82074249</v>
      </c>
      <c r="L2819" s="444">
        <f t="shared" ca="1" si="139"/>
        <v>-53516435856.798935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-53516435856.798935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-222985149.4033289</v>
      </c>
      <c r="L2820" s="444">
        <f t="shared" ca="1" si="139"/>
        <v>-53739421006.202263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-53739421006.202263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-223914254.19250941</v>
      </c>
      <c r="L2821" s="444">
        <f t="shared" ca="1" si="139"/>
        <v>-53963335260.394775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-53963335260.394775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-224847230.25164494</v>
      </c>
      <c r="L2822" s="444">
        <f t="shared" ca="1" si="139"/>
        <v>-54188182490.646423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-54188182490.646423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-225784093.71102676</v>
      </c>
      <c r="L2823" s="444">
        <f t="shared" ca="1" si="139"/>
        <v>-54413966584.357452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-54413966584.357452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-226724860.76815605</v>
      </c>
      <c r="L2824" s="444">
        <f t="shared" ca="1" si="139"/>
        <v>-54640691445.12561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-54640691445.12561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-227669547.68802336</v>
      </c>
      <c r="L2825" s="444">
        <f t="shared" ca="1" si="139"/>
        <v>-54868360992.813637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-54868360992.813637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-228618170.80339015</v>
      </c>
      <c r="L2826" s="444">
        <f t="shared" ca="1" si="139"/>
        <v>-55096979163.617027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-55096979163.617027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-229570746.51507095</v>
      </c>
      <c r="L2827" s="444">
        <f t="shared" ca="1" si="139"/>
        <v>-55326549910.132095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-55326549910.132095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-230527291.29221705</v>
      </c>
      <c r="L2828" s="444">
        <f t="shared" ca="1" si="139"/>
        <v>-55557077201.424309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-55557077201.424309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-231487821.67260128</v>
      </c>
      <c r="L2829" s="444">
        <f t="shared" ca="1" si="139"/>
        <v>-55788565023.096909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-55788565023.096909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-232452354.26290375</v>
      </c>
      <c r="L2830" s="444">
        <f t="shared" ca="1" si="139"/>
        <v>-56021017377.35981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-56021017377.35981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-233420905.73899922</v>
      </c>
      <c r="L2831" s="444">
        <f t="shared" ca="1" si="139"/>
        <v>-56254438283.098808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-56254438283.098808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-234393492.84624502</v>
      </c>
      <c r="L2832" s="444">
        <f t="shared" ca="1" si="139"/>
        <v>-56488831775.945053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-56488831775.945053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-235370132.39977106</v>
      </c>
      <c r="L2833" s="444">
        <f t="shared" ca="1" si="139"/>
        <v>-56724201908.344826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-56724201908.344826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-236350841.2847701</v>
      </c>
      <c r="L2834" s="444">
        <f t="shared" ca="1" si="139"/>
        <v>-56960552749.629593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-56960552749.629593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-237335636.45678997</v>
      </c>
      <c r="L2835" s="444">
        <f t="shared" ca="1" si="139"/>
        <v>-57197888386.08638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-57197888386.08638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-238324534.94202659</v>
      </c>
      <c r="L2836" s="444">
        <f t="shared" ca="1" si="139"/>
        <v>-57436212921.028404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-57436212921.028404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-239317553.83761835</v>
      </c>
      <c r="L2837" s="444">
        <f t="shared" ca="1" si="139"/>
        <v>-57675530474.86602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-57675530474.86602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-240314710.31194174</v>
      </c>
      <c r="L2838" s="444">
        <f t="shared" ca="1" si="139"/>
        <v>-57915845185.177963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-57915845185.177963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-241316021.6049082</v>
      </c>
      <c r="L2839" s="444">
        <f t="shared" ca="1" si="139"/>
        <v>-58157161206.782875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-58157161206.782875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-242321505.02826199</v>
      </c>
      <c r="L2840" s="444">
        <f t="shared" ca="1" si="139"/>
        <v>-58399482711.811134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-58399482711.811134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-243331177.96587971</v>
      </c>
      <c r="L2841" s="444">
        <f t="shared" ca="1" si="139"/>
        <v>-58642813889.777016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-58642813889.777016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-244345057.87407085</v>
      </c>
      <c r="L2842" s="444">
        <f t="shared" ca="1" si="139"/>
        <v>-58887158947.651085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-58887158947.651085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-245363162.28187948</v>
      </c>
      <c r="L2843" s="444">
        <f t="shared" ca="1" si="139"/>
        <v>-59132522109.932968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-59132522109.932968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-246385508.79138735</v>
      </c>
      <c r="L2844" s="444">
        <f t="shared" ca="1" si="139"/>
        <v>-59378907618.724358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-59378907618.724358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-247412115.07801816</v>
      </c>
      <c r="L2845" s="444">
        <f t="shared" ca="1" si="139"/>
        <v>-59626319733.802376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-59626319733.802376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-248442998.89084318</v>
      </c>
      <c r="L2846" s="444">
        <f t="shared" ca="1" si="139"/>
        <v>-59874762732.693222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-59874762732.693222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-249478178.05288839</v>
      </c>
      <c r="L2847" s="444">
        <f t="shared" ca="1" si="139"/>
        <v>-60124240910.746109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-60124240910.746109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-250517670.46144214</v>
      </c>
      <c r="L2848" s="444">
        <f t="shared" ca="1" si="139"/>
        <v>-60374758581.20755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-60374758581.20755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-251561494.08836478</v>
      </c>
      <c r="L2849" s="444">
        <f t="shared" ca="1" si="139"/>
        <v>-60626320075.295914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-60626320075.295914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-252609666.98039967</v>
      </c>
      <c r="L2850" s="444">
        <f t="shared" ca="1" si="139"/>
        <v>-60878929742.276314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-60878929742.276314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-253662207.25948465</v>
      </c>
      <c r="L2851" s="444">
        <f t="shared" ca="1" si="139"/>
        <v>-61132591949.535797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-61132591949.535797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-254719133.12306586</v>
      </c>
      <c r="L2852" s="444">
        <f t="shared" ca="1" si="139"/>
        <v>-61387311082.658859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-61387311082.658859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-255780462.84441191</v>
      </c>
      <c r="L2853" s="444">
        <f t="shared" ca="1" si="139"/>
        <v>-61643091545.503273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-61643091545.503273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-256846214.77293029</v>
      </c>
      <c r="L2854" s="444">
        <f t="shared" ca="1" si="139"/>
        <v>-61899937760.276207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-61899937760.276207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-257916407.33448416</v>
      </c>
      <c r="L2855" s="444">
        <f t="shared" ca="1" si="139"/>
        <v>-62157854167.610695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-62157854167.610695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-258991059.03171122</v>
      </c>
      <c r="L2856" s="444">
        <f t="shared" ca="1" si="139"/>
        <v>-62416845226.642403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-62416845226.642403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-260070188.44434333</v>
      </c>
      <c r="L2857" s="444">
        <f t="shared" ca="1" si="139"/>
        <v>-62676915415.086746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-62676915415.086746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-261153814.2295281</v>
      </c>
      <c r="L2858" s="444">
        <f t="shared" ca="1" si="139"/>
        <v>-62938069229.316277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-62938069229.316277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-262241955.12215114</v>
      </c>
      <c r="L2859" s="444">
        <f t="shared" ca="1" si="139"/>
        <v>-63200311184.438431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-63200311184.438431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-263334629.93516013</v>
      </c>
      <c r="L2860" s="444">
        <f t="shared" ca="1" si="139"/>
        <v>-63463645814.373589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-63463645814.373589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-264431857.55988991</v>
      </c>
      <c r="L2861" s="444">
        <f t="shared" ca="1" si="139"/>
        <v>-63728077671.933479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-63728077671.933479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-265533656.96638954</v>
      </c>
      <c r="L2862" s="444">
        <f t="shared" ca="1" si="139"/>
        <v>-63993611328.899872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-63993611328.899872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-266640047.20374951</v>
      </c>
      <c r="L2863" s="444">
        <f t="shared" ca="1" si="139"/>
        <v>-64260251376.103622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-64260251376.103622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-267751047.40043175</v>
      </c>
      <c r="L2864" s="444">
        <f t="shared" ca="1" si="139"/>
        <v>-64528002423.504051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-64528002423.504051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-268866676.76460022</v>
      </c>
      <c r="L2865" s="444">
        <f t="shared" ca="1" si="139"/>
        <v>-64796869100.268654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-64796869100.268654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-269986954.58445269</v>
      </c>
      <c r="L2866" s="444">
        <f t="shared" ca="1" si="139"/>
        <v>-65066856054.853104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-65066856054.853104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-271111900.22855461</v>
      </c>
      <c r="L2867" s="444">
        <f t="shared" ca="1" si="139"/>
        <v>-65337967955.081657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-65337967955.081657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-272241533.1461736</v>
      </c>
      <c r="L2868" s="444">
        <f t="shared" ca="1" si="139"/>
        <v>-65610209488.227829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-65610209488.227829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-273375872.867616</v>
      </c>
      <c r="L2869" s="444">
        <f t="shared" ca="1" si="139"/>
        <v>-65883585361.095444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-65883585361.095444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-274514939.00456434</v>
      </c>
      <c r="L2870" s="444">
        <f t="shared" ca="1" si="139"/>
        <v>-66158100300.100006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-66158100300.100006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-275658751.25041664</v>
      </c>
      <c r="L2871" s="444">
        <f t="shared" ca="1" si="139"/>
        <v>-66433759051.350426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-66433759051.350426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-276807329.3806268</v>
      </c>
      <c r="L2872" s="444">
        <f t="shared" ca="1" si="139"/>
        <v>-66710566380.731056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-66710566380.731056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-277960693.25304604</v>
      </c>
      <c r="L2873" s="444">
        <f t="shared" ca="1" si="139"/>
        <v>-66988527073.9841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-66988527073.9841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-279118862.80826706</v>
      </c>
      <c r="L2874" s="444">
        <f t="shared" ca="1" si="139"/>
        <v>-67267645936.792366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-67267645936.792366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-280281858.06996816</v>
      </c>
      <c r="L2875" s="444">
        <f t="shared" ca="1" si="139"/>
        <v>-67547927794.862335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-67547927794.862335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-281449699.14525974</v>
      </c>
      <c r="L2876" s="444">
        <f t="shared" ca="1" si="139"/>
        <v>-67829377494.007591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-67829377494.007591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-282622406.22503161</v>
      </c>
      <c r="L2877" s="444">
        <f t="shared" ca="1" si="139"/>
        <v>-68111999900.23262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-68111999900.23262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-283799999.5843026</v>
      </c>
      <c r="L2878" s="444">
        <f t="shared" ca="1" si="139"/>
        <v>-68395799899.816925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-68395799899.816925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-284982499.58257049</v>
      </c>
      <c r="L2879" s="444">
        <f t="shared" ca="1" si="139"/>
        <v>-68680782399.399498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-68680782399.399498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-286169926.66416454</v>
      </c>
      <c r="L2880" s="444">
        <f t="shared" ca="1" si="139"/>
        <v>-68966952326.06366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-68966952326.06366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-287362301.35859859</v>
      </c>
      <c r="L2881" s="444">
        <f t="shared" ca="1" si="139"/>
        <v>-69254314627.422256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-69254314627.422256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-288559644.28092605</v>
      </c>
      <c r="L2882" s="444">
        <f t="shared" ca="1" si="139"/>
        <v>-69542874271.703186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-69542874271.703186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-289761976.13209659</v>
      </c>
      <c r="L2883" s="444">
        <f t="shared" ca="1" si="139"/>
        <v>-69832636247.835281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-69832636247.835281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-290969317.69931364</v>
      </c>
      <c r="L2884" s="444">
        <f t="shared" ca="1" si="139"/>
        <v>-70123605565.534592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-70123605565.534592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-292181689.85639411</v>
      </c>
      <c r="L2885" s="444">
        <f t="shared" ca="1" si="139"/>
        <v>-70415787255.390991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-70415787255.390991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-293399113.56412911</v>
      </c>
      <c r="L2886" s="444">
        <f t="shared" ca="1" si="139"/>
        <v>-70709186368.955124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-70709186368.955124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-294621609.87064636</v>
      </c>
      <c r="L2887" s="444">
        <f t="shared" ca="1" si="139"/>
        <v>-71003807978.825775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-71003807978.825775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-295849199.91177404</v>
      </c>
      <c r="L2888" s="444">
        <f t="shared" ca="1" si="139"/>
        <v>-71299657178.737549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-71299657178.737549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-297081904.91140646</v>
      </c>
      <c r="L2889" s="444">
        <f t="shared" ca="1" si="139"/>
        <v>-71596739083.648956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-71596739083.648956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-298319746.18187064</v>
      </c>
      <c r="L2890" s="444">
        <f t="shared" ca="1" si="139"/>
        <v>-71895058829.830826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-71895058829.830826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-299562745.12429512</v>
      </c>
      <c r="L2891" s="444">
        <f t="shared" ca="1" si="139"/>
        <v>-72194621574.955124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-72194621574.955124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-300810923.22897971</v>
      </c>
      <c r="L2892" s="444">
        <f t="shared" ca="1" si="139"/>
        <v>-72495432498.184097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-72495432498.184097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-302064302.07576704</v>
      </c>
      <c r="L2893" s="444">
        <f t="shared" ca="1" si="139"/>
        <v>-72797496800.259857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-72797496800.259857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-303322903.33441609</v>
      </c>
      <c r="L2894" s="444">
        <f t="shared" ca="1" si="139"/>
        <v>-73100819703.594269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-73100819703.594269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-304586748.76497614</v>
      </c>
      <c r="L2895" s="444">
        <f t="shared" ca="1" si="139"/>
        <v>-73405406452.359238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-73405406452.359238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-305855860.21816349</v>
      </c>
      <c r="L2896" s="444">
        <f t="shared" ca="1" si="139"/>
        <v>-73711262312.577408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-73711262312.577408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-307130259.63573921</v>
      </c>
      <c r="L2897" s="444">
        <f t="shared" ca="1" si="139"/>
        <v>-74018392572.21315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-74018392572.21315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-308409969.05088812</v>
      </c>
      <c r="L2898" s="444">
        <f t="shared" ca="1" si="139"/>
        <v>-74326802541.264038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-74326802541.264038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-309695010.58860016</v>
      </c>
      <c r="L2899" s="444">
        <f t="shared" ca="1" si="139"/>
        <v>-74636497551.852631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-74636497551.852631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-310985406.46605265</v>
      </c>
      <c r="L2900" s="444">
        <f t="shared" ca="1" si="139"/>
        <v>-74947482958.31868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-74947482958.31868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-312281178.99299449</v>
      </c>
      <c r="L2901" s="444">
        <f t="shared" ca="1" si="139"/>
        <v>-75259764137.311676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-75259764137.311676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-313582350.57213199</v>
      </c>
      <c r="L2902" s="444">
        <f t="shared" ca="1" si="139"/>
        <v>-75573346487.883804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-75573346487.883804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-314888943.69951582</v>
      </c>
      <c r="L2903" s="444">
        <f t="shared" ca="1" si="139"/>
        <v>-75888235431.583313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-75888235431.583313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-316200980.96493047</v>
      </c>
      <c r="L2904" s="444">
        <f t="shared" ca="1" si="139"/>
        <v>-76204436412.548248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-76204436412.548248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-317518485.05228436</v>
      </c>
      <c r="L2905" s="444">
        <f t="shared" ca="1" si="139"/>
        <v>-76521954897.60054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-76521954897.60054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-318841478.74000227</v>
      </c>
      <c r="L2906" s="444">
        <f t="shared" ca="1" si="139"/>
        <v>-76840796376.340546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-76840796376.340546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-320169984.90141892</v>
      </c>
      <c r="L2907" s="444">
        <f t="shared" ca="1" si="139"/>
        <v>-77160966361.241959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-77160966361.241959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-321504026.50517482</v>
      </c>
      <c r="L2908" s="444">
        <f t="shared" ca="1" si="139"/>
        <v>-77482470387.747131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-77482470387.747131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-322843626.61561304</v>
      </c>
      <c r="L2909" s="444">
        <f t="shared" ca="1" si="139"/>
        <v>-77805314014.362747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-77805314014.362747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-324188808.39317811</v>
      </c>
      <c r="L2910" s="444">
        <f t="shared" ca="1" si="139"/>
        <v>-78129502822.75592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-78129502822.75592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-325539595.09481633</v>
      </c>
      <c r="L2911" s="444">
        <f t="shared" ca="1" si="139"/>
        <v>-78455042417.850739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-78455042417.850739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-326896010.07437807</v>
      </c>
      <c r="L2912" s="444">
        <f t="shared" ca="1" si="139"/>
        <v>-78781938427.92511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-78781938427.92511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-328258076.78302127</v>
      </c>
      <c r="L2913" s="444">
        <f t="shared" ca="1" si="139"/>
        <v>-79110196504.70813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-79110196504.70813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-329625818.7696172</v>
      </c>
      <c r="L2914" s="444">
        <f t="shared" ca="1" si="139"/>
        <v>-79439822323.477753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-79439822323.477753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-330999259.68115729</v>
      </c>
      <c r="L2915" s="444">
        <f t="shared" ca="1" si="139"/>
        <v>-79770821583.158905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-79770821583.158905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-332378423.26316208</v>
      </c>
      <c r="L2916" s="444">
        <f t="shared" ca="1" si="139"/>
        <v>-80103200006.422073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-80103200006.422073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-333763333.36009198</v>
      </c>
      <c r="L2917" s="444">
        <f t="shared" ca="1" si="139"/>
        <v>-80436963339.782166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-80436963339.782166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-335154013.91575903</v>
      </c>
      <c r="L2918" s="444">
        <f t="shared" ca="1" si="139"/>
        <v>-80772117353.697922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-80772117353.697922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-336550488.97374135</v>
      </c>
      <c r="L2919" s="444">
        <f t="shared" ca="1" si="139"/>
        <v>-81108667842.671661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-81108667842.671661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-337952782.67779857</v>
      </c>
      <c r="L2920" s="444">
        <f t="shared" ca="1" si="139"/>
        <v>-81446620625.349457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-81446620625.349457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-339360919.2722894</v>
      </c>
      <c r="L2921" s="444">
        <f t="shared" ca="1" si="139"/>
        <v>-81785981544.62175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-81785981544.62175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-340774923.10259062</v>
      </c>
      <c r="L2922" s="444">
        <f t="shared" ca="1" si="139"/>
        <v>-82126756467.724335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-82126756467.724335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-342194818.61551803</v>
      </c>
      <c r="L2923" s="444">
        <f t="shared" ca="1" si="139"/>
        <v>-82468951286.339859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-82468951286.339859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-343620630.35974944</v>
      </c>
      <c r="L2924" s="444">
        <f t="shared" ca="1" si="139"/>
        <v>-82812571916.699615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-82812571916.699615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-345052382.98624837</v>
      </c>
      <c r="L2925" s="444">
        <f t="shared" ca="1" si="139"/>
        <v>-83157624299.685867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-83157624299.685867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-346490101.24869108</v>
      </c>
      <c r="L2926" s="444">
        <f t="shared" ca="1" si="139"/>
        <v>-83504114400.934555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-83504114400.934555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-347933810.00389397</v>
      </c>
      <c r="L2927" s="444">
        <f t="shared" ca="1" si="139"/>
        <v>-83852048210.938446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-83852048210.938446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-349383534.2122435</v>
      </c>
      <c r="L2928" s="444">
        <f t="shared" ca="1" si="139"/>
        <v>-84201431745.150696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-84201431745.150696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-350839298.93812788</v>
      </c>
      <c r="L2929" s="444">
        <f t="shared" ca="1" si="139"/>
        <v>-84552271044.088821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-84552271044.088821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-352301129.35037011</v>
      </c>
      <c r="L2930" s="444">
        <f t="shared" ca="1" si="139"/>
        <v>-84904572173.439194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-84904572173.439194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-353769050.72266328</v>
      </c>
      <c r="L2931" s="444">
        <f t="shared" ca="1" si="139"/>
        <v>-85258341224.16185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-85258341224.16185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-355243088.4340077</v>
      </c>
      <c r="L2932" s="444">
        <f t="shared" ca="1" si="139"/>
        <v>-85613584312.595856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-85613584312.595856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-356723267.96914941</v>
      </c>
      <c r="L2933" s="444">
        <f t="shared" ca="1" si="139"/>
        <v>-85970307580.565002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-85970307580.565002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-358209614.91902083</v>
      </c>
      <c r="L2934" s="444">
        <f t="shared" ca="1" si="139"/>
        <v>-86328517195.484024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-86328517195.484024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-359702154.98118341</v>
      </c>
      <c r="L2935" s="444">
        <f t="shared" ca="1" si="139"/>
        <v>-86688219350.46521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-86688219350.46521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-361200913.96027172</v>
      </c>
      <c r="L2936" s="444">
        <f t="shared" ca="1" si="139"/>
        <v>-87049420264.425476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-87049420264.425476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-362705917.76843947</v>
      </c>
      <c r="L2937" s="444">
        <f t="shared" ca="1" si="139"/>
        <v>-87412126182.193909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-87412126182.193909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-364217192.42580795</v>
      </c>
      <c r="L2938" s="444">
        <f t="shared" ca="1" si="139"/>
        <v>-87776343374.61972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-87776343374.61972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-365734764.06091547</v>
      </c>
      <c r="L2939" s="444">
        <f t="shared" ca="1" si="139"/>
        <v>-88142078138.680634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-88142078138.680634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-367258658.91116929</v>
      </c>
      <c r="L2940" s="444">
        <f t="shared" ca="1" si="139"/>
        <v>-88509336797.591797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-88509336797.591797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-368788903.32329917</v>
      </c>
      <c r="L2941" s="444">
        <f t="shared" ca="1" si="139"/>
        <v>-88878125700.9151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-88878125700.9151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-370325523.75381291</v>
      </c>
      <c r="L2942" s="444">
        <f t="shared" ca="1" si="139"/>
        <v>-89248451224.668915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-89248451224.668915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-371868546.76945382</v>
      </c>
      <c r="L2943" s="444">
        <f t="shared" ca="1" si="139"/>
        <v>-89620319771.43837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-89620319771.43837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-373417999.04765987</v>
      </c>
      <c r="L2944" s="444">
        <f t="shared" ca="1" si="139"/>
        <v>-89993737770.486023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-89993737770.486023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-374973907.37702507</v>
      </c>
      <c r="L2945" s="444">
        <f t="shared" ca="1" si="139"/>
        <v>-90368711677.863052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-90368711677.863052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-376536298.65776271</v>
      </c>
      <c r="L2946" s="444">
        <f t="shared" ca="1" si="139"/>
        <v>-90745247976.520813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-90745247976.520813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-378105199.90217006</v>
      </c>
      <c r="L2947" s="444">
        <f t="shared" ca="1" si="139"/>
        <v>-91123353176.422989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-91123353176.422989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-379680638.2350958</v>
      </c>
      <c r="L2948" s="444">
        <f t="shared" ca="1" si="139"/>
        <v>-91503033814.658081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-91503033814.658081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-381262640.89440864</v>
      </c>
      <c r="L2949" s="444">
        <f t="shared" ca="1" si="139"/>
        <v>-91884296455.55249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-91884296455.55249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-382851235.23146868</v>
      </c>
      <c r="L2950" s="444">
        <f t="shared" ca="1" si="139"/>
        <v>-92267147690.783966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-92267147690.783966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-384446448.71159983</v>
      </c>
      <c r="L2951" s="444">
        <f t="shared" ca="1" si="139"/>
        <v>-92651594139.49556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-92651594139.49556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-386048308.91456485</v>
      </c>
      <c r="L2952" s="444">
        <f t="shared" ca="1" si="139"/>
        <v>-93037642448.410126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-93037642448.410126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-387656843.53504217</v>
      </c>
      <c r="L2953" s="444">
        <f t="shared" ca="1" si="139"/>
        <v>-93425299291.945175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-93425299291.945175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-389272080.38310492</v>
      </c>
      <c r="L2954" s="444">
        <f t="shared" ca="1" si="139"/>
        <v>-93814571372.328278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-93814571372.328278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-390894047.38470113</v>
      </c>
      <c r="L2955" s="444">
        <f t="shared" ca="1" si="139"/>
        <v>-94205465419.712982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-94205465419.712982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-392522772.58213741</v>
      </c>
      <c r="L2956" s="444">
        <f t="shared" ca="1" si="139"/>
        <v>-94597988192.29512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-94597988192.29512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-394158284.13456297</v>
      </c>
      <c r="L2957" s="444">
        <f t="shared" ca="1" si="139"/>
        <v>-94992146476.429688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-94992146476.429688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-395800610.31845701</v>
      </c>
      <c r="L2958" s="444">
        <f t="shared" ca="1" si="139"/>
        <v>-95387947086.748138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-95387947086.748138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-397449779.52811724</v>
      </c>
      <c r="L2959" s="444">
        <f t="shared" ca="1" si="139"/>
        <v>-95785396866.27626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-95785396866.27626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-399105820.27615106</v>
      </c>
      <c r="L2960" s="444">
        <f t="shared" ca="1" si="139"/>
        <v>-96184502686.552414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-96184502686.552414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-400768761.19396842</v>
      </c>
      <c r="L2961" s="444">
        <f t="shared" ca="1" si="139"/>
        <v>-96585271447.746384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-96585271447.746384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-402438631.03227657</v>
      </c>
      <c r="L2962" s="444">
        <f t="shared" ca="1" si="139"/>
        <v>-96987710078.778656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-96987710078.778656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-404115458.6615777</v>
      </c>
      <c r="L2963" s="444">
        <f t="shared" ca="1" si="139"/>
        <v>-97391825537.440231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-97391825537.440231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-405799273.0726676</v>
      </c>
      <c r="L2964" s="444">
        <f t="shared" ca="1" si="139"/>
        <v>-97797624810.512894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-97797624810.512894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-407490103.37713706</v>
      </c>
      <c r="L2965" s="444">
        <f t="shared" ca="1" si="139"/>
        <v>-98205114913.89003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-98205114913.89003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-409187978.8078751</v>
      </c>
      <c r="L2966" s="444">
        <f t="shared" ca="1" si="139"/>
        <v>-98614302892.697906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-98614302892.697906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-410892928.71957463</v>
      </c>
      <c r="L2967" s="444">
        <f t="shared" ca="1" si="139"/>
        <v>-99025195821.41748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-99025195821.41748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-412604982.58923948</v>
      </c>
      <c r="L2968" s="444">
        <f t="shared" ca="1" si="139"/>
        <v>-99437800804.006714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-99437800804.006714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-414324170.01669466</v>
      </c>
      <c r="L2969" s="444">
        <f t="shared" ca="1" si="139"/>
        <v>-99852124974.023407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-99852124974.023407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-416050520.72509754</v>
      </c>
      <c r="L2970" s="444">
        <f t="shared" ca="1" si="139"/>
        <v>-100268175494.7485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-100268175494.7485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-417784064.56145209</v>
      </c>
      <c r="L2971" s="444">
        <f t="shared" ca="1" si="139"/>
        <v>-100685959559.30995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-100685959559.30995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-419524831.49712479</v>
      </c>
      <c r="L2972" s="444">
        <f t="shared" ca="1" si="139"/>
        <v>-101105484390.80708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-101105484390.80708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-421272851.62836283</v>
      </c>
      <c r="L2973" s="444">
        <f t="shared" ca="1" si="139"/>
        <v>-101526757242.43544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-101526757242.43544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-423028155.17681432</v>
      </c>
      <c r="L2974" s="444">
        <f t="shared" ca="1" si="139"/>
        <v>-101949785397.61226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-101949785397.61226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-424790772.49005109</v>
      </c>
      <c r="L2975" s="444">
        <f t="shared" ca="1" si="139"/>
        <v>-102374576170.10231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-102374576170.10231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-426560734.04209298</v>
      </c>
      <c r="L2976" s="444">
        <f t="shared" ca="1" si="139"/>
        <v>-102801136904.14441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-102801136904.14441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-428338070.43393505</v>
      </c>
      <c r="L2977" s="444">
        <f t="shared" ca="1" si="139"/>
        <v>-103229474974.57834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-103229474974.57834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-430122812.39407641</v>
      </c>
      <c r="L2978" s="444">
        <f t="shared" ca="1" si="139"/>
        <v>-103659597786.97241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-103659597786.97241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-431914990.77905172</v>
      </c>
      <c r="L2979" s="444">
        <f t="shared" ca="1" si="139"/>
        <v>-104091512777.75146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-104091512777.75146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-433714636.57396442</v>
      </c>
      <c r="L2980" s="444">
        <f t="shared" ca="1" si="139"/>
        <v>-104525227414.32542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-104525227414.32542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-435521780.8930226</v>
      </c>
      <c r="L2981" s="444">
        <f t="shared" ca="1" si="139"/>
        <v>-104960749195.21844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-104960749195.21844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-437336454.98007685</v>
      </c>
      <c r="L2982" s="444">
        <f t="shared" ca="1" si="139"/>
        <v>-105398085650.19852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-105398085650.19852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-439158690.20916051</v>
      </c>
      <c r="L2983" s="444">
        <f t="shared" ca="1" si="139"/>
        <v>-105837244340.40768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-105837244340.40768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-440988518.08503199</v>
      </c>
      <c r="L2984" s="444">
        <f t="shared" ca="1" si="139"/>
        <v>-106278232858.49272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-106278232858.49272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-442825970.24371964</v>
      </c>
      <c r="L2985" s="444">
        <f t="shared" ca="1" si="139"/>
        <v>-106721058828.73643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-106721058828.73643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-444671078.45306849</v>
      </c>
      <c r="L2986" s="444">
        <f t="shared" ca="1" si="139"/>
        <v>-107165729907.1895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-107165729907.1895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-446523874.61328959</v>
      </c>
      <c r="L2987" s="444">
        <f t="shared" ca="1" si="139"/>
        <v>-107612253781.8028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-107612253781.8028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-448384390.75751162</v>
      </c>
      <c r="L2988" s="444">
        <f t="shared" ca="1" si="139"/>
        <v>-108060638172.5603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-108060638172.5603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-450252659.05233467</v>
      </c>
      <c r="L2989" s="444">
        <f t="shared" ca="1" si="139"/>
        <v>-108510890831.61264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-108510890831.61264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-452128711.79838604</v>
      </c>
      <c r="L2990" s="444">
        <f t="shared" ca="1" si="139"/>
        <v>-108963019543.41103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-108963019543.41103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-454012581.43087929</v>
      </c>
      <c r="L2991" s="444">
        <f t="shared" ca="1" si="139"/>
        <v>-109417032124.8419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-109417032124.8419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-455904300.52017468</v>
      </c>
      <c r="L2992" s="444">
        <f t="shared" ca="1" si="139"/>
        <v>-109872936425.36208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-109872936425.36208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-457803901.77234191</v>
      </c>
      <c r="L2993" s="444">
        <f t="shared" ca="1" si="139"/>
        <v>-110330740327.13441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-110330740327.13441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-459711418.02972674</v>
      </c>
      <c r="L2994" s="444">
        <f t="shared" ca="1" si="139"/>
        <v>-110790451745.16414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-110790451745.16414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-461626882.27151722</v>
      </c>
      <c r="L2995" s="444">
        <f t="shared" ca="1" si="139"/>
        <v>-111252078627.43565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-111252078627.43565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-463550327.61431521</v>
      </c>
      <c r="L2996" s="444">
        <f t="shared" ca="1" si="139"/>
        <v>-111715628955.04997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-111715628955.04997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-465481787.3127082</v>
      </c>
      <c r="L2997" s="444">
        <f t="shared" ca="1" si="139"/>
        <v>-112181110742.36269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-112181110742.36269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-467421294.7598446</v>
      </c>
      <c r="L2998" s="444">
        <f t="shared" ca="1" si="139"/>
        <v>-112648532037.12253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-112648532037.12253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-469368883.48801053</v>
      </c>
      <c r="L2999" s="444">
        <f t="shared" ca="1" si="139"/>
        <v>-113117900920.61053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-113117900920.61053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-471324587.16921055</v>
      </c>
      <c r="L3000" s="444">
        <f t="shared" ca="1" si="139"/>
        <v>-113589225507.77974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-113589225507.77974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-473288439.61574888</v>
      </c>
      <c r="L3001" s="444">
        <f t="shared" ca="1" si="139"/>
        <v>-114062513947.39549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-114062513947.39549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-475260474.78081453</v>
      </c>
      <c r="L3002" s="444">
        <f t="shared" ca="1" si="139"/>
        <v>-114537774422.1763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-114537774422.1763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-477240726.75906795</v>
      </c>
      <c r="L3003" s="444">
        <f t="shared" ca="1" si="139"/>
        <v>-115015015148.93536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-115015015148.93536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-479229229.78723061</v>
      </c>
      <c r="L3004" s="444">
        <f t="shared" ca="1" si="139"/>
        <v>-115494244378.7226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-115494244378.7226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-481226018.24467754</v>
      </c>
      <c r="L3005" s="444">
        <f t="shared" ca="1" si="139"/>
        <v>-115975470396.96727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-115975470396.96727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-483231126.65403032</v>
      </c>
      <c r="L3006" s="444">
        <f t="shared" ca="1" si="139"/>
        <v>-116458701523.62131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-116458701523.62131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-485244589.68175536</v>
      </c>
      <c r="L3007" s="444">
        <f t="shared" ca="1" si="139"/>
        <v>-116943946113.30307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-116943946113.30307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-487266442.13876283</v>
      </c>
      <c r="L3008" s="444">
        <f t="shared" ca="1" si="139"/>
        <v>-117431212555.44183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-117431212555.44183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-489296718.98100764</v>
      </c>
      <c r="L3009" s="444">
        <f t="shared" ca="1" si="139"/>
        <v>-117920509274.42284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-117920509274.42284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-491335455.31009513</v>
      </c>
      <c r="L3010" s="444">
        <f t="shared" ca="1" si="139"/>
        <v>-118411844729.73293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-118411844729.73293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-493382686.37388718</v>
      </c>
      <c r="L3011" s="444">
        <f t="shared" ca="1" si="139"/>
        <v>-118905227416.10681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-118905227416.10681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-495438447.56711179</v>
      </c>
      <c r="L3012" s="444">
        <f t="shared" ca="1" si="139"/>
        <v>-119400665863.67392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-119400665863.67392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-497502774.43197465</v>
      </c>
      <c r="L3013" s="444">
        <f t="shared" ca="1" si="139"/>
        <v>-119898168638.1059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-119898168638.1059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-499575702.6587745</v>
      </c>
      <c r="L3014" s="444">
        <f t="shared" ca="1" si="139"/>
        <v>-120397744340.76466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-120397744340.76466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-501657268.08651942</v>
      </c>
      <c r="L3015" s="444">
        <f t="shared" ca="1" si="139"/>
        <v>-120899401608.85118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-120899401608.85118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-503747506.70354658</v>
      </c>
      <c r="L3016" s="444">
        <f t="shared" ca="1" si="139"/>
        <v>-121403149115.55473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-121403149115.55473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-505846454.64814478</v>
      </c>
      <c r="L3017" s="444">
        <f t="shared" ca="1" si="139"/>
        <v>-121908995570.20288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-121908995570.20288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-507954148.20917869</v>
      </c>
      <c r="L3018" s="444">
        <f t="shared" ca="1" si="139"/>
        <v>-122416949718.41206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-122416949718.41206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-510070623.8267169</v>
      </c>
      <c r="L3019" s="444">
        <f t="shared" ca="1" si="139"/>
        <v>-122927020342.23878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-122927020342.23878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-512195918.09266156</v>
      </c>
      <c r="L3020" s="444">
        <f t="shared" ca="1" si="139"/>
        <v>-123439216260.33145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-123439216260.33145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-514330067.7513811</v>
      </c>
      <c r="L3021" s="444">
        <f t="shared" ca="1" si="139"/>
        <v>-123953546328.08284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-123953546328.08284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-516473109.7003451</v>
      </c>
      <c r="L3022" s="444">
        <f t="shared" ca="1" si="139"/>
        <v>-124470019437.78319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-124470019437.78319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-518625080.99076325</v>
      </c>
      <c r="L3023" s="444">
        <f t="shared" ca="1" si="139"/>
        <v>-124988644518.77396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-124988644518.77396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-520786018.8282249</v>
      </c>
      <c r="L3024" s="444">
        <f t="shared" ca="1" si="139"/>
        <v>-125509430537.60219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-125509430537.60219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-522955960.57334244</v>
      </c>
      <c r="L3025" s="444">
        <f t="shared" ca="1" si="139"/>
        <v>-126032386498.17554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-126032386498.17554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-525134943.74239808</v>
      </c>
      <c r="L3026" s="444">
        <f t="shared" ca="1" si="139"/>
        <v>-126557521441.91794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-126557521441.91794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-527323006.00799137</v>
      </c>
      <c r="L3027" s="444">
        <f t="shared" ca="1" si="139"/>
        <v>-127084844447.92593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-127084844447.92593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-529520185.19969136</v>
      </c>
      <c r="L3028" s="444">
        <f t="shared" ca="1" si="139"/>
        <v>-127614364633.12563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-127614364633.12563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-531726519.30469012</v>
      </c>
      <c r="L3029" s="444">
        <f t="shared" ca="1" si="139"/>
        <v>-128146091152.43031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-128146091152.43031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-533942046.46845955</v>
      </c>
      <c r="L3030" s="444">
        <f t="shared" ca="1" si="139"/>
        <v>-128680033198.89877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-128680033198.89877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-536166804.99541157</v>
      </c>
      <c r="L3031" s="444">
        <f t="shared" ca="1" si="139"/>
        <v>-129216200003.89418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-129216200003.89418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-538400833.34955907</v>
      </c>
      <c r="L3032" s="444">
        <f t="shared" ca="1" si="139"/>
        <v>-129754600837.24374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-129754600837.24374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-540644170.15518224</v>
      </c>
      <c r="L3033" s="444">
        <f t="shared" ca="1" si="139"/>
        <v>-130295245007.39893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-130295245007.39893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-542896854.19749546</v>
      </c>
      <c r="L3034" s="444">
        <f t="shared" ca="1" si="139"/>
        <v>-130838141861.59642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-130838141861.59642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-545158924.42331851</v>
      </c>
      <c r="L3035" s="444">
        <f t="shared" ca="1" si="139"/>
        <v>-131383300786.01974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-131383300786.01974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-547430419.94174898</v>
      </c>
      <c r="L3036" s="444">
        <f t="shared" ca="1" si="139"/>
        <v>-131930731205.96149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-131930731205.96149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-549711380.02483952</v>
      </c>
      <c r="L3037" s="444">
        <f t="shared" ca="1" si="139"/>
        <v>-132480442585.98633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-132480442585.98633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-552001844.10827637</v>
      </c>
      <c r="L3038" s="444">
        <f t="shared" ca="1" si="139"/>
        <v>-133032444430.0946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-133032444430.0946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-554301851.79206085</v>
      </c>
      <c r="L3039" s="444">
        <f t="shared" ca="1" si="139"/>
        <v>-133586746281.88666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-133586746281.88666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-556611442.84119451</v>
      </c>
      <c r="L3040" s="444">
        <f t="shared" ca="1" si="139"/>
        <v>-134143357724.72786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-134143357724.72786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-558930657.18636608</v>
      </c>
      <c r="L3041" s="444">
        <f t="shared" ca="1" si="139"/>
        <v>-134702288381.91423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-134702288381.91423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-561259534.92464256</v>
      </c>
      <c r="L3042" s="444">
        <f t="shared" ca="1" si="139"/>
        <v>-135263547916.83887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-135263547916.83887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-563598116.32016194</v>
      </c>
      <c r="L3043" s="444">
        <f t="shared" ca="1" si="139"/>
        <v>-135827146033.15903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-135827146033.15903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-565946441.80482924</v>
      </c>
      <c r="L3044" s="444">
        <f t="shared" ca="1" si="139"/>
        <v>-136393092474.96385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-136393092474.96385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-568304551.97901607</v>
      </c>
      <c r="L3045" s="444">
        <f t="shared" ca="1" si="139"/>
        <v>-136961397026.94287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-136961397026.94287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-570672487.61226189</v>
      </c>
      <c r="L3046" s="444">
        <f t="shared" ca="1" si="139"/>
        <v>-137532069514.55515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-137532069514.55515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-573050289.64397979</v>
      </c>
      <c r="L3047" s="444">
        <f t="shared" ca="1" si="139"/>
        <v>-138105119804.19913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-138105119804.19913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-575437999.18416297</v>
      </c>
      <c r="L3048" s="444">
        <f t="shared" ca="1" si="139"/>
        <v>-138680557803.3833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-138680557803.3833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-577835657.51409709</v>
      </c>
      <c r="L3049" s="444">
        <f t="shared" ca="1" si="139"/>
        <v>-139258393460.8974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-139258393460.8974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-580243306.08707249</v>
      </c>
      <c r="L3050" s="444">
        <f t="shared" ca="1" si="139"/>
        <v>-139838636766.98447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-139838636766.98447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-582660986.52910197</v>
      </c>
      <c r="L3051" s="444">
        <f t="shared" ca="1" si="139"/>
        <v>-140421297753.51358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-140421297753.51358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-585088740.63963985</v>
      </c>
      <c r="L3052" s="444">
        <f t="shared" ca="1" si="139"/>
        <v>-141006386494.15323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-141006386494.15323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-587526610.39230514</v>
      </c>
      <c r="L3053" s="444">
        <f t="shared" ca="1" si="139"/>
        <v>-141593913104.54553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-141593913104.54553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-589974637.93560636</v>
      </c>
      <c r="L3054" s="444">
        <f t="shared" ca="1" si="139"/>
        <v>-142183887742.48114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-142183887742.48114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-592432865.59367144</v>
      </c>
      <c r="L3055" s="444">
        <f t="shared" ca="1" si="139"/>
        <v>-142776320608.0748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-142776320608.0748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-594901335.86697829</v>
      </c>
      <c r="L3056" s="444">
        <f t="shared" ca="1" si="139"/>
        <v>-143371221943.94177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-143371221943.94177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-597380091.43309069</v>
      </c>
      <c r="L3057" s="444">
        <f t="shared" ca="1" si="139"/>
        <v>-143968602035.37488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-143968602035.37488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-599869175.14739537</v>
      </c>
      <c r="L3058" s="444">
        <f t="shared" ca="1" si="139"/>
        <v>-144568471210.52228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-144568471210.52228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-602368630.04384279</v>
      </c>
      <c r="L3059" s="444">
        <f t="shared" ca="1" si="139"/>
        <v>-145170839840.56613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-145170839840.56613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-604878499.33569217</v>
      </c>
      <c r="L3060" s="444">
        <f t="shared" ca="1" si="139"/>
        <v>-145775718339.90182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-145775718339.90182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-607398826.41625762</v>
      </c>
      <c r="L3061" s="444">
        <f t="shared" ca="1" si="139"/>
        <v>-146383117166.31808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-146383117166.31808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-609929654.85965872</v>
      </c>
      <c r="L3062" s="444">
        <f t="shared" ca="1" si="139"/>
        <v>-146993046821.17773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-146993046821.17773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-612471028.42157388</v>
      </c>
      <c r="L3063" s="444">
        <f t="shared" ca="1" si="139"/>
        <v>-147605517849.5993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-147605517849.5993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-615022991.0399971</v>
      </c>
      <c r="L3064" s="444">
        <f t="shared" ca="1" si="139"/>
        <v>-148220540840.63931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-148220540840.63931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-617585586.8359971</v>
      </c>
      <c r="L3065" s="444">
        <f t="shared" ca="1" si="139"/>
        <v>-148838126427.47531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-148838126427.47531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-620158860.1144805</v>
      </c>
      <c r="L3066" s="444">
        <f t="shared" ca="1" si="139"/>
        <v>-149458285287.58978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-149458285287.58978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-622742855.36495745</v>
      </c>
      <c r="L3067" s="444">
        <f t="shared" ca="1" si="139"/>
        <v>-150081028142.95474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-150081028142.95474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-625337617.26231146</v>
      </c>
      <c r="L3068" s="444">
        <f t="shared" ref="L3068:L3322" ca="1" si="144">I3068-J3068+K3068</f>
        <v>-150706365760.21704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-150706365760.21704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-627943190.66757095</v>
      </c>
      <c r="L3069" s="444">
        <f t="shared" ca="1" si="144"/>
        <v>-151334308950.88461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-151334308950.88461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-630559620.62868583</v>
      </c>
      <c r="L3070" s="444">
        <f t="shared" ca="1" si="144"/>
        <v>-151964868571.51331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-151964868571.51331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-633186952.38130546</v>
      </c>
      <c r="L3071" s="444">
        <f t="shared" ca="1" si="144"/>
        <v>-152598055523.89462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-152598055523.89462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-635825231.34956098</v>
      </c>
      <c r="L3072" s="444">
        <f t="shared" ca="1" si="144"/>
        <v>-153233880755.24417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-153233880755.24417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-638474503.14685071</v>
      </c>
      <c r="L3073" s="444">
        <f t="shared" ca="1" si="144"/>
        <v>-153872355258.39102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-153872355258.39102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-641134813.57662928</v>
      </c>
      <c r="L3074" s="444">
        <f t="shared" ca="1" si="144"/>
        <v>-154513490071.96765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-154513490071.96765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-643806208.6331985</v>
      </c>
      <c r="L3075" s="444">
        <f t="shared" ca="1" si="144"/>
        <v>-155157296280.60086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-155157296280.60086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-646488734.50250363</v>
      </c>
      <c r="L3076" s="444">
        <f t="shared" ca="1" si="144"/>
        <v>-155803785015.10336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-155803785015.10336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-649182437.5629307</v>
      </c>
      <c r="L3077" s="444">
        <f t="shared" ca="1" si="144"/>
        <v>-156452967452.66629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-156452967452.66629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-651887364.38610959</v>
      </c>
      <c r="L3078" s="444">
        <f t="shared" ca="1" si="144"/>
        <v>-157104854817.0524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-157104854817.0524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-654603561.73771834</v>
      </c>
      <c r="L3079" s="444">
        <f t="shared" ca="1" si="144"/>
        <v>-157759458378.79013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-157759458378.79013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-657331076.57829225</v>
      </c>
      <c r="L3080" s="444">
        <f t="shared" ca="1" si="144"/>
        <v>-158416789455.36841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-158416789455.36841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-660069956.06403506</v>
      </c>
      <c r="L3081" s="444">
        <f t="shared" ca="1" si="144"/>
        <v>-159076859411.43243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-159076859411.43243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-662820247.54763508</v>
      </c>
      <c r="L3082" s="444">
        <f t="shared" ca="1" si="144"/>
        <v>-159739679658.98007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-159739679658.98007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-665581998.57908368</v>
      </c>
      <c r="L3083" s="444">
        <f t="shared" ca="1" si="144"/>
        <v>-160405261657.55914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-160405261657.55914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-668355256.90649641</v>
      </c>
      <c r="L3084" s="444">
        <f t="shared" ca="1" si="144"/>
        <v>-161073616914.46564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-161073616914.46564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-671140070.47694016</v>
      </c>
      <c r="L3085" s="444">
        <f t="shared" ca="1" si="144"/>
        <v>-161744756984.94257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-161744756984.94257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-673936487.43726063</v>
      </c>
      <c r="L3086" s="444">
        <f t="shared" ca="1" si="144"/>
        <v>-162418693472.37982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-162418693472.37982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-676744556.13491595</v>
      </c>
      <c r="L3087" s="444">
        <f t="shared" ca="1" si="144"/>
        <v>-163095438028.51474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-163095438028.51474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-679564325.11881137</v>
      </c>
      <c r="L3088" s="444">
        <f t="shared" ca="1" si="144"/>
        <v>-163775002353.63354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-163775002353.63354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-682395843.14013982</v>
      </c>
      <c r="L3089" s="444">
        <f t="shared" ca="1" si="144"/>
        <v>-164457398196.77368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-164457398196.77368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-685239159.15322363</v>
      </c>
      <c r="L3090" s="444">
        <f t="shared" ca="1" si="144"/>
        <v>-165142637355.92691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-165142637355.92691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-688094322.31636214</v>
      </c>
      <c r="L3091" s="444">
        <f t="shared" ca="1" si="144"/>
        <v>-165830731678.24329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-165830731678.24329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-690961381.99268031</v>
      </c>
      <c r="L3092" s="444">
        <f t="shared" ca="1" si="144"/>
        <v>-166521693060.23596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-166521693060.23596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-693840387.75098312</v>
      </c>
      <c r="L3093" s="444">
        <f t="shared" ca="1" si="144"/>
        <v>-167215533447.98694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-167215533447.98694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-696731389.3666122</v>
      </c>
      <c r="L3094" s="444">
        <f t="shared" ca="1" si="144"/>
        <v>-167912264837.35355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-167912264837.35355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-699634436.82230639</v>
      </c>
      <c r="L3095" s="444">
        <f t="shared" ca="1" si="144"/>
        <v>-168611899274.17584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-168611899274.17584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-702549580.30906606</v>
      </c>
      <c r="L3096" s="444">
        <f t="shared" ca="1" si="144"/>
        <v>-169314448854.48489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-169314448854.48489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-705476870.22702038</v>
      </c>
      <c r="L3097" s="444">
        <f t="shared" ca="1" si="144"/>
        <v>-170019925724.71191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-170019925724.71191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-708416357.18629968</v>
      </c>
      <c r="L3098" s="444">
        <f t="shared" ca="1" si="144"/>
        <v>-170728342081.89822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-170728342081.89822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-711368092.0079093</v>
      </c>
      <c r="L3099" s="444">
        <f t="shared" ca="1" si="144"/>
        <v>-171439710173.90613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-171439710173.90613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-714332125.7246089</v>
      </c>
      <c r="L3100" s="444">
        <f t="shared" ca="1" si="144"/>
        <v>-172154042299.63074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-172154042299.63074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-717308509.58179474</v>
      </c>
      <c r="L3101" s="444">
        <f t="shared" ca="1" si="144"/>
        <v>-172871350809.21252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-172871350809.21252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-720297295.03838551</v>
      </c>
      <c r="L3102" s="444">
        <f t="shared" ca="1" si="144"/>
        <v>-173591648104.25092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-173591648104.25092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-723298533.76771212</v>
      </c>
      <c r="L3103" s="444">
        <f t="shared" ca="1" si="144"/>
        <v>-174314946638.01862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-174314946638.01862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-726312277.65841091</v>
      </c>
      <c r="L3104" s="444">
        <f t="shared" ca="1" si="144"/>
        <v>-175041258915.67703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-175041258915.67703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-729338578.81532097</v>
      </c>
      <c r="L3105" s="444">
        <f t="shared" ca="1" si="144"/>
        <v>-175770597494.49234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-175770597494.49234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-732377489.56038475</v>
      </c>
      <c r="L3106" s="444">
        <f t="shared" ca="1" si="144"/>
        <v>-176502974984.05273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-176502974984.05273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-735429062.4335531</v>
      </c>
      <c r="L3107" s="444">
        <f t="shared" ca="1" si="144"/>
        <v>-177238404046.4863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-177238404046.4863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-738493350.19369292</v>
      </c>
      <c r="L3108" s="444">
        <f t="shared" ca="1" si="144"/>
        <v>-177976897396.67999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-177976897396.67999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-741570405.81949997</v>
      </c>
      <c r="L3109" s="444">
        <f t="shared" ca="1" si="144"/>
        <v>-178718467802.49948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-178718467802.49948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-744660282.51041448</v>
      </c>
      <c r="L3110" s="444">
        <f t="shared" ca="1" si="144"/>
        <v>-179463128085.00989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-179463128085.00989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-747763033.68754125</v>
      </c>
      <c r="L3111" s="444">
        <f t="shared" ca="1" si="144"/>
        <v>-180210891118.69742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-180210891118.69742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-750878712.99457252</v>
      </c>
      <c r="L3112" s="444">
        <f t="shared" ca="1" si="144"/>
        <v>-180961769831.69199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-180961769831.69199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-754007374.29871655</v>
      </c>
      <c r="L3113" s="444">
        <f t="shared" ca="1" si="144"/>
        <v>-181715777205.99069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-181715777205.99069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-757149071.69162786</v>
      </c>
      <c r="L3114" s="444">
        <f t="shared" ca="1" si="144"/>
        <v>-182472926277.68231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-182472926277.68231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-760303859.49034297</v>
      </c>
      <c r="L3115" s="444">
        <f t="shared" ca="1" si="144"/>
        <v>-183233230137.17267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-183233230137.17267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-763471792.2382195</v>
      </c>
      <c r="L3116" s="444">
        <f t="shared" ca="1" si="144"/>
        <v>-183996701929.41089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-183996701929.41089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-766652924.70587873</v>
      </c>
      <c r="L3117" s="444">
        <f t="shared" ca="1" si="144"/>
        <v>-184763354854.11676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-184763354854.11676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-769847311.89215314</v>
      </c>
      <c r="L3118" s="444">
        <f t="shared" ca="1" si="144"/>
        <v>-185533202166.00891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-185533202166.00891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-773055009.02503717</v>
      </c>
      <c r="L3119" s="444">
        <f t="shared" ca="1" si="144"/>
        <v>-186306257175.03394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-186306257175.03394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-776276071.56264138</v>
      </c>
      <c r="L3120" s="444">
        <f t="shared" ca="1" si="144"/>
        <v>-187082533246.59659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-187082533246.59659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-779510555.19415247</v>
      </c>
      <c r="L3121" s="444">
        <f t="shared" ca="1" si="144"/>
        <v>-187862043801.79074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-187862043801.79074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-782758515.8407948</v>
      </c>
      <c r="L3122" s="444">
        <f t="shared" ca="1" si="144"/>
        <v>-188644802317.63153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-188644802317.63153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-786020009.65679801</v>
      </c>
      <c r="L3123" s="444">
        <f t="shared" ca="1" si="144"/>
        <v>-189430822327.28833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-189430822327.28833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-789295093.03036809</v>
      </c>
      <c r="L3124" s="444">
        <f t="shared" ca="1" si="144"/>
        <v>-190220117420.3187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-190220117420.3187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-792583822.58466125</v>
      </c>
      <c r="L3125" s="444">
        <f t="shared" ca="1" si="144"/>
        <v>-191012701242.90335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-191012701242.90335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-795886255.17876399</v>
      </c>
      <c r="L3126" s="444">
        <f t="shared" ca="1" si="144"/>
        <v>-191808587498.08212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-191808587498.08212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-799202447.90867555</v>
      </c>
      <c r="L3127" s="444">
        <f t="shared" ca="1" si="144"/>
        <v>-192607789945.99078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-192607789945.99078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-802532458.10829496</v>
      </c>
      <c r="L3128" s="444">
        <f t="shared" ca="1" si="144"/>
        <v>-193410322404.09909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-193410322404.09909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-805876343.35041285</v>
      </c>
      <c r="L3129" s="444">
        <f t="shared" ca="1" si="144"/>
        <v>-194216198747.44949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-194216198747.44949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-809234161.44770622</v>
      </c>
      <c r="L3130" s="444">
        <f t="shared" ca="1" si="144"/>
        <v>-195025432908.89719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-195025432908.89719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-812605970.45373821</v>
      </c>
      <c r="L3131" s="444">
        <f t="shared" ca="1" si="144"/>
        <v>-195838038879.35092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-195838038879.35092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-815991828.66396213</v>
      </c>
      <c r="L3132" s="444">
        <f t="shared" ca="1" si="144"/>
        <v>-196654030708.01489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-196654030708.01489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-819391794.61672866</v>
      </c>
      <c r="L3133" s="444">
        <f t="shared" ca="1" si="144"/>
        <v>-197473422502.63162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-197473422502.63162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-822805927.09429836</v>
      </c>
      <c r="L3134" s="444">
        <f t="shared" ca="1" si="144"/>
        <v>-198296228429.72592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-198296228429.72592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-826234285.12385798</v>
      </c>
      <c r="L3135" s="444">
        <f t="shared" ca="1" si="144"/>
        <v>-199122462714.84979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-199122462714.84979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-829676927.97854078</v>
      </c>
      <c r="L3136" s="444">
        <f t="shared" ca="1" si="144"/>
        <v>-199952139642.82834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-199952139642.82834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-833133915.17845142</v>
      </c>
      <c r="L3137" s="444">
        <f t="shared" ca="1" si="144"/>
        <v>-200785273558.00677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-200785273558.00677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-836605306.49169493</v>
      </c>
      <c r="L3138" s="444">
        <f t="shared" ca="1" si="144"/>
        <v>-201621878864.49847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-201621878864.49847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-840091161.93541026</v>
      </c>
      <c r="L3139" s="444">
        <f t="shared" ca="1" si="144"/>
        <v>-202461970026.4339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-202461970026.4339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-843591541.7768079</v>
      </c>
      <c r="L3140" s="444">
        <f t="shared" ca="1" si="144"/>
        <v>-203305561568.21069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-203305561568.21069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-847106506.53421116</v>
      </c>
      <c r="L3141" s="444">
        <f t="shared" ca="1" si="144"/>
        <v>-204152668074.7449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-204152668074.7449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-850636116.97810376</v>
      </c>
      <c r="L3142" s="444">
        <f t="shared" ca="1" si="144"/>
        <v>-205003304191.72302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-205003304191.72302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-854180434.13217926</v>
      </c>
      <c r="L3143" s="444">
        <f t="shared" ca="1" si="144"/>
        <v>-205857484625.85519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-205857484625.85519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-857739519.27439666</v>
      </c>
      <c r="L3144" s="444">
        <f t="shared" ca="1" si="144"/>
        <v>-206715224145.12958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-206715224145.12958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-861313433.9380399</v>
      </c>
      <c r="L3145" s="444">
        <f t="shared" ca="1" si="144"/>
        <v>-207576537579.06763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-207576537579.06763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-864902239.91278172</v>
      </c>
      <c r="L3146" s="444">
        <f t="shared" ca="1" si="144"/>
        <v>-208441439818.98041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-208441439818.98041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-868505999.24575174</v>
      </c>
      <c r="L3147" s="444">
        <f t="shared" ca="1" si="144"/>
        <v>-209309945818.22617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-209309945818.22617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-872124774.24260902</v>
      </c>
      <c r="L3148" s="444">
        <f t="shared" ca="1" si="144"/>
        <v>-210182070592.46878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-210182070592.46878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-875758627.46861994</v>
      </c>
      <c r="L3149" s="444">
        <f t="shared" ca="1" si="144"/>
        <v>-211057829219.93741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-211057829219.93741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-879407621.74973917</v>
      </c>
      <c r="L3150" s="444">
        <f t="shared" ca="1" si="144"/>
        <v>-211937236841.68713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-211937236841.68713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-883071820.1736964</v>
      </c>
      <c r="L3151" s="444">
        <f t="shared" ca="1" si="144"/>
        <v>-212820308661.86084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-212820308661.86084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-886751286.09108686</v>
      </c>
      <c r="L3152" s="444">
        <f t="shared" ca="1" si="144"/>
        <v>-213707059947.95193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-213707059947.95193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-890446083.1164664</v>
      </c>
      <c r="L3153" s="444">
        <f t="shared" ca="1" si="144"/>
        <v>-214597506031.06839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-214597506031.06839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-894156275.12945163</v>
      </c>
      <c r="L3154" s="444">
        <f t="shared" ca="1" si="144"/>
        <v>-215491662306.19785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-215491662306.19785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-897881926.27582431</v>
      </c>
      <c r="L3155" s="444">
        <f t="shared" ca="1" si="144"/>
        <v>-216389544232.47366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-216389544232.47366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-901623100.96864021</v>
      </c>
      <c r="L3156" s="444">
        <f t="shared" ca="1" si="144"/>
        <v>-217291167333.44229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-217291167333.44229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-905379863.8893429</v>
      </c>
      <c r="L3157" s="444">
        <f t="shared" ca="1" si="144"/>
        <v>-218196547197.33163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-218196547197.33163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-909152279.98888183</v>
      </c>
      <c r="L3158" s="444">
        <f t="shared" ca="1" si="144"/>
        <v>-219105699477.32053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-219105699477.32053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-912940414.48883545</v>
      </c>
      <c r="L3159" s="444">
        <f t="shared" ca="1" si="144"/>
        <v>-220018639891.80936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-220018639891.80936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-916744332.88253891</v>
      </c>
      <c r="L3160" s="444">
        <f t="shared" ca="1" si="144"/>
        <v>-220935384224.69189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-220935384224.69189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-920564100.93621624</v>
      </c>
      <c r="L3161" s="444">
        <f t="shared" ca="1" si="144"/>
        <v>-221855948325.62811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-221855948325.62811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-924399784.69011712</v>
      </c>
      <c r="L3162" s="444">
        <f t="shared" ca="1" si="144"/>
        <v>-222780348110.31824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-222780348110.31824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-928251450.45965922</v>
      </c>
      <c r="L3163" s="444">
        <f t="shared" ca="1" si="144"/>
        <v>-223708599560.77789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-223708599560.77789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-932119164.83657455</v>
      </c>
      <c r="L3164" s="444">
        <f t="shared" ca="1" si="144"/>
        <v>-224640718725.61447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-224640718725.61447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-936002994.69006026</v>
      </c>
      <c r="L3165" s="444">
        <f t="shared" ca="1" si="144"/>
        <v>-225576721720.30453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-225576721720.30453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-939903007.16793549</v>
      </c>
      <c r="L3166" s="444">
        <f t="shared" ca="1" si="144"/>
        <v>-226516624727.47247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-226516624727.47247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-943819269.69780195</v>
      </c>
      <c r="L3167" s="444">
        <f t="shared" ca="1" si="144"/>
        <v>-227460443997.17029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-227460443997.17029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-947751849.98820949</v>
      </c>
      <c r="L3168" s="444">
        <f t="shared" ca="1" si="144"/>
        <v>-228408195847.15851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-228408195847.15851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-951700816.029827</v>
      </c>
      <c r="L3169" s="444">
        <f t="shared" ca="1" si="144"/>
        <v>-229359896663.18832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-229359896663.18832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-955666236.09661806</v>
      </c>
      <c r="L3170" s="444">
        <f t="shared" ca="1" si="144"/>
        <v>-230315562899.28494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-230315562899.28494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-959648178.7470206</v>
      </c>
      <c r="L3171" s="444">
        <f t="shared" ca="1" si="144"/>
        <v>-231275211078.03195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-231275211078.03195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-963646712.82513309</v>
      </c>
      <c r="L3172" s="444">
        <f t="shared" ca="1" si="144"/>
        <v>-232238857790.85709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-232238857790.85709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-967661907.46190453</v>
      </c>
      <c r="L3173" s="444">
        <f t="shared" ca="1" si="144"/>
        <v>-233206519698.319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-233206519698.319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-971693832.07632899</v>
      </c>
      <c r="L3174" s="444">
        <f t="shared" ca="1" si="144"/>
        <v>-234178213530.39532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-234178213530.39532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-975742556.37664735</v>
      </c>
      <c r="L3175" s="444">
        <f t="shared" ca="1" si="144"/>
        <v>-235153956086.77197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-235153956086.77197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-979808150.36154985</v>
      </c>
      <c r="L3176" s="444">
        <f t="shared" ca="1" si="144"/>
        <v>-236133764237.13351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-236133764237.13351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-983890684.32138968</v>
      </c>
      <c r="L3177" s="444">
        <f t="shared" ca="1" si="144"/>
        <v>-237117654921.4549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-237117654921.4549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-987990228.8393954</v>
      </c>
      <c r="L3178" s="444">
        <f t="shared" ca="1" si="144"/>
        <v>-238105645150.29428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-238105645150.29428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-992106854.79289281</v>
      </c>
      <c r="L3179" s="444">
        <f t="shared" ca="1" si="144"/>
        <v>-239097752005.08719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-239097752005.08719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-996240633.35452998</v>
      </c>
      <c r="L3180" s="444">
        <f t="shared" ca="1" si="144"/>
        <v>-240093992638.44171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-240093992638.44171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-1000391635.9935071</v>
      </c>
      <c r="L3181" s="444">
        <f t="shared" ca="1" si="144"/>
        <v>-241094384274.43521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-241094384274.43521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-1004559934.4768132</v>
      </c>
      <c r="L3182" s="444">
        <f t="shared" ca="1" si="144"/>
        <v>-242098944208.91202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-242098944208.91202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-1008745600.8704666</v>
      </c>
      <c r="L3183" s="444">
        <f t="shared" ca="1" si="144"/>
        <v>-243107689809.78247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-243107689809.78247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-1012948707.5407604</v>
      </c>
      <c r="L3184" s="444">
        <f t="shared" ca="1" si="144"/>
        <v>-244120638517.32324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-244120638517.32324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-1017169327.1555135</v>
      </c>
      <c r="L3185" s="444">
        <f t="shared" ca="1" si="144"/>
        <v>-245137807844.47876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-245137807844.47876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-1021407532.6853281</v>
      </c>
      <c r="L3186" s="444">
        <f t="shared" ca="1" si="144"/>
        <v>-246159215377.16409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-246159215377.16409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-1025663397.4048504</v>
      </c>
      <c r="L3187" s="444">
        <f t="shared" ca="1" si="144"/>
        <v>-247184878774.56894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-247184878774.56894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-1029936994.8940372</v>
      </c>
      <c r="L3188" s="444">
        <f t="shared" ca="1" si="144"/>
        <v>-248214815769.46298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-248214815769.46298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-1034228399.0394289</v>
      </c>
      <c r="L3189" s="444">
        <f t="shared" ca="1" si="144"/>
        <v>-249249044168.50241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-249249044168.50241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-1038537684.0354267</v>
      </c>
      <c r="L3190" s="444">
        <f t="shared" ca="1" si="144"/>
        <v>-250287581852.53784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-250287581852.53784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-1042864924.3855743</v>
      </c>
      <c r="L3191" s="444">
        <f t="shared" ca="1" si="144"/>
        <v>-251330446776.9234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-251330446776.9234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-1047210194.9038475</v>
      </c>
      <c r="L3192" s="444">
        <f t="shared" ca="1" si="144"/>
        <v>-252377656971.82724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-252377656971.82724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-1051573570.7159468</v>
      </c>
      <c r="L3193" s="444">
        <f t="shared" ca="1" si="144"/>
        <v>-253429230542.54318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-253429230542.54318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-1055955127.2605966</v>
      </c>
      <c r="L3194" s="444">
        <f t="shared" ca="1" si="144"/>
        <v>-254485185669.80377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-254485185669.80377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-1060354940.2908491</v>
      </c>
      <c r="L3195" s="444">
        <f t="shared" ca="1" si="144"/>
        <v>-255545540610.09464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-255545540610.09464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-1064773085.8753945</v>
      </c>
      <c r="L3196" s="444">
        <f t="shared" ca="1" si="144"/>
        <v>-256610313695.97003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-256610313695.97003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-1069209640.3998752</v>
      </c>
      <c r="L3197" s="444">
        <f t="shared" ca="1" si="144"/>
        <v>-257679523336.3699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-257679523336.3699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-1073664680.5682081</v>
      </c>
      <c r="L3198" s="444">
        <f t="shared" ca="1" si="144"/>
        <v>-258753188016.93811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-258753188016.93811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-1078138283.4039087</v>
      </c>
      <c r="L3199" s="444">
        <f t="shared" ca="1" si="144"/>
        <v>-259831326300.34201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-259831326300.34201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-1082630526.251425</v>
      </c>
      <c r="L3200" s="444">
        <f t="shared" ca="1" si="144"/>
        <v>-260913956826.59344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-260913956826.59344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-1087141486.7774727</v>
      </c>
      <c r="L3201" s="444">
        <f t="shared" ca="1" si="144"/>
        <v>-262001098313.37091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-262001098313.37091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-1091671242.972379</v>
      </c>
      <c r="L3202" s="444">
        <f t="shared" ca="1" si="144"/>
        <v>-263092769556.34329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-263092769556.34329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-1096219873.1514304</v>
      </c>
      <c r="L3203" s="444">
        <f t="shared" ca="1" si="144"/>
        <v>-264188989429.49472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-264188989429.49472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-1100787455.956228</v>
      </c>
      <c r="L3204" s="444">
        <f t="shared" ca="1" si="144"/>
        <v>-265289776885.45096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-265289776885.45096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-1105374070.3560457</v>
      </c>
      <c r="L3205" s="444">
        <f t="shared" ca="1" si="144"/>
        <v>-266395150955.80701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-266395150955.80701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-1109979795.6491959</v>
      </c>
      <c r="L3206" s="444">
        <f t="shared" ca="1" si="144"/>
        <v>-267505130751.45621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-267505130751.45621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-1114604711.4644008</v>
      </c>
      <c r="L3207" s="444">
        <f t="shared" ca="1" si="144"/>
        <v>-268619735462.92059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-268619735462.92059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-1119248897.7621691</v>
      </c>
      <c r="L3208" s="444">
        <f t="shared" ca="1" si="144"/>
        <v>-269738984360.68277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-269738984360.68277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-1123912434.8361783</v>
      </c>
      <c r="L3209" s="444">
        <f t="shared" ca="1" si="144"/>
        <v>-270862896795.51895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-270862896795.51895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-1128595403.3146622</v>
      </c>
      <c r="L3210" s="444">
        <f t="shared" ca="1" si="144"/>
        <v>-271991492198.83362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-271991492198.83362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-1133297884.1618066</v>
      </c>
      <c r="L3211" s="444">
        <f t="shared" ca="1" si="144"/>
        <v>-273124790082.99542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-273124790082.99542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-1138019958.6791477</v>
      </c>
      <c r="L3212" s="444">
        <f t="shared" ca="1" si="144"/>
        <v>-274262810041.67456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-274262810041.67456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-1142761708.5069776</v>
      </c>
      <c r="L3213" s="444">
        <f t="shared" ca="1" si="144"/>
        <v>-275405571750.18152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-275405571750.18152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-1147523215.6257563</v>
      </c>
      <c r="L3214" s="444">
        <f t="shared" ca="1" si="144"/>
        <v>-276553094965.80725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-276553094965.80725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-1152304562.3575301</v>
      </c>
      <c r="L3215" s="444">
        <f t="shared" ca="1" si="144"/>
        <v>-277705399528.16479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-277705399528.16479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-1157105831.3673532</v>
      </c>
      <c r="L3216" s="444">
        <f t="shared" ca="1" si="144"/>
        <v>-278862505359.53217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-278862505359.53217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-1161927105.6647174</v>
      </c>
      <c r="L3217" s="444">
        <f t="shared" ca="1" si="144"/>
        <v>-280024432465.1969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-280024432465.1969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-1166768468.6049871</v>
      </c>
      <c r="L3218" s="444">
        <f t="shared" ca="1" si="144"/>
        <v>-281191200933.80188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-281191200933.80188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-1171630003.8908412</v>
      </c>
      <c r="L3219" s="444">
        <f t="shared" ca="1" si="144"/>
        <v>-282362830937.69275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-282362830937.69275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-1176511795.5737197</v>
      </c>
      <c r="L3220" s="444">
        <f t="shared" ca="1" si="144"/>
        <v>-283539342733.26648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-283539342733.26648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-1181413928.0552769</v>
      </c>
      <c r="L3221" s="444">
        <f t="shared" ca="1" si="144"/>
        <v>-284720756661.32178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-284720756661.32178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-1186336486.0888407</v>
      </c>
      <c r="L3222" s="444">
        <f t="shared" ca="1" si="144"/>
        <v>-285907093147.41064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-285907093147.41064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-1191279554.7808776</v>
      </c>
      <c r="L3223" s="444">
        <f t="shared" ca="1" si="144"/>
        <v>-287098372702.19153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-287098372702.19153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-1196243219.5924647</v>
      </c>
      <c r="L3224" s="444">
        <f t="shared" ca="1" si="144"/>
        <v>-288294615921.784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-288294615921.784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-1201227566.3407667</v>
      </c>
      <c r="L3225" s="444">
        <f t="shared" ca="1" si="144"/>
        <v>-289495843488.12476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-289495843488.12476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-1206232681.2005198</v>
      </c>
      <c r="L3226" s="444">
        <f t="shared" ca="1" si="144"/>
        <v>-290702076169.32526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-290702076169.32526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-1211258650.7055218</v>
      </c>
      <c r="L3227" s="444">
        <f t="shared" ca="1" si="144"/>
        <v>-291913334820.03076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-291913334820.03076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-1216305561.7501283</v>
      </c>
      <c r="L3228" s="444">
        <f t="shared" ca="1" si="144"/>
        <v>-293129640381.78088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-293129640381.78088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-1221373501.5907536</v>
      </c>
      <c r="L3229" s="444">
        <f t="shared" ca="1" si="144"/>
        <v>-294351013883.37164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-294351013883.37164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-1226462557.8473818</v>
      </c>
      <c r="L3230" s="444">
        <f t="shared" ca="1" si="144"/>
        <v>-295577476441.21906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-295577476441.21906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-1231572818.5050793</v>
      </c>
      <c r="L3231" s="444">
        <f t="shared" ca="1" si="144"/>
        <v>-296809049259.72412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-296809049259.72412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-1236704371.9155171</v>
      </c>
      <c r="L3232" s="444">
        <f t="shared" ca="1" si="144"/>
        <v>-298045753631.63965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-298045753631.63965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-1241857306.7984986</v>
      </c>
      <c r="L3233" s="444">
        <f t="shared" ca="1" si="144"/>
        <v>-299287610938.43817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-299287610938.43817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-1247031712.2434924</v>
      </c>
      <c r="L3234" s="444">
        <f t="shared" ca="1" si="144"/>
        <v>-300534642650.68164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-300534642650.68164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-1252227677.7111735</v>
      </c>
      <c r="L3235" s="444">
        <f t="shared" ca="1" si="144"/>
        <v>-301786870328.39282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-301786870328.39282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-1257445293.03497</v>
      </c>
      <c r="L3236" s="444">
        <f t="shared" ca="1" si="144"/>
        <v>-303044315621.4278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-303044315621.4278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-1262684648.4226158</v>
      </c>
      <c r="L3237" s="444">
        <f t="shared" ca="1" si="144"/>
        <v>-304307000269.8504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-304307000269.8504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-1267945834.45771</v>
      </c>
      <c r="L3238" s="444">
        <f t="shared" ca="1" si="144"/>
        <v>-305574946104.30811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-305574946104.30811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-1273228942.1012838</v>
      </c>
      <c r="L3239" s="444">
        <f t="shared" ca="1" si="144"/>
        <v>-306848175046.40936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-306848175046.40936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-1278534062.6933722</v>
      </c>
      <c r="L3240" s="444">
        <f t="shared" ca="1" si="144"/>
        <v>-308126709109.10272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-308126709109.10272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-1283861287.9545946</v>
      </c>
      <c r="L3241" s="444">
        <f t="shared" ca="1" si="144"/>
        <v>-309410570397.05731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-309410570397.05731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-1289210709.9877388</v>
      </c>
      <c r="L3242" s="444">
        <f t="shared" ca="1" si="144"/>
        <v>-310699781107.04504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-310699781107.04504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-1294582421.2793543</v>
      </c>
      <c r="L3243" s="444">
        <f t="shared" ca="1" si="144"/>
        <v>-311994363528.3244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-311994363528.3244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-1299976514.7013516</v>
      </c>
      <c r="L3244" s="444">
        <f t="shared" ca="1" si="144"/>
        <v>-313294340043.02576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-313294340043.02576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-1305393083.5126073</v>
      </c>
      <c r="L3245" s="444">
        <f t="shared" ca="1" si="144"/>
        <v>-314599733126.53839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-314599733126.53839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-1310832221.3605766</v>
      </c>
      <c r="L3246" s="444">
        <f t="shared" ca="1" si="144"/>
        <v>-315910565347.89899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-315910565347.89899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-1316294022.2829125</v>
      </c>
      <c r="L3247" s="444">
        <f t="shared" ca="1" si="144"/>
        <v>-317226859370.18188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-317226859370.18188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-1321778580.7090912</v>
      </c>
      <c r="L3248" s="444">
        <f t="shared" ca="1" si="144"/>
        <v>-318548637950.89099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-318548637950.89099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-1327285991.4620457</v>
      </c>
      <c r="L3249" s="444">
        <f t="shared" ca="1" si="144"/>
        <v>-319875923942.35303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-319875923942.35303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-1332816349.7598042</v>
      </c>
      <c r="L3250" s="444">
        <f t="shared" ca="1" si="144"/>
        <v>-321208740292.11285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-321208740292.11285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-1338369751.2171369</v>
      </c>
      <c r="L3251" s="444">
        <f t="shared" ca="1" si="144"/>
        <v>-322547110043.33002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-322547110043.33002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-1343946291.8472085</v>
      </c>
      <c r="L3252" s="444">
        <f t="shared" ca="1" si="144"/>
        <v>-323891056335.17725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-323891056335.17725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-1349546068.0632386</v>
      </c>
      <c r="L3253" s="444">
        <f t="shared" ca="1" si="144"/>
        <v>-325240602403.24048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-325240602403.24048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-1355169176.6801686</v>
      </c>
      <c r="L3254" s="444">
        <f t="shared" ca="1" si="144"/>
        <v>-326595771579.92065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-326595771579.92065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-1360815714.9163361</v>
      </c>
      <c r="L3255" s="444">
        <f t="shared" ca="1" si="144"/>
        <v>-327956587294.83698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-327956587294.83698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-1366485780.395154</v>
      </c>
      <c r="L3256" s="444">
        <f t="shared" ca="1" si="144"/>
        <v>-329323073075.23212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-329323073075.23212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-1372179471.1468005</v>
      </c>
      <c r="L3257" s="444">
        <f t="shared" ca="1" si="144"/>
        <v>-330695252546.37891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-330695252546.37891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-1377896885.6099122</v>
      </c>
      <c r="L3258" s="444">
        <f t="shared" ca="1" si="144"/>
        <v>-332073149431.98883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-332073149431.98883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-1383638122.6332867</v>
      </c>
      <c r="L3259" s="444">
        <f t="shared" ca="1" si="144"/>
        <v>-333456787554.62213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-333456787554.62213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-1389403281.4775922</v>
      </c>
      <c r="L3260" s="444">
        <f t="shared" ca="1" si="144"/>
        <v>-334846190836.09973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-334846190836.09973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-1395192461.8170822</v>
      </c>
      <c r="L3261" s="444">
        <f t="shared" ca="1" si="144"/>
        <v>-336241383297.91681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-336241383297.91681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-1401005763.7413201</v>
      </c>
      <c r="L3262" s="444">
        <f t="shared" ca="1" si="144"/>
        <v>-337642389061.65814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-337642389061.65814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-1406843287.7569089</v>
      </c>
      <c r="L3263" s="444">
        <f t="shared" ca="1" si="144"/>
        <v>-339049232349.41504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-339049232349.41504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-1412705134.7892294</v>
      </c>
      <c r="L3264" s="444">
        <f t="shared" ca="1" si="144"/>
        <v>-340461937484.20428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-340461937484.20428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-1418591406.1841846</v>
      </c>
      <c r="L3265" s="444">
        <f t="shared" ca="1" si="144"/>
        <v>-341880528890.38849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-341880528890.38849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-1424502203.7099521</v>
      </c>
      <c r="L3266" s="444">
        <f t="shared" ca="1" si="144"/>
        <v>-343305031094.09845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-343305031094.09845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-1430437629.5587435</v>
      </c>
      <c r="L3267" s="444">
        <f t="shared" ca="1" si="144"/>
        <v>-344735468723.65717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-344735468723.65717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-1436397786.3485715</v>
      </c>
      <c r="L3268" s="444">
        <f t="shared" ca="1" si="144"/>
        <v>-346171866510.00574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-346171866510.00574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-1442382777.1250238</v>
      </c>
      <c r="L3269" s="444">
        <f t="shared" ca="1" si="144"/>
        <v>-347614249287.13074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-347614249287.13074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-1448392705.3630447</v>
      </c>
      <c r="L3270" s="444">
        <f t="shared" ca="1" si="144"/>
        <v>-349062641992.49377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-349062641992.49377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-1454427674.968724</v>
      </c>
      <c r="L3271" s="444">
        <f t="shared" ca="1" si="144"/>
        <v>-350517069667.46252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-350517069667.46252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-1460487790.2810938</v>
      </c>
      <c r="L3272" s="444">
        <f t="shared" ca="1" si="144"/>
        <v>-351977557457.74359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-351977557457.74359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-1466573156.0739317</v>
      </c>
      <c r="L3273" s="444">
        <f t="shared" ca="1" si="144"/>
        <v>-353444130613.8175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-353444130613.8175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-1472683877.5575728</v>
      </c>
      <c r="L3274" s="444">
        <f t="shared" ca="1" si="144"/>
        <v>-354916814491.37506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-354916814491.37506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-1478820060.3807294</v>
      </c>
      <c r="L3275" s="444">
        <f t="shared" ca="1" si="144"/>
        <v>-356395634551.7558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-356395634551.7558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-1484981810.6323159</v>
      </c>
      <c r="L3276" s="444">
        <f t="shared" ca="1" si="144"/>
        <v>-357880616362.38812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-357880616362.38812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-1491169234.8432839</v>
      </c>
      <c r="L3277" s="444">
        <f t="shared" ca="1" si="144"/>
        <v>-359371785597.23138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-359371785597.23138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-1497382439.9884641</v>
      </c>
      <c r="L3278" s="444">
        <f t="shared" ca="1" si="144"/>
        <v>-360869168037.21985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-360869168037.21985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-1503621533.488416</v>
      </c>
      <c r="L3279" s="444">
        <f t="shared" ca="1" si="144"/>
        <v>-362372789570.70825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-362372789570.70825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-1509886623.2112844</v>
      </c>
      <c r="L3280" s="444">
        <f t="shared" ca="1" si="144"/>
        <v>-363882676193.91956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-363882676193.91956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-1516177817.4746647</v>
      </c>
      <c r="L3281" s="444">
        <f t="shared" ca="1" si="144"/>
        <v>-365398854011.39423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-365398854011.39423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-1522495225.0474758</v>
      </c>
      <c r="L3282" s="444">
        <f t="shared" ca="1" si="144"/>
        <v>-366921349236.44171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-366921349236.44171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-1528838955.1518404</v>
      </c>
      <c r="L3283" s="444">
        <f t="shared" ca="1" si="144"/>
        <v>-368450188191.59357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-368450188191.59357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-1535209117.4649732</v>
      </c>
      <c r="L3284" s="444">
        <f t="shared" ca="1" si="144"/>
        <v>-369985397309.05853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-369985397309.05853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-1541605822.1210773</v>
      </c>
      <c r="L3285" s="444">
        <f t="shared" ca="1" si="144"/>
        <v>-371527003131.17963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-371527003131.17963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-1548029179.7132485</v>
      </c>
      <c r="L3286" s="444">
        <f t="shared" ca="1" si="144"/>
        <v>-373075032310.89288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-373075032310.89288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-1554479301.295387</v>
      </c>
      <c r="L3287" s="444">
        <f t="shared" ca="1" si="144"/>
        <v>-374629511612.18829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-374629511612.18829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-1560956298.3841178</v>
      </c>
      <c r="L3288" s="444">
        <f t="shared" ca="1" si="144"/>
        <v>-376190467910.57239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-376190467910.57239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-1567460282.9607182</v>
      </c>
      <c r="L3289" s="444">
        <f t="shared" ca="1" si="144"/>
        <v>-377757928193.53308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-377757928193.53308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-1573991367.4730544</v>
      </c>
      <c r="L3290" s="444">
        <f t="shared" ca="1" si="144"/>
        <v>-379331919561.00616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-379331919561.00616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-1580549664.8375256</v>
      </c>
      <c r="L3291" s="444">
        <f t="shared" ca="1" si="144"/>
        <v>-380912469225.84369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-380912469225.84369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-1587135288.4410152</v>
      </c>
      <c r="L3292" s="444">
        <f t="shared" ca="1" si="144"/>
        <v>-382499604514.28473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-382499604514.28473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-1593748352.142853</v>
      </c>
      <c r="L3293" s="444">
        <f t="shared" ca="1" si="144"/>
        <v>-384093352866.42761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-384093352866.42761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-1600388970.2767818</v>
      </c>
      <c r="L3294" s="444">
        <f t="shared" ca="1" si="144"/>
        <v>-385693741836.70441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-385693741836.70441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-1607057257.652935</v>
      </c>
      <c r="L3295" s="444">
        <f t="shared" ca="1" si="144"/>
        <v>-387300799094.35736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-387300799094.35736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-1613753329.5598223</v>
      </c>
      <c r="L3296" s="444">
        <f t="shared" ca="1" si="144"/>
        <v>-388914552423.91718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-388914552423.91718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-1620477301.7663217</v>
      </c>
      <c r="L3297" s="444">
        <f t="shared" ca="1" si="144"/>
        <v>-390535029725.68347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-390535029725.68347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-1627229290.5236812</v>
      </c>
      <c r="L3298" s="444">
        <f t="shared" ca="1" si="144"/>
        <v>-392162259016.20715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-392162259016.20715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-1634009412.5675297</v>
      </c>
      <c r="L3299" s="444">
        <f t="shared" ca="1" si="144"/>
        <v>-393796268428.77466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-393796268428.77466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-1640817785.1198945</v>
      </c>
      <c r="L3300" s="444">
        <f t="shared" ca="1" si="144"/>
        <v>-395437086213.89453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-395437086213.89453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-1647654525.8912272</v>
      </c>
      <c r="L3301" s="444">
        <f t="shared" ca="1" si="144"/>
        <v>-397084740739.78577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-397084740739.78577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-1654519753.0824406</v>
      </c>
      <c r="L3302" s="444">
        <f t="shared" ca="1" si="144"/>
        <v>-398739260492.86823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-398739260492.86823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-1661413585.386951</v>
      </c>
      <c r="L3303" s="444">
        <f t="shared" ca="1" si="144"/>
        <v>-400400674078.25519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-400400674078.25519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-1668336141.9927299</v>
      </c>
      <c r="L3304" s="444">
        <f t="shared" ca="1" si="144"/>
        <v>-402069010220.24792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-402069010220.24792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-1675287542.5843663</v>
      </c>
      <c r="L3305" s="444">
        <f t="shared" ca="1" si="144"/>
        <v>-403744297762.83228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-403744297762.83228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-1682267907.3451345</v>
      </c>
      <c r="L3306" s="444">
        <f t="shared" ca="1" si="144"/>
        <v>-405426565670.17743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-405426565670.17743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-1689277356.9590726</v>
      </c>
      <c r="L3307" s="444">
        <f t="shared" ca="1" si="144"/>
        <v>-407115843027.13647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-407115843027.13647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-1696316012.6130686</v>
      </c>
      <c r="L3308" s="444">
        <f t="shared" ca="1" si="144"/>
        <v>-408812159039.74957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-408812159039.74957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-1703383995.9989564</v>
      </c>
      <c r="L3309" s="444">
        <f t="shared" ca="1" si="144"/>
        <v>-410515543035.74854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-410515543035.74854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-1710481429.315619</v>
      </c>
      <c r="L3310" s="444">
        <f t="shared" ca="1" si="144"/>
        <v>-412226024465.06415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-412226024465.06415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-1717608435.2711005</v>
      </c>
      <c r="L3311" s="444">
        <f t="shared" ca="1" si="144"/>
        <v>-413943632900.33527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-413943632900.33527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-1724765137.0847301</v>
      </c>
      <c r="L3312" s="444">
        <f t="shared" ca="1" si="144"/>
        <v>-415668398037.41998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-415668398037.41998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-1731951658.4892499</v>
      </c>
      <c r="L3313" s="444">
        <f t="shared" ca="1" si="144"/>
        <v>-417400349695.90924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-417400349695.90924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-1739168123.7329552</v>
      </c>
      <c r="L3314" s="444">
        <f t="shared" ca="1" si="144"/>
        <v>-419139517819.64221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-419139517819.64221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-1746414657.5818424</v>
      </c>
      <c r="L3315" s="444">
        <f t="shared" ca="1" si="144"/>
        <v>-420885932477.22406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-420885932477.22406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-1753691385.3217669</v>
      </c>
      <c r="L3316" s="444">
        <f t="shared" ca="1" si="144"/>
        <v>-422639623862.54584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-422639623862.54584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-1760998432.7606077</v>
      </c>
      <c r="L3317" s="444">
        <f t="shared" ca="1" si="144"/>
        <v>-424400622295.30646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-424400622295.30646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-1768335926.2304435</v>
      </c>
      <c r="L3318" s="444">
        <f t="shared" ca="1" si="144"/>
        <v>-426168958221.53693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-426168958221.53693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-1775703992.5897372</v>
      </c>
      <c r="L3319" s="444">
        <f t="shared" ca="1" si="144"/>
        <v>-427944662214.12665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-427944662214.12665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-1783102759.2255278</v>
      </c>
      <c r="L3320" s="444">
        <f t="shared" ca="1" si="144"/>
        <v>-429727764973.35217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-429727764973.35217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-1790532354.0556343</v>
      </c>
      <c r="L3321" s="444">
        <f t="shared" ca="1" si="144"/>
        <v>-431518297327.40784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-431518297327.40784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-1797992905.5308659</v>
      </c>
      <c r="L3322" s="444">
        <f t="shared" ca="1" si="144"/>
        <v>-433316290232.93872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-433316290232.93872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-1805484542.6372445</v>
      </c>
      <c r="L3323" s="444">
        <f t="shared" ref="L3323:L3577" ca="1" si="149">I3323-J3323+K3323</f>
        <v>-435121774775.57599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-435121774775.57599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-1813007394.8982332</v>
      </c>
      <c r="L3324" s="444">
        <f t="shared" ca="1" si="149"/>
        <v>-436934782170.47424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-436934782170.47424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-1820561592.3769758</v>
      </c>
      <c r="L3325" s="444">
        <f t="shared" ca="1" si="149"/>
        <v>-438755343762.8512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-438755343762.8512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-1828147265.6785464</v>
      </c>
      <c r="L3326" s="444">
        <f t="shared" ca="1" si="149"/>
        <v>-440583491028.52972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-440583491028.52972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-1835764545.9522071</v>
      </c>
      <c r="L3327" s="444">
        <f t="shared" ca="1" si="149"/>
        <v>-442419255574.48193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-442419255574.48193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-1843413564.8936744</v>
      </c>
      <c r="L3328" s="444">
        <f t="shared" ca="1" si="149"/>
        <v>-444262669139.37561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-444262669139.37561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-1851094454.7473984</v>
      </c>
      <c r="L3329" s="444">
        <f t="shared" ca="1" si="149"/>
        <v>-446113763594.12299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-446113763594.12299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-1858807348.3088458</v>
      </c>
      <c r="L3330" s="444">
        <f t="shared" ca="1" si="149"/>
        <v>-447972570942.43182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-447972570942.43182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-1866552378.9267991</v>
      </c>
      <c r="L3331" s="444">
        <f t="shared" ca="1" si="149"/>
        <v>-449839123321.35864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-449839123321.35864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-1874329680.5056608</v>
      </c>
      <c r="L3332" s="444">
        <f t="shared" ca="1" si="149"/>
        <v>-451713453001.86432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-451713453001.86432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-1882139387.5077679</v>
      </c>
      <c r="L3333" s="444">
        <f t="shared" ca="1" si="149"/>
        <v>-453595592389.37207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-453595592389.37207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-1889981634.9557171</v>
      </c>
      <c r="L3334" s="444">
        <f t="shared" ca="1" si="149"/>
        <v>-455485574024.32776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-455485574024.32776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-1897856558.4346991</v>
      </c>
      <c r="L3335" s="444">
        <f t="shared" ca="1" si="149"/>
        <v>-457383430582.76245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-457383430582.76245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-1905764294.0948436</v>
      </c>
      <c r="L3336" s="444">
        <f t="shared" ca="1" si="149"/>
        <v>-459289194876.8573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-459289194876.8573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-1913704978.6535723</v>
      </c>
      <c r="L3337" s="444">
        <f t="shared" ca="1" si="149"/>
        <v>-461202899855.51086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-461202899855.51086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-1921678749.3979616</v>
      </c>
      <c r="L3338" s="444">
        <f t="shared" ca="1" si="149"/>
        <v>-463124578604.90881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-463124578604.90881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-1929685744.18712</v>
      </c>
      <c r="L3339" s="444">
        <f t="shared" ca="1" si="149"/>
        <v>-465054264349.09595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-465054264349.09595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-1937726101.4545665</v>
      </c>
      <c r="L3340" s="444">
        <f t="shared" ca="1" si="149"/>
        <v>-466991990450.55054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-466991990450.55054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-1945799960.2106268</v>
      </c>
      <c r="L3341" s="444">
        <f t="shared" ca="1" si="149"/>
        <v>-468937790410.76117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-468937790410.76117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-1953907460.044838</v>
      </c>
      <c r="L3342" s="444">
        <f t="shared" ca="1" si="149"/>
        <v>-470891697870.80603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-470891697870.80603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-1962048741.1283581</v>
      </c>
      <c r="L3343" s="444">
        <f t="shared" ca="1" si="149"/>
        <v>-472853746611.93439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-472853746611.93439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-1970223944.2163932</v>
      </c>
      <c r="L3344" s="444">
        <f t="shared" ca="1" si="149"/>
        <v>-474823970556.15076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-474823970556.15076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-1978433210.6506281</v>
      </c>
      <c r="L3345" s="444">
        <f t="shared" ca="1" si="149"/>
        <v>-476802403766.80139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-476802403766.80139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-1986676682.3616724</v>
      </c>
      <c r="L3346" s="444">
        <f t="shared" ca="1" si="149"/>
        <v>-478789080449.16309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-478789080449.16309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-1994954501.8715129</v>
      </c>
      <c r="L3347" s="444">
        <f t="shared" ca="1" si="149"/>
        <v>-480784034951.03461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-480784034951.03461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-2003266812.2959776</v>
      </c>
      <c r="L3348" s="444">
        <f t="shared" ca="1" si="149"/>
        <v>-482787301763.33057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-482787301763.33057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-2011613757.3472104</v>
      </c>
      <c r="L3349" s="444">
        <f t="shared" ca="1" si="149"/>
        <v>-484798915520.6778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-484798915520.6778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-2019995481.3361576</v>
      </c>
      <c r="L3350" s="444">
        <f t="shared" ca="1" si="149"/>
        <v>-486818911002.01398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-486818911002.01398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-2028412129.1750581</v>
      </c>
      <c r="L3351" s="444">
        <f t="shared" ca="1" si="149"/>
        <v>-488847323131.18903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-488847323131.18903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-2036863846.3799543</v>
      </c>
      <c r="L3352" s="444">
        <f t="shared" ca="1" si="149"/>
        <v>-490884186977.56897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-490884186977.56897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-2045350779.073204</v>
      </c>
      <c r="L3353" s="444">
        <f t="shared" ca="1" si="149"/>
        <v>-492929537756.64215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-492929537756.64215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-2053873073.9860086</v>
      </c>
      <c r="L3354" s="444">
        <f t="shared" ca="1" si="149"/>
        <v>-494983410830.62817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-494983410830.62817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-2062430878.4609506</v>
      </c>
      <c r="L3355" s="444">
        <f t="shared" ca="1" si="149"/>
        <v>-497045841709.08911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-497045841709.08911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-2071024340.4545381</v>
      </c>
      <c r="L3356" s="444">
        <f t="shared" ca="1" si="149"/>
        <v>-499116866049.54364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-499116866049.54364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-2079653608.5397651</v>
      </c>
      <c r="L3357" s="444">
        <f t="shared" ca="1" si="149"/>
        <v>-501196519658.08344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-501196519658.08344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-2088318831.9086809</v>
      </c>
      <c r="L3358" s="444">
        <f t="shared" ca="1" si="149"/>
        <v>-503284838489.99213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-503284838489.99213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-2097020160.3749671</v>
      </c>
      <c r="L3359" s="444">
        <f t="shared" ca="1" si="149"/>
        <v>-505381858650.36707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-505381858650.36707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-2105757744.3765295</v>
      </c>
      <c r="L3360" s="444">
        <f t="shared" ca="1" si="149"/>
        <v>-507487616394.74359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-507487616394.74359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-2114531734.9780982</v>
      </c>
      <c r="L3361" s="444">
        <f t="shared" ca="1" si="149"/>
        <v>-509602148129.72168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-509602148129.72168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-2123342283.8738401</v>
      </c>
      <c r="L3362" s="444">
        <f t="shared" ca="1" si="149"/>
        <v>-511725490413.59552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-511725490413.59552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-2132189543.389981</v>
      </c>
      <c r="L3363" s="444">
        <f t="shared" ca="1" si="149"/>
        <v>-513857679956.98547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-513857679956.98547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-2141073666.4874396</v>
      </c>
      <c r="L3364" s="444">
        <f t="shared" ca="1" si="149"/>
        <v>-515998753623.4729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-515998753623.4729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-2149994806.7644706</v>
      </c>
      <c r="L3365" s="444">
        <f t="shared" ca="1" si="149"/>
        <v>-518148748430.23737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-518148748430.23737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-2158953118.459322</v>
      </c>
      <c r="L3366" s="444">
        <f t="shared" ca="1" si="149"/>
        <v>-520307701548.69672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-520307701548.69672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-2167948756.4529033</v>
      </c>
      <c r="L3367" s="444">
        <f t="shared" ca="1" si="149"/>
        <v>-522475650305.1496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-522475650305.1496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-2176981876.2714567</v>
      </c>
      <c r="L3368" s="444">
        <f t="shared" ca="1" si="149"/>
        <v>-524652632181.42108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-524652632181.42108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-2186052634.0892544</v>
      </c>
      <c r="L3369" s="444">
        <f t="shared" ca="1" si="149"/>
        <v>-526838684815.51031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-526838684815.51031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-2195161186.7312932</v>
      </c>
      <c r="L3370" s="444">
        <f t="shared" ca="1" si="149"/>
        <v>-529033846002.24164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-529033846002.24164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-2204307691.6760073</v>
      </c>
      <c r="L3371" s="444">
        <f t="shared" ca="1" si="149"/>
        <v>-531238153693.91766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-531238153693.91766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-2213492307.0579901</v>
      </c>
      <c r="L3372" s="444">
        <f t="shared" ca="1" si="149"/>
        <v>-533451646000.97565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-533451646000.97565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-2222715191.670732</v>
      </c>
      <c r="L3373" s="444">
        <f t="shared" ca="1" si="149"/>
        <v>-535674361192.64636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-535674361192.64636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-2231976504.9693594</v>
      </c>
      <c r="L3374" s="444">
        <f t="shared" ca="1" si="149"/>
        <v>-537906337697.61572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-537906337697.61572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-2241276407.0733991</v>
      </c>
      <c r="L3375" s="444">
        <f t="shared" ca="1" si="149"/>
        <v>-540147614104.68915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-540147614104.68915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-2250615058.7695379</v>
      </c>
      <c r="L3376" s="444">
        <f t="shared" ca="1" si="149"/>
        <v>-542398229163.45868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-542398229163.45868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-2259992621.514411</v>
      </c>
      <c r="L3377" s="444">
        <f t="shared" ca="1" si="149"/>
        <v>-544658221784.97308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-544658221784.97308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-2269409257.4373879</v>
      </c>
      <c r="L3378" s="444">
        <f t="shared" ca="1" si="149"/>
        <v>-546927631042.41046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-546927631042.41046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-2278865129.3433771</v>
      </c>
      <c r="L3379" s="444">
        <f t="shared" ca="1" si="149"/>
        <v>-549206496171.75385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-549206496171.75385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-2288360400.715641</v>
      </c>
      <c r="L3380" s="444">
        <f t="shared" ca="1" si="149"/>
        <v>-551494856572.46948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-551494856572.46948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-2297895235.7186227</v>
      </c>
      <c r="L3381" s="444">
        <f t="shared" ca="1" si="149"/>
        <v>-553792751808.18811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-553792751808.18811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-2307469799.2007837</v>
      </c>
      <c r="L3382" s="444">
        <f t="shared" ca="1" si="149"/>
        <v>-556100221607.38892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-556100221607.38892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-2317084256.697454</v>
      </c>
      <c r="L3383" s="444">
        <f t="shared" ca="1" si="149"/>
        <v>-558417305864.08643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-558417305864.08643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-2326738774.4336934</v>
      </c>
      <c r="L3384" s="444">
        <f t="shared" ca="1" si="149"/>
        <v>-560744044638.52014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-560744044638.52014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-2336433519.327167</v>
      </c>
      <c r="L3385" s="444">
        <f t="shared" ca="1" si="149"/>
        <v>-563080478157.84729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-563080478157.84729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-2346168658.9910302</v>
      </c>
      <c r="L3386" s="444">
        <f t="shared" ca="1" si="149"/>
        <v>-565426646816.83838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-565426646816.83838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-2355944361.7368264</v>
      </c>
      <c r="L3387" s="444">
        <f t="shared" ca="1" si="149"/>
        <v>-567782591178.5752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-567782591178.5752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-2365760796.5773964</v>
      </c>
      <c r="L3388" s="444">
        <f t="shared" ca="1" si="149"/>
        <v>-570148351975.15259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-570148351975.15259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-2375618133.2298026</v>
      </c>
      <c r="L3389" s="444">
        <f t="shared" ca="1" si="149"/>
        <v>-572523970108.38245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-572523970108.38245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-2385516542.1182604</v>
      </c>
      <c r="L3390" s="444">
        <f t="shared" ca="1" si="149"/>
        <v>-574909486650.50073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-574909486650.50073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-2395456194.3770862</v>
      </c>
      <c r="L3391" s="444">
        <f t="shared" ca="1" si="149"/>
        <v>-577304942844.87781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-577304942844.87781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-2405437261.8536577</v>
      </c>
      <c r="L3392" s="444">
        <f t="shared" ca="1" si="149"/>
        <v>-579710380106.73145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-579710380106.73145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-2415459917.1113811</v>
      </c>
      <c r="L3393" s="444">
        <f t="shared" ca="1" si="149"/>
        <v>-582125840023.84277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-582125840023.84277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-2425524333.4326782</v>
      </c>
      <c r="L3394" s="444">
        <f t="shared" ca="1" si="149"/>
        <v>-584551364357.27539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-584551364357.27539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-2435630684.821981</v>
      </c>
      <c r="L3395" s="444">
        <f t="shared" ca="1" si="149"/>
        <v>-586986995042.09741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-586986995042.09741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-2445779146.008739</v>
      </c>
      <c r="L3396" s="444">
        <f t="shared" ca="1" si="149"/>
        <v>-589432774188.1062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-589432774188.1062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-2455969892.4504423</v>
      </c>
      <c r="L3397" s="444">
        <f t="shared" ca="1" si="149"/>
        <v>-591888744080.55664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-591888744080.55664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-2466203100.3356528</v>
      </c>
      <c r="L3398" s="444">
        <f t="shared" ca="1" si="149"/>
        <v>-594354947180.89233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-594354947180.89233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-2476478946.5870514</v>
      </c>
      <c r="L3399" s="444">
        <f t="shared" ca="1" si="149"/>
        <v>-596831426127.47937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-596831426127.47937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-2486797608.8644972</v>
      </c>
      <c r="L3400" s="444">
        <f t="shared" ca="1" si="149"/>
        <v>-599318223736.34387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-599318223736.34387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-2497159265.5680995</v>
      </c>
      <c r="L3401" s="444">
        <f t="shared" ca="1" si="149"/>
        <v>-601815383001.91199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-601815383001.91199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-2507564095.8413</v>
      </c>
      <c r="L3402" s="444">
        <f t="shared" ca="1" si="149"/>
        <v>-604322947097.7533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-604322947097.7533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-2518012279.5739722</v>
      </c>
      <c r="L3403" s="444">
        <f t="shared" ca="1" si="149"/>
        <v>-606840959377.32727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-606840959377.32727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-2528503997.4055305</v>
      </c>
      <c r="L3404" s="444">
        <f t="shared" ca="1" si="149"/>
        <v>-609369463374.73279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-609369463374.73279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-2539039430.7280531</v>
      </c>
      <c r="L3405" s="444">
        <f t="shared" ca="1" si="149"/>
        <v>-611908502805.46082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-611908502805.46082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-2549618761.6894202</v>
      </c>
      <c r="L3406" s="444">
        <f t="shared" ca="1" si="149"/>
        <v>-614458121567.15027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-614458121567.15027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-2560242173.1964593</v>
      </c>
      <c r="L3407" s="444">
        <f t="shared" ca="1" si="149"/>
        <v>-617018363740.34668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-617018363740.34668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-2570909848.9181113</v>
      </c>
      <c r="L3408" s="444">
        <f t="shared" ca="1" si="149"/>
        <v>-619589273589.26477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-619589273589.26477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-2581621973.2886033</v>
      </c>
      <c r="L3409" s="444">
        <f t="shared" ca="1" si="149"/>
        <v>-622170895562.55334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-622170895562.55334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-2592378731.5106387</v>
      </c>
      <c r="L3410" s="444">
        <f t="shared" ca="1" si="149"/>
        <v>-624763274294.06396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-624763274294.06396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-2603180309.5585999</v>
      </c>
      <c r="L3411" s="444">
        <f t="shared" ca="1" si="149"/>
        <v>-627366454603.62256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-627366454603.62256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-2614026894.1817608</v>
      </c>
      <c r="L3412" s="444">
        <f t="shared" ca="1" si="149"/>
        <v>-629980481497.80432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-629980481497.80432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-2624918672.9075179</v>
      </c>
      <c r="L3413" s="444">
        <f t="shared" ca="1" si="149"/>
        <v>-632605400170.71179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-632605400170.71179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-2635855834.0446324</v>
      </c>
      <c r="L3414" s="444">
        <f t="shared" ca="1" si="149"/>
        <v>-635241256004.75647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-635241256004.75647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-2646838566.6864853</v>
      </c>
      <c r="L3415" s="444">
        <f t="shared" ca="1" si="149"/>
        <v>-637888094571.44299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-637888094571.44299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-2657867060.7143459</v>
      </c>
      <c r="L3416" s="444">
        <f t="shared" ca="1" si="149"/>
        <v>-640545961632.15735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-640545961632.15735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-2668941506.8006554</v>
      </c>
      <c r="L3417" s="444">
        <f t="shared" ca="1" si="149"/>
        <v>-643214903138.95801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-643214903138.95801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-2680062096.4123249</v>
      </c>
      <c r="L3418" s="444">
        <f t="shared" ca="1" si="149"/>
        <v>-645894965235.37036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-645894965235.37036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-2691229021.814043</v>
      </c>
      <c r="L3419" s="444">
        <f t="shared" ca="1" si="149"/>
        <v>-648586194257.18445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-648586194257.18445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-2702442476.0716019</v>
      </c>
      <c r="L3420" s="444">
        <f t="shared" ca="1" si="149"/>
        <v>-651288636733.2561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-651288636733.2561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-2713702653.055234</v>
      </c>
      <c r="L3421" s="444">
        <f t="shared" ca="1" si="149"/>
        <v>-654002339386.31128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-654002339386.31128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-2725009747.4429636</v>
      </c>
      <c r="L3422" s="444">
        <f t="shared" ca="1" si="149"/>
        <v>-656727349133.75427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-656727349133.75427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-2736363954.7239761</v>
      </c>
      <c r="L3423" s="444">
        <f t="shared" ca="1" si="149"/>
        <v>-659463713088.47827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-659463713088.47827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-2747765471.201993</v>
      </c>
      <c r="L3424" s="444">
        <f t="shared" ca="1" si="149"/>
        <v>-662211478559.6803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-662211478559.6803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-2759214493.9986677</v>
      </c>
      <c r="L3425" s="444">
        <f t="shared" ca="1" si="149"/>
        <v>-664970693053.67896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-664970693053.67896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-2770711221.0569954</v>
      </c>
      <c r="L3426" s="444">
        <f t="shared" ca="1" si="149"/>
        <v>-667741404274.73596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-667741404274.73596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-2782255851.144733</v>
      </c>
      <c r="L3427" s="444">
        <f t="shared" ca="1" si="149"/>
        <v>-670523660125.88074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-670523660125.88074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-2793848583.8578362</v>
      </c>
      <c r="L3428" s="444">
        <f t="shared" ca="1" si="149"/>
        <v>-673317508709.73853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-673317508709.73853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-2805489619.6239104</v>
      </c>
      <c r="L3429" s="444">
        <f t="shared" ca="1" si="149"/>
        <v>-676122998329.36243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-676122998329.36243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-2817179159.7056766</v>
      </c>
      <c r="L3430" s="444">
        <f t="shared" ca="1" si="149"/>
        <v>-678940177489.06812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-678940177489.06812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-2828917406.2044506</v>
      </c>
      <c r="L3431" s="444">
        <f t="shared" ca="1" si="149"/>
        <v>-681769094895.27258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-681769094895.27258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-2840704562.0636358</v>
      </c>
      <c r="L3432" s="444">
        <f t="shared" ca="1" si="149"/>
        <v>-684609799457.33618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-684609799457.33618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-2852540831.0722342</v>
      </c>
      <c r="L3433" s="444">
        <f t="shared" ca="1" si="149"/>
        <v>-687462340288.40845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-687462340288.40845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-2864426417.8683686</v>
      </c>
      <c r="L3434" s="444">
        <f t="shared" ca="1" si="149"/>
        <v>-690326766706.27686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-690326766706.27686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-2876361527.9428201</v>
      </c>
      <c r="L3435" s="444">
        <f t="shared" ca="1" si="149"/>
        <v>-693203128234.21973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-693203128234.21973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-2888346367.6425819</v>
      </c>
      <c r="L3436" s="444">
        <f t="shared" ca="1" si="149"/>
        <v>-696091474601.8623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-696091474601.8623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-2900381144.1744261</v>
      </c>
      <c r="L3437" s="444">
        <f t="shared" ca="1" si="149"/>
        <v>-698991855746.03674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-698991855746.03674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-2912466065.6084862</v>
      </c>
      <c r="L3438" s="444">
        <f t="shared" ca="1" si="149"/>
        <v>-701904321811.64526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-701904321811.64526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-2924601340.881855</v>
      </c>
      <c r="L3439" s="444">
        <f t="shared" ca="1" si="149"/>
        <v>-704828923152.5271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-704828923152.5271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-2936787179.802196</v>
      </c>
      <c r="L3440" s="444">
        <f t="shared" ca="1" si="149"/>
        <v>-707765710332.32935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-707765710332.32935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-2949023793.0513721</v>
      </c>
      <c r="L3441" s="444">
        <f t="shared" ca="1" si="149"/>
        <v>-710714734125.38074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-710714734125.38074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-2961311392.1890864</v>
      </c>
      <c r="L3442" s="444">
        <f t="shared" ca="1" si="149"/>
        <v>-713676045517.56982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-713676045517.56982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-2973650189.6565409</v>
      </c>
      <c r="L3443" s="444">
        <f t="shared" ca="1" si="149"/>
        <v>-716649695707.22632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-716649695707.22632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-2986040398.7801094</v>
      </c>
      <c r="L3444" s="444">
        <f t="shared" ca="1" si="149"/>
        <v>-719635736106.00647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-719635736106.00647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-2998482233.7750268</v>
      </c>
      <c r="L3445" s="444">
        <f t="shared" ca="1" si="149"/>
        <v>-722634218339.78149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-722634218339.78149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-3010975909.7490897</v>
      </c>
      <c r="L3446" s="444">
        <f t="shared" ca="1" si="149"/>
        <v>-725645194249.53064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-725645194249.53064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-3023521642.7063775</v>
      </c>
      <c r="L3447" s="444">
        <f t="shared" ca="1" si="149"/>
        <v>-728668715892.23706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-728668715892.23706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-3036119649.5509877</v>
      </c>
      <c r="L3448" s="444">
        <f t="shared" ca="1" si="149"/>
        <v>-731704835541.78809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-731704835541.78809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-3048770148.0907836</v>
      </c>
      <c r="L3449" s="444">
        <f t="shared" ca="1" si="149"/>
        <v>-734753605689.87891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-734753605689.87891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-3061473357.041162</v>
      </c>
      <c r="L3450" s="444">
        <f t="shared" ca="1" si="149"/>
        <v>-737815079046.92004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-737815079046.92004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-3074229496.0288334</v>
      </c>
      <c r="L3451" s="444">
        <f t="shared" ca="1" si="149"/>
        <v>-740889308542.94885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-740889308542.94885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-3087038785.5956202</v>
      </c>
      <c r="L3452" s="444">
        <f t="shared" ca="1" si="149"/>
        <v>-743976347328.54443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-743976347328.54443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-3099901447.2022686</v>
      </c>
      <c r="L3453" s="444">
        <f t="shared" ca="1" si="149"/>
        <v>-747076248775.7467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-747076248775.7467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-3112817703.2322779</v>
      </c>
      <c r="L3454" s="444">
        <f t="shared" ca="1" si="149"/>
        <v>-750189066478.979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-750189066478.979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-3125787776.9957457</v>
      </c>
      <c r="L3455" s="444">
        <f t="shared" ca="1" si="149"/>
        <v>-753314854255.97473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-753314854255.97473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-3138811892.7332282</v>
      </c>
      <c r="L3456" s="444">
        <f t="shared" ca="1" si="149"/>
        <v>-756453666148.70801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-756453666148.70801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-3151890275.6196165</v>
      </c>
      <c r="L3457" s="444">
        <f t="shared" ca="1" si="149"/>
        <v>-759605556424.32764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-759605556424.32764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-3165023151.7680316</v>
      </c>
      <c r="L3458" s="444">
        <f t="shared" ca="1" si="149"/>
        <v>-762770579576.0957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-762770579576.0957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-3178210748.2337322</v>
      </c>
      <c r="L3459" s="444">
        <f t="shared" ca="1" si="149"/>
        <v>-765948790324.32947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-765948790324.32947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-3191453293.0180392</v>
      </c>
      <c r="L3460" s="444">
        <f t="shared" ca="1" si="149"/>
        <v>-769140243617.34753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-769140243617.34753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-3204751015.0722814</v>
      </c>
      <c r="L3461" s="444">
        <f t="shared" ca="1" si="149"/>
        <v>-772344994632.4198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-772344994632.4198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-3218104144.3017492</v>
      </c>
      <c r="L3462" s="444">
        <f t="shared" ca="1" si="149"/>
        <v>-775563098776.72156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-775563098776.72156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-3231512911.5696731</v>
      </c>
      <c r="L3463" s="444">
        <f t="shared" ca="1" si="149"/>
        <v>-778794611688.29126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-778794611688.29126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-3244977548.7012134</v>
      </c>
      <c r="L3464" s="444">
        <f t="shared" ca="1" si="149"/>
        <v>-782039589236.99243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-782039589236.99243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-3258498288.4874682</v>
      </c>
      <c r="L3465" s="444">
        <f t="shared" ca="1" si="149"/>
        <v>-785298087525.47986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-785298087525.47986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-3272075364.6894994</v>
      </c>
      <c r="L3466" s="444">
        <f t="shared" ca="1" si="149"/>
        <v>-788570162890.16931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-788570162890.16931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-3285709012.0423722</v>
      </c>
      <c r="L3467" s="444">
        <f t="shared" ca="1" si="149"/>
        <v>-791855871902.21167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-791855871902.21167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-3299399466.2592154</v>
      </c>
      <c r="L3468" s="444">
        <f t="shared" ca="1" si="149"/>
        <v>-795155271368.47083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-795155271368.47083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-3313146964.035295</v>
      </c>
      <c r="L3469" s="444">
        <f t="shared" ca="1" si="149"/>
        <v>-798468418332.5061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-798468418332.5061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-3326951743.0521088</v>
      </c>
      <c r="L3470" s="444">
        <f t="shared" ca="1" si="149"/>
        <v>-801795370075.55823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-801795370075.55823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-3340814041.9814925</v>
      </c>
      <c r="L3471" s="444">
        <f t="shared" ca="1" si="149"/>
        <v>-805136184117.53967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-805136184117.53967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-3354734100.4897485</v>
      </c>
      <c r="L3472" s="444">
        <f t="shared" ca="1" si="149"/>
        <v>-808490918218.02942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-808490918218.02942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-3368712159.2417893</v>
      </c>
      <c r="L3473" s="444">
        <f t="shared" ca="1" si="149"/>
        <v>-811859630377.27124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-811859630377.27124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-3382748459.9052968</v>
      </c>
      <c r="L3474" s="444">
        <f t="shared" ca="1" si="149"/>
        <v>-815242378837.17651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-815242378837.17651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-3396843245.154902</v>
      </c>
      <c r="L3475" s="444">
        <f t="shared" ca="1" si="149"/>
        <v>-818639222082.33142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-818639222082.33142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-3410996758.6763811</v>
      </c>
      <c r="L3476" s="444">
        <f t="shared" ca="1" si="149"/>
        <v>-822050218841.00781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-822050218841.00781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-3425209245.170866</v>
      </c>
      <c r="L3477" s="444">
        <f t="shared" ca="1" si="149"/>
        <v>-825475428086.17871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-825475428086.17871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-3439480950.3590779</v>
      </c>
      <c r="L3478" s="444">
        <f t="shared" ca="1" si="149"/>
        <v>-828914909036.53784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-828914909036.53784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-3453812120.9855742</v>
      </c>
      <c r="L3479" s="444">
        <f t="shared" ca="1" si="149"/>
        <v>-832368721157.52344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-832368721157.52344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-3468203004.8230143</v>
      </c>
      <c r="L3480" s="444">
        <f t="shared" ca="1" si="149"/>
        <v>-835836924162.34644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-835836924162.34644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-3482653850.6764436</v>
      </c>
      <c r="L3481" s="444">
        <f t="shared" ca="1" si="149"/>
        <v>-839319578013.02283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-839319578013.02283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-3497164908.3875952</v>
      </c>
      <c r="L3482" s="444">
        <f t="shared" ca="1" si="149"/>
        <v>-842816742921.4104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-842816742921.4104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-3511736428.83921</v>
      </c>
      <c r="L3483" s="444">
        <f t="shared" ca="1" si="149"/>
        <v>-846328479350.24963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-846328479350.24963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-3526368663.9593735</v>
      </c>
      <c r="L3484" s="444">
        <f t="shared" ca="1" si="149"/>
        <v>-849854848014.20898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-849854848014.20898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-3541061866.7258706</v>
      </c>
      <c r="L3485" s="444">
        <f t="shared" ca="1" si="149"/>
        <v>-853395909880.93481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-853395909880.93481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-3555816291.1705618</v>
      </c>
      <c r="L3486" s="444">
        <f t="shared" ca="1" si="149"/>
        <v>-856951726172.10535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-856951726172.10535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-3570632192.3837724</v>
      </c>
      <c r="L3487" s="444">
        <f t="shared" ca="1" si="149"/>
        <v>-860522358364.48914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-860522358364.48914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-3585509826.5187049</v>
      </c>
      <c r="L3488" s="444">
        <f t="shared" ca="1" si="149"/>
        <v>-864107868191.00781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-864107868191.00781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-3600449450.7958665</v>
      </c>
      <c r="L3489" s="444">
        <f t="shared" ca="1" si="149"/>
        <v>-867708317641.80371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-867708317641.80371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-3615451323.5075159</v>
      </c>
      <c r="L3490" s="444">
        <f t="shared" ca="1" si="149"/>
        <v>-871323768965.31128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-871323768965.31128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-3630515704.0221305</v>
      </c>
      <c r="L3491" s="444">
        <f t="shared" ca="1" si="149"/>
        <v>-874954284669.33337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-874954284669.33337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-3645642852.7888889</v>
      </c>
      <c r="L3492" s="444">
        <f t="shared" ca="1" si="149"/>
        <v>-878599927522.12231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-878599927522.12231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-3660833031.3421769</v>
      </c>
      <c r="L3493" s="444">
        <f t="shared" ca="1" si="149"/>
        <v>-882260760553.46448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-882260760553.46448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-3676086502.3061013</v>
      </c>
      <c r="L3494" s="444">
        <f t="shared" ca="1" si="149"/>
        <v>-885936847055.77063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-885936847055.77063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-3691403529.399044</v>
      </c>
      <c r="L3495" s="444">
        <f t="shared" ca="1" si="149"/>
        <v>-889628250585.16968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-889628250585.16968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-3706784377.4382071</v>
      </c>
      <c r="L3496" s="444">
        <f t="shared" ca="1" si="149"/>
        <v>-893335034962.60791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-893335034962.60791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-3722229312.3441997</v>
      </c>
      <c r="L3497" s="444">
        <f t="shared" ca="1" si="149"/>
        <v>-897057264274.95215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-897057264274.95215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-3737738601.1456337</v>
      </c>
      <c r="L3498" s="444">
        <f t="shared" ca="1" si="149"/>
        <v>-900795002876.09778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-900795002876.09778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-3753312511.9837408</v>
      </c>
      <c r="L3499" s="444">
        <f t="shared" ca="1" si="149"/>
        <v>-904548315388.08154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-904548315388.08154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-3768951314.1170063</v>
      </c>
      <c r="L3500" s="444">
        <f t="shared" ca="1" si="149"/>
        <v>-908317266702.19861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-908317266702.19861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-3784655277.9258275</v>
      </c>
      <c r="L3501" s="444">
        <f t="shared" ca="1" si="149"/>
        <v>-912101921980.12439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-912101921980.12439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-3800424674.9171853</v>
      </c>
      <c r="L3502" s="444">
        <f t="shared" ca="1" si="149"/>
        <v>-915902346655.04163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-915902346655.04163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-3816259777.7293406</v>
      </c>
      <c r="L3503" s="444">
        <f t="shared" ca="1" si="149"/>
        <v>-919718606432.771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-919718606432.771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-3832160860.1365457</v>
      </c>
      <c r="L3504" s="444">
        <f t="shared" ca="1" si="149"/>
        <v>-923550767292.90759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-923550767292.90759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-3848128197.053781</v>
      </c>
      <c r="L3505" s="444">
        <f t="shared" ca="1" si="149"/>
        <v>-927398895489.96143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-927398895489.96143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-3864162064.5415058</v>
      </c>
      <c r="L3506" s="444">
        <f t="shared" ca="1" si="149"/>
        <v>-931263057554.50293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-931263057554.50293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-3880262739.8104281</v>
      </c>
      <c r="L3507" s="444">
        <f t="shared" ca="1" si="149"/>
        <v>-935143320294.31335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-935143320294.31335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-3896430501.2263055</v>
      </c>
      <c r="L3508" s="444">
        <f t="shared" ca="1" si="149"/>
        <v>-939039750795.53967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-939039750795.53967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-3912665628.3147488</v>
      </c>
      <c r="L3509" s="444">
        <f t="shared" ca="1" si="149"/>
        <v>-942952416423.85437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-942952416423.85437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-3928968401.7660604</v>
      </c>
      <c r="L3510" s="444">
        <f t="shared" ca="1" si="149"/>
        <v>-946881384825.62048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-946881384825.62048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-3945339103.4400849</v>
      </c>
      <c r="L3511" s="444">
        <f t="shared" ca="1" si="149"/>
        <v>-950826723929.06055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-950826723929.06055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-3961778016.3710852</v>
      </c>
      <c r="L3512" s="444">
        <f t="shared" ca="1" si="149"/>
        <v>-954788501945.43164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-954788501945.43164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-3978285424.7726316</v>
      </c>
      <c r="L3513" s="444">
        <f t="shared" ca="1" si="149"/>
        <v>-958766787370.20422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-958766787370.20422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-3994861614.0425181</v>
      </c>
      <c r="L3514" s="444">
        <f t="shared" ca="1" si="149"/>
        <v>-962761648984.2467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-962761648984.2467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-4011506870.7676945</v>
      </c>
      <c r="L3515" s="444">
        <f t="shared" ca="1" si="149"/>
        <v>-966773155855.0144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-966773155855.0144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-4028221482.7292266</v>
      </c>
      <c r="L3516" s="444">
        <f t="shared" ca="1" si="149"/>
        <v>-970801377337.74365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-970801377337.74365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-4045005738.9072652</v>
      </c>
      <c r="L3517" s="444">
        <f t="shared" ca="1" si="149"/>
        <v>-974846383076.65088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-974846383076.65088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-4061859929.4860449</v>
      </c>
      <c r="L3518" s="444">
        <f t="shared" ca="1" si="149"/>
        <v>-978908243006.13696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-978908243006.13696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-4078784345.8589039</v>
      </c>
      <c r="L3519" s="444">
        <f t="shared" ca="1" si="149"/>
        <v>-982987027351.99585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-982987027351.99585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-4095779280.6333156</v>
      </c>
      <c r="L3520" s="444">
        <f t="shared" ca="1" si="149"/>
        <v>-987082806632.62915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-987082806632.62915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-4112845027.6359549</v>
      </c>
      <c r="L3521" s="444">
        <f t="shared" ca="1" si="149"/>
        <v>-991195651660.26514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-991195651660.26514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-4129981881.9177709</v>
      </c>
      <c r="L3522" s="444">
        <f t="shared" ca="1" si="149"/>
        <v>-995325633542.18286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-995325633542.18286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-4147190139.7590957</v>
      </c>
      <c r="L3523" s="444">
        <f t="shared" ca="1" si="149"/>
        <v>-999472823681.94202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-999472823681.94202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-4164470098.674758</v>
      </c>
      <c r="L3524" s="444">
        <f t="shared" ca="1" si="149"/>
        <v>-1003637293780.6168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-1003637293780.6168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-4181822057.4192367</v>
      </c>
      <c r="L3525" s="444">
        <f t="shared" ca="1" si="149"/>
        <v>-1007819115838.036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-1007819115838.036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-4199246315.9918165</v>
      </c>
      <c r="L3526" s="444">
        <f t="shared" ca="1" si="149"/>
        <v>-1012018362154.0278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-1012018362154.0278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-4216743175.6417823</v>
      </c>
      <c r="L3527" s="444">
        <f t="shared" ca="1" si="149"/>
        <v>-1016235105329.6696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-1016235105329.6696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-4234312938.8736229</v>
      </c>
      <c r="L3528" s="444">
        <f t="shared" ca="1" si="149"/>
        <v>-1020469418268.5432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-1020469418268.5432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-4251955909.4522634</v>
      </c>
      <c r="L3529" s="444">
        <f t="shared" ca="1" si="149"/>
        <v>-1024721374177.9955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-1024721374177.9955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-4269672392.4083138</v>
      </c>
      <c r="L3530" s="444">
        <f t="shared" ca="1" si="149"/>
        <v>-1028991046570.4038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-1028991046570.4038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-4287462694.0433497</v>
      </c>
      <c r="L3531" s="444">
        <f t="shared" ca="1" si="149"/>
        <v>-1033278509264.4471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-1033278509264.4471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-4305327121.9351959</v>
      </c>
      <c r="L3532" s="444">
        <f t="shared" ca="1" si="149"/>
        <v>-1037583836386.3823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-1037583836386.3823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-4323265984.9432592</v>
      </c>
      <c r="L3533" s="444">
        <f t="shared" ca="1" si="149"/>
        <v>-1041907102371.3256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-1041907102371.3256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-4341279593.2138567</v>
      </c>
      <c r="L3534" s="444">
        <f t="shared" ca="1" si="149"/>
        <v>-1046248381964.5394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-1046248381964.5394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-4359368258.1855812</v>
      </c>
      <c r="L3535" s="444">
        <f t="shared" ca="1" si="149"/>
        <v>-1050607750222.725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-1050607750222.725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-4377532292.5946875</v>
      </c>
      <c r="L3536" s="444">
        <f t="shared" ca="1" si="149"/>
        <v>-1054985282515.3197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-1054985282515.3197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-4395772010.4804993</v>
      </c>
      <c r="L3537" s="444">
        <f t="shared" ca="1" si="149"/>
        <v>-1059381054525.8002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-1059381054525.8002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-4414087727.1908331</v>
      </c>
      <c r="L3538" s="444">
        <f t="shared" ca="1" si="149"/>
        <v>-1063795142252.991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-1063795142252.991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-4432479759.3874626</v>
      </c>
      <c r="L3539" s="444">
        <f t="shared" ca="1" si="149"/>
        <v>-1068227622012.3784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-1068227622012.3784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-4450948425.0515776</v>
      </c>
      <c r="L3540" s="444">
        <f t="shared" ca="1" si="149"/>
        <v>-1072678570437.4301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-1072678570437.4301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-4469494043.4892921</v>
      </c>
      <c r="L3541" s="444">
        <f t="shared" ca="1" si="149"/>
        <v>-1077148064480.9193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-1077148064480.9193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-4488116935.337163</v>
      </c>
      <c r="L3542" s="444">
        <f t="shared" ca="1" si="149"/>
        <v>-1081636181416.2565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-1081636181416.2565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-4506817422.5677357</v>
      </c>
      <c r="L3543" s="444">
        <f t="shared" ca="1" si="149"/>
        <v>-1086142998838.8242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-1086142998838.8242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-4525595828.495101</v>
      </c>
      <c r="L3544" s="444">
        <f t="shared" ca="1" si="149"/>
        <v>-1090668594667.3193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-1090668594667.3193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-4544452477.7804976</v>
      </c>
      <c r="L3545" s="444">
        <f t="shared" ca="1" si="149"/>
        <v>-1095213047145.0999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-1095213047145.0999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-4563387696.4379158</v>
      </c>
      <c r="L3546" s="444">
        <f t="shared" ca="1" si="149"/>
        <v>-1099776434841.5378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-1099776434841.5378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-4582401811.8397408</v>
      </c>
      <c r="L3547" s="444">
        <f t="shared" ca="1" si="149"/>
        <v>-1104358836653.3777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-1104358836653.3777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-4601495152.7224073</v>
      </c>
      <c r="L3548" s="444">
        <f t="shared" ca="1" si="149"/>
        <v>-1108960331806.1001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-1108960331806.1001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-4620668049.1920834</v>
      </c>
      <c r="L3549" s="444">
        <f t="shared" ca="1" si="149"/>
        <v>-1113580999855.2922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-1113580999855.2922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-4639920832.7303839</v>
      </c>
      <c r="L3550" s="444">
        <f t="shared" ca="1" si="149"/>
        <v>-1118220920688.0227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-1118220920688.0227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-4659253836.2000942</v>
      </c>
      <c r="L3551" s="444">
        <f t="shared" ca="1" si="149"/>
        <v>-1122880174524.2229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-1122880174524.2229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-4678667393.8509283</v>
      </c>
      <c r="L3552" s="444">
        <f t="shared" ca="1" si="149"/>
        <v>-1127558841918.0737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-1127558841918.0737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-4698161841.3253069</v>
      </c>
      <c r="L3553" s="444">
        <f t="shared" ca="1" si="149"/>
        <v>-1132257003759.3989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-1132257003759.3989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-4717737515.6641617</v>
      </c>
      <c r="L3554" s="444">
        <f t="shared" ca="1" si="149"/>
        <v>-1136974741275.063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-1136974741275.063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-4737394755.3127623</v>
      </c>
      <c r="L3555" s="444">
        <f t="shared" ca="1" si="149"/>
        <v>-1141712136030.3757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-1141712136030.3757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-4757133900.1265659</v>
      </c>
      <c r="L3556" s="444">
        <f t="shared" ca="1" si="149"/>
        <v>-1146469269930.5022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-1146469269930.5022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-4776955291.3770924</v>
      </c>
      <c r="L3557" s="444">
        <f t="shared" ca="1" si="149"/>
        <v>-1151246225221.8794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-1151246225221.8794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-4796859271.7578306</v>
      </c>
      <c r="L3558" s="444">
        <f t="shared" ca="1" si="149"/>
        <v>-1156043084493.6372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-1156043084493.6372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-4816846185.3901548</v>
      </c>
      <c r="L3559" s="444">
        <f t="shared" ca="1" si="149"/>
        <v>-1160859930679.0273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-1160859930679.0273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-4836916377.8292809</v>
      </c>
      <c r="L3560" s="444">
        <f t="shared" ca="1" si="149"/>
        <v>-1165696847056.8567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-1165696847056.8567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-4857070196.0702362</v>
      </c>
      <c r="L3561" s="444">
        <f t="shared" ca="1" si="149"/>
        <v>-1170553917252.927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-1170553917252.927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-4877307988.5538626</v>
      </c>
      <c r="L3562" s="444">
        <f t="shared" ca="1" si="149"/>
        <v>-1175431225241.481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-1175431225241.481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-4897630105.1728373</v>
      </c>
      <c r="L3563" s="444">
        <f t="shared" ca="1" si="149"/>
        <v>-1180328855346.6538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-1180328855346.6538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-4918036897.2777243</v>
      </c>
      <c r="L3564" s="444">
        <f t="shared" ca="1" si="149"/>
        <v>-1185246892243.9316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-1185246892243.9316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-4938528717.6830482</v>
      </c>
      <c r="L3565" s="444">
        <f t="shared" ca="1" si="149"/>
        <v>-1190185420961.6147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-1190185420961.6147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-4959105920.6733952</v>
      </c>
      <c r="L3566" s="444">
        <f t="shared" ca="1" si="149"/>
        <v>-1195144526882.2881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-1195144526882.2881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-4979768862.0095339</v>
      </c>
      <c r="L3567" s="444">
        <f t="shared" ca="1" si="149"/>
        <v>-1200124295744.2976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-1200124295744.2976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-5000517898.9345732</v>
      </c>
      <c r="L3568" s="444">
        <f t="shared" ca="1" si="149"/>
        <v>-1205124813643.2322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-1205124813643.2322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-5021353390.1801338</v>
      </c>
      <c r="L3569" s="444">
        <f t="shared" ca="1" si="149"/>
        <v>-1210146167033.4124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-1210146167033.4124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-5042275695.9725513</v>
      </c>
      <c r="L3570" s="444">
        <f t="shared" ca="1" si="149"/>
        <v>-1215188442729.385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-1215188442729.385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-5063285178.0391045</v>
      </c>
      <c r="L3571" s="444">
        <f t="shared" ca="1" si="149"/>
        <v>-1220251727907.4241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-1220251727907.4241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-5084382199.6142673</v>
      </c>
      <c r="L3572" s="444">
        <f t="shared" ca="1" si="149"/>
        <v>-1225336110107.0383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-1225336110107.0383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-5105567125.4459934</v>
      </c>
      <c r="L3573" s="444">
        <f t="shared" ca="1" si="149"/>
        <v>-1230441677232.4844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-1230441677232.4844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-5126840321.8020182</v>
      </c>
      <c r="L3574" s="444">
        <f t="shared" ca="1" si="149"/>
        <v>-1235568517554.2864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-1235568517554.2864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-5148202156.4761934</v>
      </c>
      <c r="L3575" s="444">
        <f t="shared" ca="1" si="149"/>
        <v>-1240716719710.7625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-1240716719710.7625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-5169652998.7948437</v>
      </c>
      <c r="L3576" s="444">
        <f t="shared" ca="1" si="149"/>
        <v>-1245886372709.5574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-1245886372709.5574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-5191193219.6231556</v>
      </c>
      <c r="L3577" s="444">
        <f t="shared" ca="1" si="149"/>
        <v>-1251077565929.1804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-1251077565929.1804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-5212823191.3715849</v>
      </c>
      <c r="L3578" s="444">
        <f t="shared" ref="L3578:L3832" ca="1" si="154">I3578-J3578+K3578</f>
        <v>-1256290389120.552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-1256290389120.552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-5234543288.0023003</v>
      </c>
      <c r="L3579" s="444">
        <f t="shared" ca="1" si="154"/>
        <v>-1261524932408.5542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-1261524932408.5542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-5256353885.0356426</v>
      </c>
      <c r="L3580" s="444">
        <f t="shared" ca="1" si="154"/>
        <v>-1266781286293.5898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-1266781286293.5898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-5278255359.5566244</v>
      </c>
      <c r="L3581" s="444">
        <f t="shared" ca="1" si="154"/>
        <v>-1272059541653.1465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-1272059541653.1465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-5300248090.2214432</v>
      </c>
      <c r="L3582" s="444">
        <f t="shared" ca="1" si="154"/>
        <v>-1277359789743.3679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-1277359789743.3679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-5322332457.2640333</v>
      </c>
      <c r="L3583" s="444">
        <f t="shared" ca="1" si="154"/>
        <v>-1282682122200.6318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-1282682122200.6318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-5344508842.5026321</v>
      </c>
      <c r="L3584" s="444">
        <f t="shared" ca="1" si="154"/>
        <v>-1288026631043.1345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-1288026631043.1345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-5366777629.3463936</v>
      </c>
      <c r="L3585" s="444">
        <f t="shared" ca="1" si="154"/>
        <v>-1293393408672.481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-1293393408672.481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-5389139202.8020039</v>
      </c>
      <c r="L3586" s="444">
        <f t="shared" ca="1" si="154"/>
        <v>-1298782547875.283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-1298782547875.283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-5411593949.4803457</v>
      </c>
      <c r="L3587" s="444">
        <f t="shared" ca="1" si="154"/>
        <v>-1304194141824.7632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-1304194141824.7632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-5434142257.6031799</v>
      </c>
      <c r="L3588" s="444">
        <f t="shared" ca="1" si="154"/>
        <v>-1309628284082.3665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-1309628284082.3665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-5456784517.00986</v>
      </c>
      <c r="L3589" s="444">
        <f t="shared" ca="1" si="154"/>
        <v>-1315085068599.3762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-1315085068599.3762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-5479521119.1640673</v>
      </c>
      <c r="L3590" s="444">
        <f t="shared" ca="1" si="154"/>
        <v>-1320564589718.5403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-1320564589718.5403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-5502352457.1605844</v>
      </c>
      <c r="L3591" s="444">
        <f t="shared" ca="1" si="154"/>
        <v>-1326066942175.7009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-1326066942175.7009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-5525278925.7320871</v>
      </c>
      <c r="L3592" s="444">
        <f t="shared" ca="1" si="154"/>
        <v>-1331592221101.4331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-1331592221101.4331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-5548300921.255971</v>
      </c>
      <c r="L3593" s="444">
        <f t="shared" ca="1" si="154"/>
        <v>-1337140522022.689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-1337140522022.689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-5571418841.7612038</v>
      </c>
      <c r="L3594" s="444">
        <f t="shared" ca="1" si="154"/>
        <v>-1342711940864.4502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-1342711940864.4502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-5594633086.9352093</v>
      </c>
      <c r="L3595" s="444">
        <f t="shared" ca="1" si="154"/>
        <v>-1348306573951.3855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-1348306573951.3855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-5617944058.1307726</v>
      </c>
      <c r="L3596" s="444">
        <f t="shared" ca="1" si="154"/>
        <v>-1353924518009.5164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-1353924518009.5164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-5641352158.3729849</v>
      </c>
      <c r="L3597" s="444">
        <f t="shared" ca="1" si="154"/>
        <v>-1359565870167.8894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-1359565870167.8894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-5664857792.3662062</v>
      </c>
      <c r="L3598" s="444">
        <f t="shared" ca="1" si="154"/>
        <v>-1365230727960.2556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-1365230727960.2556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-5688461366.5010653</v>
      </c>
      <c r="L3599" s="444">
        <f t="shared" ca="1" si="154"/>
        <v>-1370919189326.7566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-1370919189326.7566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-5712163288.8614855</v>
      </c>
      <c r="L3600" s="444">
        <f t="shared" ca="1" si="154"/>
        <v>-1376631352615.6182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-1376631352615.6182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-5735963969.2317419</v>
      </c>
      <c r="L3601" s="444">
        <f t="shared" ca="1" si="154"/>
        <v>-1382367316584.8499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-1382367316584.8499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-5759863819.1035414</v>
      </c>
      <c r="L3602" s="444">
        <f t="shared" ca="1" si="154"/>
        <v>-1388127180403.9534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-1388127180403.9534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-5783863251.6831388</v>
      </c>
      <c r="L3603" s="444">
        <f t="shared" ca="1" si="154"/>
        <v>-1393911043655.6365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-1393911043655.6365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-5807962681.8984852</v>
      </c>
      <c r="L3604" s="444">
        <f t="shared" ca="1" si="154"/>
        <v>-1399719006337.5349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-1399719006337.5349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-5832162526.406395</v>
      </c>
      <c r="L3605" s="444">
        <f t="shared" ca="1" si="154"/>
        <v>-1405551168863.9414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-1405551168863.9414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-5856463203.5997562</v>
      </c>
      <c r="L3606" s="444">
        <f t="shared" ca="1" si="154"/>
        <v>-1411407632067.5413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-1411407632067.5413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-5880865133.6147556</v>
      </c>
      <c r="L3607" s="444">
        <f t="shared" ca="1" si="154"/>
        <v>-1417288497201.156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-1417288497201.156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-5905368738.33815</v>
      </c>
      <c r="L3608" s="444">
        <f t="shared" ca="1" si="154"/>
        <v>-1423193865939.4941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-1423193865939.4941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-5929974441.4145584</v>
      </c>
      <c r="L3609" s="444">
        <f t="shared" ca="1" si="154"/>
        <v>-1429123840380.9087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-1429123840380.9087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-5954682668.2537861</v>
      </c>
      <c r="L3610" s="444">
        <f t="shared" ca="1" si="154"/>
        <v>-1435078523049.1626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-1435078523049.1626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-5979493846.0381775</v>
      </c>
      <c r="L3611" s="444">
        <f t="shared" ca="1" si="154"/>
        <v>-1441058016895.2007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-1441058016895.2007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-6004408403.7300024</v>
      </c>
      <c r="L3612" s="444">
        <f t="shared" ca="1" si="154"/>
        <v>-1447062425298.9307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-1447062425298.9307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-6029426772.0788774</v>
      </c>
      <c r="L3613" s="444">
        <f t="shared" ca="1" si="154"/>
        <v>-1453091852071.0095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-1453091852071.0095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-6054549383.6292067</v>
      </c>
      <c r="L3614" s="444">
        <f t="shared" ca="1" si="154"/>
        <v>-1459146401454.6387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-1459146401454.6387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-6079776672.7276611</v>
      </c>
      <c r="L3615" s="444">
        <f t="shared" ca="1" si="154"/>
        <v>-1465226178127.3662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-1465226178127.3662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-6105109075.5306921</v>
      </c>
      <c r="L3616" s="444">
        <f t="shared" ca="1" si="154"/>
        <v>-1471331287202.897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-1471331287202.897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-6130547030.0120707</v>
      </c>
      <c r="L3617" s="444">
        <f t="shared" ca="1" si="154"/>
        <v>-1477461834232.9089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-1477461834232.9089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-6156090975.9704542</v>
      </c>
      <c r="L3618" s="444">
        <f t="shared" ca="1" si="154"/>
        <v>-1483617925208.8794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-1483617925208.8794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-6181741355.0369978</v>
      </c>
      <c r="L3619" s="444">
        <f t="shared" ca="1" si="154"/>
        <v>-1489799666563.9165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-1489799666563.9165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-6207498610.6829853</v>
      </c>
      <c r="L3620" s="444">
        <f t="shared" ca="1" si="154"/>
        <v>-1496007165174.5996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-1496007165174.5996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-6233363188.2274981</v>
      </c>
      <c r="L3621" s="444">
        <f t="shared" ca="1" si="154"/>
        <v>-1502240528362.8271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-1502240528362.8271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-6259335534.8451128</v>
      </c>
      <c r="L3622" s="444">
        <f t="shared" ca="1" si="154"/>
        <v>-1508499863897.6724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-1508499863897.6724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-6285416099.5736351</v>
      </c>
      <c r="L3623" s="444">
        <f t="shared" ca="1" si="154"/>
        <v>-1514785279997.2461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-1514785279997.2461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-6311605333.3218584</v>
      </c>
      <c r="L3624" s="444">
        <f t="shared" ca="1" si="154"/>
        <v>-1521096885330.5679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-1521096885330.5679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-6337903688.8773661</v>
      </c>
      <c r="L3625" s="444">
        <f t="shared" ca="1" si="154"/>
        <v>-1527434789019.4453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-1527434789019.4453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-6364311620.9143553</v>
      </c>
      <c r="L3626" s="444">
        <f t="shared" ca="1" si="154"/>
        <v>-1533799100640.3596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-1533799100640.3596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-6390829586.0014982</v>
      </c>
      <c r="L3627" s="444">
        <f t="shared" ca="1" si="154"/>
        <v>-1540189930226.3611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-1540189930226.3611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-6417458042.6098375</v>
      </c>
      <c r="L3628" s="444">
        <f t="shared" ca="1" si="154"/>
        <v>-1546607388268.9709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-1546607388268.9709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-6444197451.1207123</v>
      </c>
      <c r="L3629" s="444">
        <f t="shared" ca="1" si="154"/>
        <v>-1553051585720.0916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-1553051585720.0916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-6471048273.8337145</v>
      </c>
      <c r="L3630" s="444">
        <f t="shared" ca="1" si="154"/>
        <v>-1559522633993.9253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-1559522633993.9253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-6498010974.9746885</v>
      </c>
      <c r="L3631" s="444">
        <f t="shared" ca="1" si="154"/>
        <v>-1566020644968.8999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-1566020644968.8999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-6525086020.7037497</v>
      </c>
      <c r="L3632" s="444">
        <f t="shared" ca="1" si="154"/>
        <v>-1572545730989.6038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-1572545730989.6038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-6552273879.1233492</v>
      </c>
      <c r="L3633" s="444">
        <f t="shared" ca="1" si="154"/>
        <v>-1579098004868.7271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-1579098004868.7271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-6579575020.2863626</v>
      </c>
      <c r="L3634" s="444">
        <f t="shared" ca="1" si="154"/>
        <v>-1585677579889.0134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-1585677579889.0134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-6606989916.2042227</v>
      </c>
      <c r="L3635" s="444">
        <f t="shared" ca="1" si="154"/>
        <v>-1592284569805.2175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-1592284569805.2175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-6634519040.855073</v>
      </c>
      <c r="L3636" s="444">
        <f t="shared" ca="1" si="154"/>
        <v>-1598919088846.0725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-1598919088846.0725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-6662162870.1919689</v>
      </c>
      <c r="L3637" s="444">
        <f t="shared" ca="1" si="154"/>
        <v>-1605581251716.2644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-1605581251716.2644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-6689921882.1511021</v>
      </c>
      <c r="L3638" s="444">
        <f t="shared" ca="1" si="154"/>
        <v>-1612271173598.4155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-1612271173598.4155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-6717796556.6600647</v>
      </c>
      <c r="L3639" s="444">
        <f t="shared" ca="1" si="154"/>
        <v>-1618988970155.0757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-1618988970155.0757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-6745787375.6461487</v>
      </c>
      <c r="L3640" s="444">
        <f t="shared" ca="1" si="154"/>
        <v>-1625734757530.7219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-1625734757530.7219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-6773894823.0446749</v>
      </c>
      <c r="L3641" s="444">
        <f t="shared" ca="1" si="154"/>
        <v>-1632508652353.7666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-1632508652353.7666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-6802119384.8073606</v>
      </c>
      <c r="L3642" s="444">
        <f t="shared" ca="1" si="154"/>
        <v>-1639310771738.574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-1639310771738.574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-6830461548.9107246</v>
      </c>
      <c r="L3643" s="444">
        <f t="shared" ca="1" si="154"/>
        <v>-1646141233287.4846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-1646141233287.4846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-6858921805.3645191</v>
      </c>
      <c r="L3644" s="444">
        <f t="shared" ca="1" si="154"/>
        <v>-1653000155092.8491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-1653000155092.8491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-6887500646.2202044</v>
      </c>
      <c r="L3645" s="444">
        <f t="shared" ca="1" si="154"/>
        <v>-1659887655739.0693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-1659887655739.0693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-6916198565.5794554</v>
      </c>
      <c r="L3646" s="444">
        <f t="shared" ca="1" si="154"/>
        <v>-1666803854304.6487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-1666803854304.6487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-6945016059.6027031</v>
      </c>
      <c r="L3647" s="444">
        <f t="shared" ca="1" si="154"/>
        <v>-1673748870364.2515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-1673748870364.2515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-6973953626.5177145</v>
      </c>
      <c r="L3648" s="444">
        <f t="shared" ca="1" si="154"/>
        <v>-1680722823990.7693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-1680722823990.7693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-7003011766.6282053</v>
      </c>
      <c r="L3649" s="444">
        <f t="shared" ca="1" si="154"/>
        <v>-1687725835757.3975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-1687725835757.3975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-7032190982.3224897</v>
      </c>
      <c r="L3650" s="444">
        <f t="shared" ca="1" si="154"/>
        <v>-1694758026739.72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-1694758026739.72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-7061491778.0821667</v>
      </c>
      <c r="L3651" s="444">
        <f t="shared" ca="1" si="154"/>
        <v>-1701819518517.8022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-1701819518517.8022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-7090914660.4908428</v>
      </c>
      <c r="L3652" s="444">
        <f t="shared" ca="1" si="154"/>
        <v>-1708910433178.293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-1708910433178.293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-7120460138.2428875</v>
      </c>
      <c r="L3653" s="444">
        <f t="shared" ca="1" si="154"/>
        <v>-1716030893316.5359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-1716030893316.5359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-7150128722.1522331</v>
      </c>
      <c r="L3654" s="444">
        <f t="shared" ca="1" si="154"/>
        <v>-1723181022038.6882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-1723181022038.6882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-7179920925.1612005</v>
      </c>
      <c r="L3655" s="444">
        <f t="shared" ca="1" si="154"/>
        <v>-1730360942963.8494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-1730360942963.8494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-7209837262.3493719</v>
      </c>
      <c r="L3656" s="444">
        <f t="shared" ca="1" si="154"/>
        <v>-1737570780226.1987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-1737570780226.1987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-7239878250.9424934</v>
      </c>
      <c r="L3657" s="444">
        <f t="shared" ca="1" si="154"/>
        <v>-1744810658477.1411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-1744810658477.1411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-7270044410.3214216</v>
      </c>
      <c r="L3658" s="444">
        <f t="shared" ca="1" si="154"/>
        <v>-1752080702887.4626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-1752080702887.4626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-7300336262.0310946</v>
      </c>
      <c r="L3659" s="444">
        <f t="shared" ca="1" si="154"/>
        <v>-1759381039149.4937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-1759381039149.4937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-7330754329.7895565</v>
      </c>
      <c r="L3660" s="444">
        <f t="shared" ca="1" si="154"/>
        <v>-1766711793479.2832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-1766711793479.2832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-7361299139.497014</v>
      </c>
      <c r="L3661" s="444">
        <f t="shared" ca="1" si="154"/>
        <v>-1774073092618.7803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-1774073092618.7803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-7391971219.2449169</v>
      </c>
      <c r="L3662" s="444">
        <f t="shared" ca="1" si="154"/>
        <v>-1781465063838.0251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-1781465063838.0251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-7422771099.3251047</v>
      </c>
      <c r="L3663" s="444">
        <f t="shared" ca="1" si="154"/>
        <v>-1788887834937.3503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-1788887834937.3503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-7453699312.2389593</v>
      </c>
      <c r="L3664" s="444">
        <f t="shared" ca="1" si="154"/>
        <v>-1796341534249.5894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-1796341534249.5894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-7484756392.7066231</v>
      </c>
      <c r="L3665" s="444">
        <f t="shared" ca="1" si="154"/>
        <v>-1803826290642.2959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-1803826290642.2959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-7515942877.6762323</v>
      </c>
      <c r="L3666" s="444">
        <f t="shared" ca="1" si="154"/>
        <v>-1811342233519.9722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-1811342233519.9722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-7547259306.3332176</v>
      </c>
      <c r="L3667" s="444">
        <f t="shared" ca="1" si="154"/>
        <v>-1818889492826.3054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-1818889492826.3054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-7578706220.1096048</v>
      </c>
      <c r="L3668" s="444">
        <f t="shared" ca="1" si="154"/>
        <v>-1826468199046.415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-1826468199046.415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-7610284162.6933956</v>
      </c>
      <c r="L3669" s="444">
        <f t="shared" ca="1" si="154"/>
        <v>-1834078483209.1084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-1834078483209.1084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-7641993680.0379515</v>
      </c>
      <c r="L3670" s="444">
        <f t="shared" ca="1" si="154"/>
        <v>-1841720476889.1462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-1841720476889.1462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-7673835320.3714418</v>
      </c>
      <c r="L3671" s="444">
        <f t="shared" ca="1" si="154"/>
        <v>-1849394312209.5176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-1849394312209.5176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-7705809634.2063227</v>
      </c>
      <c r="L3672" s="444">
        <f t="shared" ca="1" si="154"/>
        <v>-1857100121843.7239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-1857100121843.7239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-7737917174.3488493</v>
      </c>
      <c r="L3673" s="444">
        <f t="shared" ca="1" si="154"/>
        <v>-1864838039018.0728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-1864838039018.0728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-7770158495.9086351</v>
      </c>
      <c r="L3674" s="444">
        <f t="shared" ca="1" si="154"/>
        <v>-1872608197513.9814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-1872608197513.9814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-7802534156.3082571</v>
      </c>
      <c r="L3675" s="444">
        <f t="shared" ca="1" si="154"/>
        <v>-1880410731670.2898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-1880410731670.2898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-7835044715.2928743</v>
      </c>
      <c r="L3676" s="444">
        <f t="shared" ca="1" si="154"/>
        <v>-1888245776385.5828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-1888245776385.5828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-7867690734.9399281</v>
      </c>
      <c r="L3677" s="444">
        <f t="shared" ca="1" si="154"/>
        <v>-1896113467120.5227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-1896113467120.5227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-7900472779.6688433</v>
      </c>
      <c r="L3678" s="444">
        <f t="shared" ca="1" si="154"/>
        <v>-1904013939900.1917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-1904013939900.1917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-7933391416.2507982</v>
      </c>
      <c r="L3679" s="444">
        <f t="shared" ca="1" si="154"/>
        <v>-1911947331316.4424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-1911947331316.4424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-7966447213.8185101</v>
      </c>
      <c r="L3680" s="444">
        <f t="shared" ca="1" si="154"/>
        <v>-1919913778530.261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-1919913778530.261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-7999640743.8760881</v>
      </c>
      <c r="L3681" s="444">
        <f t="shared" ca="1" si="154"/>
        <v>-1927913419274.137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-1927913419274.137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-8032972580.3089037</v>
      </c>
      <c r="L3682" s="444">
        <f t="shared" ca="1" si="154"/>
        <v>-1935946391854.4458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-1935946391854.4458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-8066443299.3935242</v>
      </c>
      <c r="L3683" s="444">
        <f t="shared" ca="1" si="154"/>
        <v>-1944012835153.8394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-1944012835153.8394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-8100053479.8076639</v>
      </c>
      <c r="L3684" s="444">
        <f t="shared" ca="1" si="154"/>
        <v>-1952112888633.647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-1952112888633.647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-8133803702.6401949</v>
      </c>
      <c r="L3685" s="444">
        <f t="shared" ca="1" si="154"/>
        <v>-1960246692336.2871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-1960246692336.2871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-8167694551.4011974</v>
      </c>
      <c r="L3686" s="444">
        <f t="shared" ca="1" si="154"/>
        <v>-1968414386887.6882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-1968414386887.6882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-8201726612.0320339</v>
      </c>
      <c r="L3687" s="444">
        <f t="shared" ca="1" si="154"/>
        <v>-1976616113499.7202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-1976616113499.7202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-8235900472.9155006</v>
      </c>
      <c r="L3688" s="444">
        <f t="shared" ca="1" si="154"/>
        <v>-1984852013972.6357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-1984852013972.6357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-8270216724.8859825</v>
      </c>
      <c r="L3689" s="444">
        <f t="shared" ca="1" si="154"/>
        <v>-1993122230697.5217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-1993122230697.5217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-8304675961.2396746</v>
      </c>
      <c r="L3690" s="444">
        <f t="shared" ca="1" si="154"/>
        <v>-2001426906658.7615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-2001426906658.7615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-8339278777.7448397</v>
      </c>
      <c r="L3691" s="444">
        <f t="shared" ca="1" si="154"/>
        <v>-2009766185436.5063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-2009766185436.5063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-8374025772.6521111</v>
      </c>
      <c r="L3692" s="444">
        <f t="shared" ca="1" si="154"/>
        <v>-2018140211209.1584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-2018140211209.1584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-8408917546.7048264</v>
      </c>
      <c r="L3693" s="444">
        <f t="shared" ca="1" si="154"/>
        <v>-2026549128755.8633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-2026549128755.8633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-8443954703.1494303</v>
      </c>
      <c r="L3694" s="444">
        <f t="shared" ca="1" si="154"/>
        <v>-2034993083459.0127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-2034993083459.0127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-8479137847.7458858</v>
      </c>
      <c r="L3695" s="444">
        <f t="shared" ca="1" si="154"/>
        <v>-2043472221306.7585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-2043472221306.7585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-8514467588.7781601</v>
      </c>
      <c r="L3696" s="444">
        <f t="shared" ca="1" si="154"/>
        <v>-2051986688895.5366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-2051986688895.5366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-8549944537.0647364</v>
      </c>
      <c r="L3697" s="444">
        <f t="shared" ca="1" si="154"/>
        <v>-2060536633432.6013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-2060536633432.6013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-8585569305.9691725</v>
      </c>
      <c r="L3698" s="444">
        <f t="shared" ca="1" si="154"/>
        <v>-2069122202738.5706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-2069122202738.5706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-8621342511.4107113</v>
      </c>
      <c r="L3699" s="444">
        <f t="shared" ca="1" si="154"/>
        <v>-2077743545249.9812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-2077743545249.9812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-8657264771.8749218</v>
      </c>
      <c r="L3700" s="444">
        <f t="shared" ca="1" si="154"/>
        <v>-2086400810021.8562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-2086400810021.8562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-8693336708.4244003</v>
      </c>
      <c r="L3701" s="444">
        <f t="shared" ca="1" si="154"/>
        <v>-2095094146730.2805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-2095094146730.2805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-8729558944.7095013</v>
      </c>
      <c r="L3702" s="444">
        <f t="shared" ca="1" si="154"/>
        <v>-2103823705674.99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-2103823705674.99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-8765932106.9791241</v>
      </c>
      <c r="L3703" s="444">
        <f t="shared" ca="1" si="154"/>
        <v>-2112589637781.969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-2112589637781.969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-8802456824.0915375</v>
      </c>
      <c r="L3704" s="444">
        <f t="shared" ca="1" si="154"/>
        <v>-2121392094606.0605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-2121392094606.0605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-8839133727.5252514</v>
      </c>
      <c r="L3705" s="444">
        <f t="shared" ca="1" si="154"/>
        <v>-2130231228333.5857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-2130231228333.5857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-8875963451.3899403</v>
      </c>
      <c r="L3706" s="444">
        <f t="shared" ca="1" si="154"/>
        <v>-2139107191784.9756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-2139107191784.9756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-8912946632.4373989</v>
      </c>
      <c r="L3707" s="444">
        <f t="shared" ca="1" si="154"/>
        <v>-2148020138417.4131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-2148020138417.4131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-8950083910.0725536</v>
      </c>
      <c r="L3708" s="444">
        <f t="shared" ca="1" si="154"/>
        <v>-2156970222327.4856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-2156970222327.4856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-8987375926.3645229</v>
      </c>
      <c r="L3709" s="444">
        <f t="shared" ca="1" si="154"/>
        <v>-2165957598253.8501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-2165957598253.8501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-9024823326.0577068</v>
      </c>
      <c r="L3710" s="444">
        <f t="shared" ca="1" si="154"/>
        <v>-2174982421579.9077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-2174982421579.9077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-9062426756.5829487</v>
      </c>
      <c r="L3711" s="444">
        <f t="shared" ca="1" si="154"/>
        <v>-2184044848336.4907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-2184044848336.4907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-9100186868.0687103</v>
      </c>
      <c r="L3712" s="444">
        <f t="shared" ca="1" si="154"/>
        <v>-2193145035204.5593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-2193145035204.5593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-9138104313.3523312</v>
      </c>
      <c r="L3713" s="444">
        <f t="shared" ca="1" si="154"/>
        <v>-2202283139517.9116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-2202283139517.9116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-9176179747.9912987</v>
      </c>
      <c r="L3714" s="444">
        <f t="shared" ca="1" si="154"/>
        <v>-2211459319265.9028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-2211459319265.9028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-9214413830.2745953</v>
      </c>
      <c r="L3715" s="444">
        <f t="shared" ca="1" si="154"/>
        <v>-2220673733096.1772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-2220673733096.1772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-9252807221.2340717</v>
      </c>
      <c r="L3716" s="444">
        <f t="shared" ca="1" si="154"/>
        <v>-2229926540317.4111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-2229926540317.4111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-9291360584.65588</v>
      </c>
      <c r="L3717" s="444">
        <f t="shared" ca="1" si="154"/>
        <v>-2239217900902.0669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-2239217900902.0669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-9330074587.0919456</v>
      </c>
      <c r="L3718" s="444">
        <f t="shared" ca="1" si="154"/>
        <v>-2248547975489.1587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-2248547975489.1587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-9368949897.8714943</v>
      </c>
      <c r="L3719" s="444">
        <f t="shared" ca="1" si="154"/>
        <v>-2257916925387.0303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-2257916925387.0303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-9407987189.1126251</v>
      </c>
      <c r="L3720" s="444">
        <f t="shared" ca="1" si="154"/>
        <v>-2267324912576.1431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-2267324912576.1431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-9447187135.7339287</v>
      </c>
      <c r="L3721" s="444">
        <f t="shared" ca="1" si="154"/>
        <v>-2276772099711.877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-2276772099711.877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-9486550415.4661541</v>
      </c>
      <c r="L3722" s="444">
        <f t="shared" ca="1" si="154"/>
        <v>-2286258650127.3433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-2286258650127.3433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-9526077708.8639297</v>
      </c>
      <c r="L3723" s="444">
        <f t="shared" ca="1" si="154"/>
        <v>-2295784727836.207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-2295784727836.207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-9565769699.3175297</v>
      </c>
      <c r="L3724" s="444">
        <f t="shared" ca="1" si="154"/>
        <v>-2305350497535.5244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-2305350497535.5244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-9605627073.0646858</v>
      </c>
      <c r="L3725" s="444">
        <f t="shared" ca="1" si="154"/>
        <v>-2314956124608.5889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-2314956124608.5889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-9645650519.2024536</v>
      </c>
      <c r="L3726" s="444">
        <f t="shared" ca="1" si="154"/>
        <v>-2324601775127.7915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-2324601775127.7915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-9685840729.699131</v>
      </c>
      <c r="L3727" s="444">
        <f t="shared" ca="1" si="154"/>
        <v>-2334287615857.4907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-2334287615857.4907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-9726198399.4062119</v>
      </c>
      <c r="L3728" s="444">
        <f t="shared" ca="1" si="154"/>
        <v>-2344013814256.897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-2344013814256.897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-9766724226.0704041</v>
      </c>
      <c r="L3729" s="444">
        <f t="shared" ca="1" si="154"/>
        <v>-2353780538482.9673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-2353780538482.9673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-9807418910.3456974</v>
      </c>
      <c r="L3730" s="444">
        <f t="shared" ca="1" si="154"/>
        <v>-2363587957393.313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-2363587957393.313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-9848283155.8054714</v>
      </c>
      <c r="L3731" s="444">
        <f t="shared" ca="1" si="154"/>
        <v>-2373436240549.1187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-2373436240549.1187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-9889317668.9546604</v>
      </c>
      <c r="L3732" s="444">
        <f t="shared" ca="1" si="154"/>
        <v>-2383325558218.0732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-2383325558218.0732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-9930523159.241972</v>
      </c>
      <c r="L3733" s="444">
        <f t="shared" ca="1" si="154"/>
        <v>-2393256081377.3154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-2393256081377.3154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-9971900339.0721474</v>
      </c>
      <c r="L3734" s="444">
        <f t="shared" ca="1" si="154"/>
        <v>-2403227981716.3877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-2403227981716.3877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-10013449923.818281</v>
      </c>
      <c r="L3735" s="444">
        <f t="shared" ca="1" si="154"/>
        <v>-2413241431640.2061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-2413241431640.2061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-10055172631.834192</v>
      </c>
      <c r="L3736" s="444">
        <f t="shared" ca="1" si="154"/>
        <v>-2423296604272.04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-2423296604272.04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-10097069184.466833</v>
      </c>
      <c r="L3737" s="444">
        <f t="shared" ca="1" si="154"/>
        <v>-2433393673456.5068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-2433393673456.5068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-10139140306.068779</v>
      </c>
      <c r="L3738" s="444">
        <f t="shared" ca="1" si="154"/>
        <v>-2443532813762.5757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-2443532813762.5757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-10181386724.010733</v>
      </c>
      <c r="L3739" s="444">
        <f t="shared" ca="1" si="154"/>
        <v>-2453714200486.5864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-2453714200486.5864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-10223809168.694111</v>
      </c>
      <c r="L3740" s="444">
        <f t="shared" ca="1" si="154"/>
        <v>-2463938009655.2808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-2463938009655.2808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-10266408373.563669</v>
      </c>
      <c r="L3741" s="444">
        <f t="shared" ca="1" si="154"/>
        <v>-2474204418028.8442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-2474204418028.8442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-10309185075.120184</v>
      </c>
      <c r="L3742" s="444">
        <f t="shared" ca="1" si="154"/>
        <v>-2484513603103.9644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-2484513603103.9644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-10352140012.933186</v>
      </c>
      <c r="L3743" s="444">
        <f t="shared" ca="1" si="154"/>
        <v>-2494865743116.8975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-2494865743116.8975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-10395273929.65374</v>
      </c>
      <c r="L3744" s="444">
        <f t="shared" ca="1" si="154"/>
        <v>-2505261017046.5513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-2505261017046.5513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-10438587571.027296</v>
      </c>
      <c r="L3745" s="444">
        <f t="shared" ca="1" si="154"/>
        <v>-2515699604617.5786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-2515699604617.5786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-10482081685.906578</v>
      </c>
      <c r="L3746" s="444">
        <f t="shared" ca="1" si="154"/>
        <v>-2526181686303.4854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-2526181686303.4854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-10525757026.264523</v>
      </c>
      <c r="L3747" s="444">
        <f t="shared" ca="1" si="154"/>
        <v>-2536707443329.75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-2536707443329.75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-10569614347.207291</v>
      </c>
      <c r="L3748" s="444">
        <f t="shared" ca="1" si="154"/>
        <v>-2547277057676.9575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-2547277057676.9575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-10613654406.987324</v>
      </c>
      <c r="L3749" s="444">
        <f t="shared" ca="1" si="154"/>
        <v>-2557890712083.9448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-2557890712083.9448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-10657877967.016438</v>
      </c>
      <c r="L3750" s="444">
        <f t="shared" ca="1" si="154"/>
        <v>-2568548590050.9614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-2568548590050.9614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-10702285791.879005</v>
      </c>
      <c r="L3751" s="444">
        <f t="shared" ca="1" si="154"/>
        <v>-2579250875842.8403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-2579250875842.8403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-10746878649.345167</v>
      </c>
      <c r="L3752" s="444">
        <f t="shared" ca="1" si="154"/>
        <v>-2589997754492.1855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-2589997754492.1855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-10791657310.384106</v>
      </c>
      <c r="L3753" s="444">
        <f t="shared" ca="1" si="154"/>
        <v>-2600789411802.5698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-2600789411802.5698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-10836622549.177374</v>
      </c>
      <c r="L3754" s="444">
        <f t="shared" ca="1" si="154"/>
        <v>-2611626034351.7471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-2611626034351.7471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-10881775143.132278</v>
      </c>
      <c r="L3755" s="444">
        <f t="shared" ca="1" si="154"/>
        <v>-2622507809494.8794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-2622507809494.8794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-10927115872.89533</v>
      </c>
      <c r="L3756" s="444">
        <f t="shared" ca="1" si="154"/>
        <v>-2633434925367.7749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-2633434925367.7749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-10972645522.365728</v>
      </c>
      <c r="L3757" s="444">
        <f t="shared" ca="1" si="154"/>
        <v>-2644407570890.1406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-2644407570890.1406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-11018364878.70892</v>
      </c>
      <c r="L3758" s="444">
        <f t="shared" ca="1" si="154"/>
        <v>-2655425935768.8496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-2655425935768.8496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-11064274732.370207</v>
      </c>
      <c r="L3759" s="444">
        <f t="shared" ca="1" si="154"/>
        <v>-2666490210501.2197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-2666490210501.2197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-11110375877.088415</v>
      </c>
      <c r="L3760" s="444">
        <f t="shared" ca="1" si="154"/>
        <v>-2677600586378.3081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-2677600586378.3081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-11156669109.909616</v>
      </c>
      <c r="L3761" s="444">
        <f t="shared" ca="1" si="154"/>
        <v>-2688757255488.2178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-2688757255488.2178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-11203155231.200907</v>
      </c>
      <c r="L3762" s="444">
        <f t="shared" ca="1" si="154"/>
        <v>-2699960410719.4185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-2699960410719.4185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-11249835044.664244</v>
      </c>
      <c r="L3763" s="444">
        <f t="shared" ca="1" si="154"/>
        <v>-2711210245764.0825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-2711210245764.0825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-11296709357.350344</v>
      </c>
      <c r="L3764" s="444">
        <f t="shared" ca="1" si="154"/>
        <v>-2722506955121.4331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-2722506955121.4331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-11343778979.672638</v>
      </c>
      <c r="L3765" s="444">
        <f t="shared" ca="1" si="154"/>
        <v>-2733850734101.106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-2733850734101.106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-11391044725.421274</v>
      </c>
      <c r="L3766" s="444">
        <f t="shared" ca="1" si="154"/>
        <v>-2745241778826.5273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-2745241778826.5273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-11438507411.777197</v>
      </c>
      <c r="L3767" s="444">
        <f t="shared" ca="1" si="154"/>
        <v>-2756680286238.3047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-2756680286238.3047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-11486167859.326269</v>
      </c>
      <c r="L3768" s="444">
        <f t="shared" ca="1" si="154"/>
        <v>-2768166454097.6309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-2768166454097.6309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-11534026892.073462</v>
      </c>
      <c r="L3769" s="444">
        <f t="shared" ca="1" si="154"/>
        <v>-2779700480989.7041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-2779700480989.7041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-11582085337.4571</v>
      </c>
      <c r="L3770" s="444">
        <f t="shared" ca="1" si="154"/>
        <v>-2791282566327.1611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-2791282566327.1611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-11630344026.363171</v>
      </c>
      <c r="L3771" s="444">
        <f t="shared" ca="1" si="154"/>
        <v>-2802912910353.5244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-2802912910353.5244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-11678803793.139685</v>
      </c>
      <c r="L3772" s="444">
        <f t="shared" ca="1" si="154"/>
        <v>-2814591714146.6641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-2814591714146.6641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-11727465475.611099</v>
      </c>
      <c r="L3773" s="444">
        <f t="shared" ca="1" si="154"/>
        <v>-2826319179622.2754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-2826319179622.2754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-11776329915.092813</v>
      </c>
      <c r="L3774" s="444">
        <f t="shared" ca="1" si="154"/>
        <v>-2838095509537.3682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-2838095509537.3682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-11825397956.405701</v>
      </c>
      <c r="L3775" s="444">
        <f t="shared" ca="1" si="154"/>
        <v>-2849920907493.7739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-2849920907493.7739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-11874670447.890724</v>
      </c>
      <c r="L3776" s="444">
        <f t="shared" ca="1" si="154"/>
        <v>-2861795577941.6646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-2861795577941.6646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-11924148241.423603</v>
      </c>
      <c r="L3777" s="444">
        <f t="shared" ca="1" si="154"/>
        <v>-2873719726183.0884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-2873719726183.0884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-11973832192.429535</v>
      </c>
      <c r="L3778" s="444">
        <f t="shared" ca="1" si="154"/>
        <v>-2885693558375.5181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-2885693558375.5181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-12023723159.897991</v>
      </c>
      <c r="L3779" s="444">
        <f t="shared" ca="1" si="154"/>
        <v>-2897717281535.416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-2897717281535.416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-12073822006.397566</v>
      </c>
      <c r="L3780" s="444">
        <f t="shared" ca="1" si="154"/>
        <v>-2909791103541.8135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-2909791103541.8135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-12124129598.090889</v>
      </c>
      <c r="L3781" s="444">
        <f t="shared" ca="1" si="154"/>
        <v>-2921915233139.9043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-2921915233139.9043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-12174646804.749601</v>
      </c>
      <c r="L3782" s="444">
        <f t="shared" ca="1" si="154"/>
        <v>-2934089879944.6538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-2934089879944.6538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-12225374499.76939</v>
      </c>
      <c r="L3783" s="444">
        <f t="shared" ca="1" si="154"/>
        <v>-2946315254444.4233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-2946315254444.4233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-12276313560.185097</v>
      </c>
      <c r="L3784" s="444">
        <f t="shared" ca="1" si="154"/>
        <v>-2958591568004.6084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-2958591568004.6084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-12327464866.685867</v>
      </c>
      <c r="L3785" s="444">
        <f t="shared" ca="1" si="154"/>
        <v>-2970919032871.2944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-2970919032871.2944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-12378829303.630394</v>
      </c>
      <c r="L3786" s="444">
        <f t="shared" ca="1" si="154"/>
        <v>-2983297862174.9248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-2983297862174.9248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-12430407759.062187</v>
      </c>
      <c r="L3787" s="444">
        <f t="shared" ca="1" si="154"/>
        <v>-2995728269933.9868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-2995728269933.9868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-12482201124.724945</v>
      </c>
      <c r="L3788" s="444">
        <f t="shared" ca="1" si="154"/>
        <v>-3008210471058.7119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-3008210471058.7119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-12534210296.077967</v>
      </c>
      <c r="L3789" s="444">
        <f t="shared" ca="1" si="154"/>
        <v>-3020744681354.79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-3020744681354.79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-12586436172.311625</v>
      </c>
      <c r="L3790" s="444">
        <f t="shared" ca="1" si="154"/>
        <v>-3033331117527.1016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-3033331117527.1016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-12638879656.362923</v>
      </c>
      <c r="L3791" s="444">
        <f t="shared" ca="1" si="154"/>
        <v>-3045969997183.4644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-3045969997183.4644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-12691541654.931101</v>
      </c>
      <c r="L3792" s="444">
        <f t="shared" ca="1" si="154"/>
        <v>-3058661538838.3955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-3058661538838.3955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-12744423078.493315</v>
      </c>
      <c r="L3793" s="444">
        <f t="shared" ca="1" si="154"/>
        <v>-3071405961916.8887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-3071405961916.8887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-12797524841.32037</v>
      </c>
      <c r="L3794" s="444">
        <f t="shared" ca="1" si="154"/>
        <v>-3084203486758.209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-3084203486758.209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-12850847861.492537</v>
      </c>
      <c r="L3795" s="444">
        <f t="shared" ca="1" si="154"/>
        <v>-3097054334619.7017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-3097054334619.7017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-12904393060.915424</v>
      </c>
      <c r="L3796" s="444">
        <f t="shared" ca="1" si="154"/>
        <v>-3109958727680.6172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-3109958727680.6172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-12958161365.335905</v>
      </c>
      <c r="L3797" s="444">
        <f t="shared" ca="1" si="154"/>
        <v>-3122916889045.9531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-3122916889045.9531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-13012153704.358137</v>
      </c>
      <c r="L3798" s="444">
        <f t="shared" ca="1" si="154"/>
        <v>-3135929042750.311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-3135929042750.311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-13066371011.459629</v>
      </c>
      <c r="L3799" s="444">
        <f t="shared" ca="1" si="154"/>
        <v>-3148995413761.7705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-3148995413761.7705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-13120814224.007378</v>
      </c>
      <c r="L3800" s="444">
        <f t="shared" ca="1" si="154"/>
        <v>-3162116227985.7778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-3162116227985.7778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-13175484283.274075</v>
      </c>
      <c r="L3801" s="444">
        <f t="shared" ca="1" si="154"/>
        <v>-3175291712269.0518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-3175291712269.0518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-13230382134.454382</v>
      </c>
      <c r="L3802" s="444">
        <f t="shared" ca="1" si="154"/>
        <v>-3188522094403.5063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-3188522094403.5063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-13285508726.681276</v>
      </c>
      <c r="L3803" s="444">
        <f t="shared" ca="1" si="154"/>
        <v>-3201807603130.1875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-3201807603130.1875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-13340865013.042448</v>
      </c>
      <c r="L3804" s="444">
        <f t="shared" ca="1" si="154"/>
        <v>-3215148468143.23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-3215148468143.23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-13396451950.596792</v>
      </c>
      <c r="L3805" s="444">
        <f t="shared" ca="1" si="154"/>
        <v>-3228544920093.8267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-3228544920093.8267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-13452270500.390944</v>
      </c>
      <c r="L3806" s="444">
        <f t="shared" ca="1" si="154"/>
        <v>-3241997190594.2178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-3241997190594.2178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-13508321627.475906</v>
      </c>
      <c r="L3807" s="444">
        <f t="shared" ca="1" si="154"/>
        <v>-3255505512221.6938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-3255505512221.6938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-13564606300.923725</v>
      </c>
      <c r="L3808" s="444">
        <f t="shared" ca="1" si="154"/>
        <v>-3269070118522.6177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-3269070118522.6177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-13621125493.84424</v>
      </c>
      <c r="L3809" s="444">
        <f t="shared" ca="1" si="154"/>
        <v>-3282691244016.4619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-3282691244016.4619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-13677880183.401924</v>
      </c>
      <c r="L3810" s="444">
        <f t="shared" ca="1" si="154"/>
        <v>-3296369124199.8638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-3296369124199.8638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-13734871350.832766</v>
      </c>
      <c r="L3811" s="444">
        <f t="shared" ca="1" si="154"/>
        <v>-3310103995550.6968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-3310103995550.6968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-13792099981.461237</v>
      </c>
      <c r="L3812" s="444">
        <f t="shared" ca="1" si="154"/>
        <v>-3323896095532.1582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-3323896095532.1582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-13849567064.717325</v>
      </c>
      <c r="L3813" s="444">
        <f t="shared" ca="1" si="154"/>
        <v>-3337745662596.8755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-3337745662596.8755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-13907273594.153648</v>
      </c>
      <c r="L3814" s="444">
        <f t="shared" ca="1" si="154"/>
        <v>-3351652936191.0293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-3351652936191.0293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-13965220567.462622</v>
      </c>
      <c r="L3815" s="444">
        <f t="shared" ca="1" si="154"/>
        <v>-3365618156758.4917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-3365618156758.4917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-14023408986.493715</v>
      </c>
      <c r="L3816" s="444">
        <f t="shared" ca="1" si="154"/>
        <v>-3379641565744.9854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-3379641565744.9854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-14081839857.270773</v>
      </c>
      <c r="L3817" s="444">
        <f t="shared" ca="1" si="154"/>
        <v>-3393723405602.2563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-3393723405602.2563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-14140514190.009401</v>
      </c>
      <c r="L3818" s="444">
        <f t="shared" ca="1" si="154"/>
        <v>-3407863919792.2656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-3407863919792.2656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-14199432999.134439</v>
      </c>
      <c r="L3819" s="444">
        <f t="shared" ca="1" si="154"/>
        <v>-3422063352791.3999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-3422063352791.3999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-14258597303.297499</v>
      </c>
      <c r="L3820" s="444">
        <f t="shared" ca="1" si="154"/>
        <v>-3436321950094.6973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-3436321950094.6973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-14318008125.394571</v>
      </c>
      <c r="L3821" s="444">
        <f t="shared" ca="1" si="154"/>
        <v>-3450639958220.0918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-3450639958220.0918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-14377666492.583714</v>
      </c>
      <c r="L3822" s="444">
        <f t="shared" ca="1" si="154"/>
        <v>-3465017624712.6753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-3465017624712.6753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-14437573436.302816</v>
      </c>
      <c r="L3823" s="444">
        <f t="shared" ca="1" si="154"/>
        <v>-3479455198148.978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-3479455198148.978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-14497729992.287409</v>
      </c>
      <c r="L3824" s="444">
        <f t="shared" ca="1" si="154"/>
        <v>-3493952928141.2656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-3493952928141.2656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-14558137200.588606</v>
      </c>
      <c r="L3825" s="444">
        <f t="shared" ca="1" si="154"/>
        <v>-3508511065341.854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-3508511065341.854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-14618796105.591057</v>
      </c>
      <c r="L3826" s="444">
        <f t="shared" ca="1" si="154"/>
        <v>-3523129861447.4448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-3523129861447.4448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-14679707756.031019</v>
      </c>
      <c r="L3827" s="444">
        <f t="shared" ca="1" si="154"/>
        <v>-3537809569203.4761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-3537809569203.4761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-14740873205.014482</v>
      </c>
      <c r="L3828" s="444">
        <f t="shared" ca="1" si="154"/>
        <v>-3552550442408.4907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-3552550442408.4907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-14802293510.035378</v>
      </c>
      <c r="L3829" s="444">
        <f t="shared" ca="1" si="154"/>
        <v>-3567352735918.5259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-3567352735918.5259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-14863969732.993858</v>
      </c>
      <c r="L3830" s="444">
        <f t="shared" ca="1" si="154"/>
        <v>-3582216705651.5195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-3582216705651.5195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-14925902940.214663</v>
      </c>
      <c r="L3831" s="444">
        <f t="shared" ca="1" si="154"/>
        <v>-3597142608591.7344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-3597142608591.7344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-14988094202.465561</v>
      </c>
      <c r="L3832" s="444">
        <f t="shared" ca="1" si="154"/>
        <v>-3612130702794.1997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-3612130702794.1997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-15050544594.975834</v>
      </c>
      <c r="L3833" s="444">
        <f t="shared" ref="L3833:L4087" ca="1" si="159">I3833-J3833+K3833</f>
        <v>-3627181247389.1758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-3627181247389.1758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-15113255197.454899</v>
      </c>
      <c r="L3834" s="444">
        <f t="shared" ca="1" si="159"/>
        <v>-3642294502586.6309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-3642294502586.6309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-15176227094.110962</v>
      </c>
      <c r="L3835" s="444">
        <f t="shared" ca="1" si="159"/>
        <v>-3657470729680.7417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-3657470729680.7417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-15239461373.66976</v>
      </c>
      <c r="L3836" s="444">
        <f t="shared" ca="1" si="159"/>
        <v>-3672710191054.4116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-3672710191054.4116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-15302959129.393383</v>
      </c>
      <c r="L3837" s="444">
        <f t="shared" ca="1" si="159"/>
        <v>-3688013150183.8052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-3688013150183.8052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-15366721459.099188</v>
      </c>
      <c r="L3838" s="444">
        <f t="shared" ca="1" si="159"/>
        <v>-3703379871642.9043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-3703379871642.9043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-15430749465.178766</v>
      </c>
      <c r="L3839" s="444">
        <f t="shared" ca="1" si="159"/>
        <v>-3718810621108.083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-3718810621108.083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-15495044254.617012</v>
      </c>
      <c r="L3840" s="444">
        <f t="shared" ca="1" si="159"/>
        <v>-3734305665362.7002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-3734305665362.7002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-15559606939.011251</v>
      </c>
      <c r="L3841" s="444">
        <f t="shared" ca="1" si="159"/>
        <v>-3749865272301.7114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-3749865272301.7114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-15624438634.590464</v>
      </c>
      <c r="L3842" s="444">
        <f t="shared" ca="1" si="159"/>
        <v>-3765489710936.3018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-3765489710936.3018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-15689540462.234589</v>
      </c>
      <c r="L3843" s="444">
        <f t="shared" ca="1" si="159"/>
        <v>-3781179251398.5361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-3781179251398.5361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-15754913547.4939</v>
      </c>
      <c r="L3844" s="444">
        <f t="shared" ca="1" si="159"/>
        <v>-3796934164946.0303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-3796934164946.0303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-15820559020.608458</v>
      </c>
      <c r="L3845" s="444">
        <f t="shared" ca="1" si="159"/>
        <v>-3812754723966.6387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-3812754723966.6387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-15886478016.527658</v>
      </c>
      <c r="L3846" s="444">
        <f t="shared" ca="1" si="159"/>
        <v>-3828641201983.1665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-3828641201983.1665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-15952671674.929861</v>
      </c>
      <c r="L3847" s="444">
        <f t="shared" ca="1" si="159"/>
        <v>-3844593873658.0962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-3844593873658.0962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-16019141140.242067</v>
      </c>
      <c r="L3848" s="444">
        <f t="shared" ca="1" si="159"/>
        <v>-3860613014798.3384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-3860613014798.3384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-16085887561.65974</v>
      </c>
      <c r="L3849" s="444">
        <f t="shared" ca="1" si="159"/>
        <v>-3876698902359.998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-3876698902359.998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-16152912093.166658</v>
      </c>
      <c r="L3850" s="444">
        <f t="shared" ca="1" si="159"/>
        <v>-3892851814453.1646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-3892851814453.1646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-16220215893.554852</v>
      </c>
      <c r="L3851" s="444">
        <f t="shared" ca="1" si="159"/>
        <v>-3909072030346.7192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-3909072030346.7192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-16287800126.444666</v>
      </c>
      <c r="L3852" s="444">
        <f t="shared" ca="1" si="159"/>
        <v>-3925359830473.1641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-3925359830473.1641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-16355665960.304848</v>
      </c>
      <c r="L3853" s="444">
        <f t="shared" ca="1" si="159"/>
        <v>-3941715496433.4688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-3941715496433.4688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-16423814568.472788</v>
      </c>
      <c r="L3854" s="444">
        <f t="shared" ca="1" si="159"/>
        <v>-3958139311001.9414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-3958139311001.9414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-16492247129.174755</v>
      </c>
      <c r="L3855" s="444">
        <f t="shared" ca="1" si="159"/>
        <v>-3974631558131.1162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-3974631558131.1162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-16560964825.546316</v>
      </c>
      <c r="L3856" s="444">
        <f t="shared" ca="1" si="159"/>
        <v>-3991192522956.6626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-3991192522956.6626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-16629968845.652758</v>
      </c>
      <c r="L3857" s="444">
        <f t="shared" ca="1" si="159"/>
        <v>-4007822491802.3154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-4007822491802.3154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-16699260382.509647</v>
      </c>
      <c r="L3858" s="444">
        <f t="shared" ca="1" si="159"/>
        <v>-4024521752184.8252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-4024521752184.8252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-16768840634.103436</v>
      </c>
      <c r="L3859" s="444">
        <f t="shared" ca="1" si="159"/>
        <v>-4041290592818.9287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-4041290592818.9287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-16838710803.412205</v>
      </c>
      <c r="L3860" s="444">
        <f t="shared" ca="1" si="159"/>
        <v>-4058129303622.3408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-4058129303622.3408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-16908872098.42642</v>
      </c>
      <c r="L3861" s="444">
        <f t="shared" ca="1" si="159"/>
        <v>-4075038175720.7671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-4075038175720.7671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-16979325732.169863</v>
      </c>
      <c r="L3862" s="444">
        <f t="shared" ca="1" si="159"/>
        <v>-4092017501452.937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-4092017501452.937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-17050072922.720573</v>
      </c>
      <c r="L3863" s="444">
        <f t="shared" ca="1" si="159"/>
        <v>-4109067574375.6577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-4109067574375.6577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-17121114893.231907</v>
      </c>
      <c r="L3864" s="444">
        <f t="shared" ca="1" si="159"/>
        <v>-4126188689268.8896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-4126188689268.8896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-17192452871.953705</v>
      </c>
      <c r="L3865" s="444">
        <f t="shared" ca="1" si="159"/>
        <v>-4143381142140.8433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-4143381142140.8433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-17264088092.253513</v>
      </c>
      <c r="L3866" s="444">
        <f t="shared" ca="1" si="159"/>
        <v>-4160645230233.0967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-4160645230233.0967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-17336021792.637905</v>
      </c>
      <c r="L3867" s="444">
        <f t="shared" ca="1" si="159"/>
        <v>-4177981252025.7344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-4177981252025.7344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-17408255216.773891</v>
      </c>
      <c r="L3868" s="444">
        <f t="shared" ca="1" si="159"/>
        <v>-4195389507242.5083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-4195389507242.5083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-17480789613.510452</v>
      </c>
      <c r="L3869" s="444">
        <f t="shared" ca="1" si="159"/>
        <v>-4212870296856.0186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-4212870296856.0186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-17553626236.900078</v>
      </c>
      <c r="L3870" s="444">
        <f t="shared" ca="1" si="159"/>
        <v>-4230423923092.9185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-4230423923092.9185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-17626766346.22049</v>
      </c>
      <c r="L3871" s="444">
        <f t="shared" ca="1" si="159"/>
        <v>-4248050689439.1392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-4248050689439.1392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-17700211205.996414</v>
      </c>
      <c r="L3872" s="444">
        <f t="shared" ca="1" si="159"/>
        <v>-4265750900645.1357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-4265750900645.1357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-17773962086.021397</v>
      </c>
      <c r="L3873" s="444">
        <f t="shared" ca="1" si="159"/>
        <v>-4283524862731.1572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-4283524862731.1572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-17848020261.379822</v>
      </c>
      <c r="L3874" s="444">
        <f t="shared" ca="1" si="159"/>
        <v>-4301372882992.5371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-4301372882992.5371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-17922387012.468903</v>
      </c>
      <c r="L3875" s="444">
        <f t="shared" ca="1" si="159"/>
        <v>-4319295270005.0059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-4319295270005.0059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-17997063625.020859</v>
      </c>
      <c r="L3876" s="444">
        <f t="shared" ca="1" si="159"/>
        <v>-4337292333630.0269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-4337292333630.0269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-18072051390.125111</v>
      </c>
      <c r="L3877" s="444">
        <f t="shared" ca="1" si="159"/>
        <v>-4355364385020.1519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-4355364385020.1519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-18147351604.250633</v>
      </c>
      <c r="L3878" s="444">
        <f t="shared" ca="1" si="159"/>
        <v>-4373511736624.4023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-4373511736624.4023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-18222965569.268341</v>
      </c>
      <c r="L3879" s="444">
        <f t="shared" ca="1" si="159"/>
        <v>-4391734702193.6709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-4391734702193.6709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-18298894592.473625</v>
      </c>
      <c r="L3880" s="444">
        <f t="shared" ca="1" si="159"/>
        <v>-4410033596786.1445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-4410033596786.1445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-18375139986.608936</v>
      </c>
      <c r="L3881" s="444">
        <f t="shared" ca="1" si="159"/>
        <v>-4428408736772.7539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-4428408736772.7539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-18451703069.886475</v>
      </c>
      <c r="L3882" s="444">
        <f t="shared" ca="1" si="159"/>
        <v>-4446860439842.6406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-4446860439842.6406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-18528585166.011002</v>
      </c>
      <c r="L3883" s="444">
        <f t="shared" ca="1" si="159"/>
        <v>-4465389025008.6514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-4465389025008.6514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-18605787604.202713</v>
      </c>
      <c r="L3884" s="444">
        <f t="shared" ca="1" si="159"/>
        <v>-4483994812612.8545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-4483994812612.8545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-18683311719.220226</v>
      </c>
      <c r="L3885" s="444">
        <f t="shared" ca="1" si="159"/>
        <v>-4502678124332.0752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-4502678124332.0752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-18761158851.383648</v>
      </c>
      <c r="L3886" s="444">
        <f t="shared" ca="1" si="159"/>
        <v>-4521439283183.459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-4521439283183.459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-18839330346.597744</v>
      </c>
      <c r="L3887" s="444">
        <f t="shared" ca="1" si="159"/>
        <v>-4540278613530.0566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-4540278613530.0566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-18917827556.375237</v>
      </c>
      <c r="L3888" s="444">
        <f t="shared" ca="1" si="159"/>
        <v>-4559196441086.4316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-4559196441086.4316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-18996651837.86013</v>
      </c>
      <c r="L3889" s="444">
        <f t="shared" ca="1" si="159"/>
        <v>-4578193092924.292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-4578193092924.292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-19075804553.851215</v>
      </c>
      <c r="L3890" s="444">
        <f t="shared" ca="1" si="159"/>
        <v>-4597268897478.1436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-4597268897478.1436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-19155287072.8256</v>
      </c>
      <c r="L3891" s="444">
        <f t="shared" ca="1" si="159"/>
        <v>-4616424184550.9688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-4616424184550.9688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-19235100768.962368</v>
      </c>
      <c r="L3892" s="444">
        <f t="shared" ca="1" si="159"/>
        <v>-4635659285319.9307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-4635659285319.9307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-19315247022.166378</v>
      </c>
      <c r="L3893" s="444">
        <f t="shared" ca="1" si="159"/>
        <v>-4654974532342.0967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-4654974532342.0967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-19395727218.092068</v>
      </c>
      <c r="L3894" s="444">
        <f t="shared" ca="1" si="159"/>
        <v>-4674370259560.1885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-4674370259560.1885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-19476542748.16745</v>
      </c>
      <c r="L3895" s="444">
        <f t="shared" ca="1" si="159"/>
        <v>-4693846802308.3555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-4693846802308.3555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-19557695009.618149</v>
      </c>
      <c r="L3896" s="444">
        <f t="shared" ca="1" si="159"/>
        <v>-4713404497317.9736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-4713404497317.9736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-19639185405.491558</v>
      </c>
      <c r="L3897" s="444">
        <f t="shared" ca="1" si="159"/>
        <v>-4733043682723.4648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-4733043682723.4648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-19721015344.681103</v>
      </c>
      <c r="L3898" s="444">
        <f t="shared" ca="1" si="159"/>
        <v>-4752764698068.1455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-4752764698068.1455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-19803186241.950607</v>
      </c>
      <c r="L3899" s="444">
        <f t="shared" ca="1" si="159"/>
        <v>-4772567884310.0957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-4772567884310.0957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-19885699517.958733</v>
      </c>
      <c r="L3900" s="444">
        <f t="shared" ca="1" si="159"/>
        <v>-4792453583828.0547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-4792453583828.0547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-19968556599.283562</v>
      </c>
      <c r="L3901" s="444">
        <f t="shared" ca="1" si="159"/>
        <v>-4812422140427.3379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-4812422140427.3379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-20051758918.447243</v>
      </c>
      <c r="L3902" s="444">
        <f t="shared" ca="1" si="159"/>
        <v>-4832473899345.7852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-4832473899345.7852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-20135307913.940773</v>
      </c>
      <c r="L3903" s="444">
        <f t="shared" ca="1" si="159"/>
        <v>-4852609207259.7256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-4852609207259.7256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-20219205030.248856</v>
      </c>
      <c r="L3904" s="444">
        <f t="shared" ca="1" si="159"/>
        <v>-4872828412289.9746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-4872828412289.9746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-20303451717.874893</v>
      </c>
      <c r="L3905" s="444">
        <f t="shared" ca="1" si="159"/>
        <v>-4893131864007.8496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-4893131864007.8496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-20388049433.366039</v>
      </c>
      <c r="L3906" s="444">
        <f t="shared" ca="1" si="159"/>
        <v>-4913519913441.2158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-4913519913441.2158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-20472999639.338398</v>
      </c>
      <c r="L3907" s="444">
        <f t="shared" ca="1" si="159"/>
        <v>-4933992913080.5547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-4933992913080.5547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-20558303804.502312</v>
      </c>
      <c r="L3908" s="444">
        <f t="shared" ca="1" si="159"/>
        <v>-4954551216885.0566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-4954551216885.0566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-20643963403.687737</v>
      </c>
      <c r="L3909" s="444">
        <f t="shared" ca="1" si="159"/>
        <v>-4975195180288.7441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-4975195180288.7441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-20729979917.869766</v>
      </c>
      <c r="L3910" s="444">
        <f t="shared" ca="1" si="159"/>
        <v>-4995925160206.6143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-4995925160206.6143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-20816354834.194225</v>
      </c>
      <c r="L3911" s="444">
        <f t="shared" ca="1" si="159"/>
        <v>-5016741515040.8086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-5016741515040.8086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-20903089646.003368</v>
      </c>
      <c r="L3912" s="444">
        <f t="shared" ca="1" si="159"/>
        <v>-5037644604686.8115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-5037644604686.8115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-20990185852.861713</v>
      </c>
      <c r="L3913" s="444">
        <f t="shared" ca="1" si="159"/>
        <v>-5058634790539.6729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-5058634790539.6729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-21077644960.58197</v>
      </c>
      <c r="L3914" s="444">
        <f t="shared" ca="1" si="159"/>
        <v>-5079712435500.2549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-5079712435500.2549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-21165468481.25106</v>
      </c>
      <c r="L3915" s="444">
        <f t="shared" ca="1" si="159"/>
        <v>-5100877903981.5059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-5100877903981.5059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-21253657933.256275</v>
      </c>
      <c r="L3916" s="444">
        <f t="shared" ca="1" si="159"/>
        <v>-5122131561914.7617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-5122131561914.7617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-21342214841.311508</v>
      </c>
      <c r="L3917" s="444">
        <f t="shared" ca="1" si="159"/>
        <v>-5143473776756.0732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-5143473776756.0732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-21431140736.483639</v>
      </c>
      <c r="L3918" s="444">
        <f t="shared" ca="1" si="159"/>
        <v>-5164904917492.5566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-5164904917492.5566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-21520437156.218987</v>
      </c>
      <c r="L3919" s="444">
        <f t="shared" ca="1" si="159"/>
        <v>-5186425354648.7754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-5186425354648.7754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-21610105644.369896</v>
      </c>
      <c r="L3920" s="444">
        <f t="shared" ca="1" si="159"/>
        <v>-5208035460293.1455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-5208035460293.1455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-21700147751.221439</v>
      </c>
      <c r="L3921" s="444">
        <f t="shared" ca="1" si="159"/>
        <v>-5229735608044.3672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-5229735608044.3672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-21790565033.518196</v>
      </c>
      <c r="L3922" s="444">
        <f t="shared" ca="1" si="159"/>
        <v>-5251526173077.8857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-5251526173077.8857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-21881359054.491192</v>
      </c>
      <c r="L3923" s="444">
        <f t="shared" ca="1" si="159"/>
        <v>-5273407532132.377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-5273407532132.377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-21972531383.884903</v>
      </c>
      <c r="L3924" s="444">
        <f t="shared" ca="1" si="159"/>
        <v>-5295380063516.2617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-5295380063516.2617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-22064083597.984425</v>
      </c>
      <c r="L3925" s="444">
        <f t="shared" ca="1" si="159"/>
        <v>-5317444147114.2461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-5317444147114.2461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-22156017279.642693</v>
      </c>
      <c r="L3926" s="444">
        <f t="shared" ca="1" si="159"/>
        <v>-5339600164393.8887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-5339600164393.8887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-22248334018.307869</v>
      </c>
      <c r="L3927" s="444">
        <f t="shared" ca="1" si="159"/>
        <v>-5361848498412.1963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-5361848498412.1963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-22341035410.050819</v>
      </c>
      <c r="L3928" s="444">
        <f t="shared" ca="1" si="159"/>
        <v>-5384189533822.2471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-5384189533822.2471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-22434123057.592697</v>
      </c>
      <c r="L3929" s="444">
        <f t="shared" ca="1" si="159"/>
        <v>-5406623656879.8398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-5406623656879.8398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-22527598570.332664</v>
      </c>
      <c r="L3930" s="444">
        <f t="shared" ca="1" si="159"/>
        <v>-5429151255450.1729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-5429151255450.1729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-22621463564.375721</v>
      </c>
      <c r="L3931" s="444">
        <f t="shared" ca="1" si="159"/>
        <v>-5451772719014.5488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-5451772719014.5488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-22715719662.560619</v>
      </c>
      <c r="L3932" s="444">
        <f t="shared" ca="1" si="159"/>
        <v>-5474488438677.1094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-5474488438677.1094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-22810368494.487957</v>
      </c>
      <c r="L3933" s="444">
        <f t="shared" ca="1" si="159"/>
        <v>-5497298807171.5977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-5497298807171.5977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-22905411696.548325</v>
      </c>
      <c r="L3934" s="444">
        <f t="shared" ca="1" si="159"/>
        <v>-5520204218868.1455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-5520204218868.1455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-23000850911.950607</v>
      </c>
      <c r="L3935" s="444">
        <f t="shared" ca="1" si="159"/>
        <v>-5543205069780.0957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-5543205069780.0957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-23096687790.750397</v>
      </c>
      <c r="L3936" s="444">
        <f t="shared" ca="1" si="159"/>
        <v>-5566301757570.8457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-5566301757570.8457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-23192923989.878525</v>
      </c>
      <c r="L3937" s="444">
        <f t="shared" ca="1" si="159"/>
        <v>-5589494681560.7246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-5589494681560.7246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-23289561173.169685</v>
      </c>
      <c r="L3938" s="444">
        <f t="shared" ca="1" si="159"/>
        <v>-5612784242733.8945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-5612784242733.8945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-23386601011.391228</v>
      </c>
      <c r="L3939" s="444">
        <f t="shared" ca="1" si="159"/>
        <v>-5636170843745.2861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-5636170843745.2861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-23484045182.272026</v>
      </c>
      <c r="L3940" s="444">
        <f t="shared" ca="1" si="159"/>
        <v>-5659654888927.5586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-5659654888927.5586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-23581895370.531494</v>
      </c>
      <c r="L3941" s="444">
        <f t="shared" ca="1" si="159"/>
        <v>-5683236784298.0898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-5683236784298.0898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-23680153267.908707</v>
      </c>
      <c r="L3942" s="444">
        <f t="shared" ca="1" si="159"/>
        <v>-5706916937565.999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-5706916937565.999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-23778820573.191662</v>
      </c>
      <c r="L3943" s="444">
        <f t="shared" ca="1" si="159"/>
        <v>-5730695758139.1904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-5730695758139.1904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-23877898992.246628</v>
      </c>
      <c r="L3944" s="444">
        <f t="shared" ca="1" si="159"/>
        <v>-5754573657131.4375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-5754573657131.4375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-23977390238.047657</v>
      </c>
      <c r="L3945" s="444">
        <f t="shared" ca="1" si="159"/>
        <v>-5778551047369.4854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-5778551047369.4854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-24077296030.706188</v>
      </c>
      <c r="L3946" s="444">
        <f t="shared" ca="1" si="159"/>
        <v>-5802628343400.1914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-5802628343400.1914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-24177618097.500797</v>
      </c>
      <c r="L3947" s="444">
        <f t="shared" ca="1" si="159"/>
        <v>-5826805961497.6924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-5826805961497.6924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-24278358172.907051</v>
      </c>
      <c r="L3948" s="444">
        <f t="shared" ca="1" si="159"/>
        <v>-5851084319670.5996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-5851084319670.5996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-24379517998.627499</v>
      </c>
      <c r="L3949" s="444">
        <f t="shared" ca="1" si="159"/>
        <v>-5875463837669.2275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-5875463837669.2275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-24481099323.62178</v>
      </c>
      <c r="L3950" s="444">
        <f t="shared" ca="1" si="159"/>
        <v>-5899944936992.8496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-5899944936992.8496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-24583103904.136871</v>
      </c>
      <c r="L3951" s="444">
        <f t="shared" ca="1" si="159"/>
        <v>-5924528040896.9863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-5924528040896.9863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-24685533503.737442</v>
      </c>
      <c r="L3952" s="444">
        <f t="shared" ca="1" si="159"/>
        <v>-5949213574400.7236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-5949213574400.7236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-24788389893.336349</v>
      </c>
      <c r="L3953" s="444">
        <f t="shared" ca="1" si="159"/>
        <v>-5974001964294.0596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-5974001964294.0596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-24891674851.225246</v>
      </c>
      <c r="L3954" s="444">
        <f t="shared" ca="1" si="159"/>
        <v>-5998893639145.2852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-5998893639145.2852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-24995390163.105354</v>
      </c>
      <c r="L3955" s="444">
        <f t="shared" ca="1" si="159"/>
        <v>-6023889029308.3906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-6023889029308.3906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-25099537622.118294</v>
      </c>
      <c r="L3956" s="444">
        <f t="shared" ca="1" si="159"/>
        <v>-6048988566930.5088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-6048988566930.5088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-25204119028.877121</v>
      </c>
      <c r="L3957" s="444">
        <f t="shared" ca="1" si="159"/>
        <v>-6074192685959.3857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-6074192685959.3857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-25309136191.49744</v>
      </c>
      <c r="L3958" s="444">
        <f t="shared" ca="1" si="159"/>
        <v>-6099501822150.8828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-6099501822150.8828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-25414590925.628677</v>
      </c>
      <c r="L3959" s="444">
        <f t="shared" ca="1" si="159"/>
        <v>-6124916413076.5117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-6124916413076.5117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-25520485054.485466</v>
      </c>
      <c r="L3960" s="444">
        <f t="shared" ca="1" si="159"/>
        <v>-6150436898130.9971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-6150436898130.9971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-25626820408.879154</v>
      </c>
      <c r="L3961" s="444">
        <f t="shared" ca="1" si="159"/>
        <v>-6176063718539.876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-6176063718539.876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-25733598827.249481</v>
      </c>
      <c r="L3962" s="444">
        <f t="shared" ca="1" si="159"/>
        <v>-6201797317367.125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-6201797317367.125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-25840822155.696354</v>
      </c>
      <c r="L3963" s="444">
        <f t="shared" ca="1" si="159"/>
        <v>-6227638139522.8213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-6227638139522.8213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-25948492248.011757</v>
      </c>
      <c r="L3964" s="444">
        <f t="shared" ca="1" si="159"/>
        <v>-6253586631770.833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-6253586631770.833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-26056610965.711803</v>
      </c>
      <c r="L3965" s="444">
        <f t="shared" ca="1" si="159"/>
        <v>-6279643242736.5449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-6279643242736.5449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-26165180178.068935</v>
      </c>
      <c r="L3966" s="444">
        <f t="shared" ca="1" si="159"/>
        <v>-6305808422914.6143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-6305808422914.6143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-26274201762.144226</v>
      </c>
      <c r="L3967" s="444">
        <f t="shared" ca="1" si="159"/>
        <v>-6332082624676.7588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-6332082624676.7588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-26383677602.819828</v>
      </c>
      <c r="L3968" s="444">
        <f t="shared" ca="1" si="159"/>
        <v>-6358466302279.5791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-6358466302279.5791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-26493609592.831581</v>
      </c>
      <c r="L3969" s="444">
        <f t="shared" ca="1" si="159"/>
        <v>-6384959911872.4111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-6384959911872.4111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-26603999632.801712</v>
      </c>
      <c r="L3970" s="444">
        <f t="shared" ca="1" si="159"/>
        <v>-6411563911505.2129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-6411563911505.2129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-26714849631.271721</v>
      </c>
      <c r="L3971" s="444">
        <f t="shared" ca="1" si="159"/>
        <v>-6438278761136.4844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-6438278761136.4844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-26826161504.735352</v>
      </c>
      <c r="L3972" s="444">
        <f t="shared" ca="1" si="159"/>
        <v>-6465104922641.2197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-6465104922641.2197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-26937937177.671749</v>
      </c>
      <c r="L3973" s="444">
        <f t="shared" ca="1" si="159"/>
        <v>-6492042859818.8916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-6492042859818.8916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-27050178582.578716</v>
      </c>
      <c r="L3974" s="444">
        <f t="shared" ca="1" si="159"/>
        <v>-6519093038401.4707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-6519093038401.4707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-27162887660.006126</v>
      </c>
      <c r="L3975" s="444">
        <f t="shared" ca="1" si="159"/>
        <v>-6546255926061.4766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-6546255926061.4766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-27276066358.589485</v>
      </c>
      <c r="L3976" s="444">
        <f t="shared" ca="1" si="159"/>
        <v>-6573531992420.0664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-6573531992420.0664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-27389716635.083611</v>
      </c>
      <c r="L3977" s="444">
        <f t="shared" ca="1" si="159"/>
        <v>-6600921709055.1504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-6600921709055.1504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-27503840454.396461</v>
      </c>
      <c r="L3978" s="444">
        <f t="shared" ca="1" si="159"/>
        <v>-6628425549509.5469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-6628425549509.5469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-27618439789.623112</v>
      </c>
      <c r="L3979" s="444">
        <f t="shared" ca="1" si="159"/>
        <v>-6656043989299.1699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-6656043989299.1699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-27733516622.079876</v>
      </c>
      <c r="L3980" s="444">
        <f t="shared" ca="1" si="159"/>
        <v>-6683777505921.25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-6683777505921.25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-27849072941.338543</v>
      </c>
      <c r="L3981" s="444">
        <f t="shared" ca="1" si="159"/>
        <v>-6711626578862.5889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-6711626578862.5889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-27965110745.260788</v>
      </c>
      <c r="L3982" s="444">
        <f t="shared" ca="1" si="159"/>
        <v>-6739591689607.8496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-6739591689607.8496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-28081632040.032707</v>
      </c>
      <c r="L3983" s="444">
        <f t="shared" ca="1" si="159"/>
        <v>-6767673321647.8818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-6767673321647.8818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-28198638840.199509</v>
      </c>
      <c r="L3984" s="444">
        <f t="shared" ca="1" si="159"/>
        <v>-6795871960488.0811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-6795871960488.0811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-28316133168.700336</v>
      </c>
      <c r="L3985" s="444">
        <f t="shared" ca="1" si="159"/>
        <v>-6824188093656.7813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-6824188093656.7813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-28434117056.903255</v>
      </c>
      <c r="L3986" s="444">
        <f t="shared" ca="1" si="159"/>
        <v>-6852622210713.6846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-6852622210713.6846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-28552592544.640347</v>
      </c>
      <c r="L3987" s="444">
        <f t="shared" ca="1" si="159"/>
        <v>-6881174803258.3252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-6881174803258.3252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-28671561680.243023</v>
      </c>
      <c r="L3988" s="444">
        <f t="shared" ca="1" si="159"/>
        <v>-6909846364938.5684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-6909846364938.5684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-28791026520.577366</v>
      </c>
      <c r="L3989" s="444">
        <f t="shared" ca="1" si="159"/>
        <v>-6938637391459.1455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-6938637391459.1455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-28910989131.079773</v>
      </c>
      <c r="L3990" s="444">
        <f t="shared" ca="1" si="159"/>
        <v>-6967548380590.2256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-6967548380590.2256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-29031451585.792606</v>
      </c>
      <c r="L3991" s="444">
        <f t="shared" ca="1" si="159"/>
        <v>-6996579832176.0186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-6996579832176.0186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-29152415967.400082</v>
      </c>
      <c r="L3992" s="444">
        <f t="shared" ca="1" si="159"/>
        <v>-7025732248143.4189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-7025732248143.4189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-29273884367.264244</v>
      </c>
      <c r="L3993" s="444">
        <f t="shared" ca="1" si="159"/>
        <v>-7055006132510.6836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-7055006132510.6836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-29395858885.461182</v>
      </c>
      <c r="L3994" s="444">
        <f t="shared" ca="1" si="159"/>
        <v>-7084401991396.1445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-7084401991396.1445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-29518341630.817265</v>
      </c>
      <c r="L3995" s="444">
        <f t="shared" ca="1" si="159"/>
        <v>-7113920333026.9619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-7113920333026.9619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-29641334720.945679</v>
      </c>
      <c r="L3996" s="444">
        <f t="shared" ca="1" si="159"/>
        <v>-7143561667747.9072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-7143561667747.9072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-29764840282.282948</v>
      </c>
      <c r="L3997" s="444">
        <f t="shared" ca="1" si="159"/>
        <v>-7173326508030.1904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-7173326508030.1904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-29888860450.125793</v>
      </c>
      <c r="L3998" s="444">
        <f t="shared" ca="1" si="159"/>
        <v>-7203215368480.3164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-7203215368480.3164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-30013397368.667988</v>
      </c>
      <c r="L3999" s="444">
        <f t="shared" ca="1" si="159"/>
        <v>-7233228765848.9844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-7233228765848.9844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-30138453191.037434</v>
      </c>
      <c r="L4000" s="444">
        <f t="shared" ca="1" si="159"/>
        <v>-7263367219040.0215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-7263367219040.0215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-30264030079.333427</v>
      </c>
      <c r="L4001" s="444">
        <f t="shared" ca="1" si="159"/>
        <v>-7293631249119.3545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-7293631249119.3545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-30390130204.663982</v>
      </c>
      <c r="L4002" s="444">
        <f t="shared" ca="1" si="159"/>
        <v>-7324021379324.0186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-7324021379324.0186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-30516755747.183414</v>
      </c>
      <c r="L4003" s="444">
        <f t="shared" ca="1" si="159"/>
        <v>-7354538135071.2021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-7354538135071.2021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-30643908896.130009</v>
      </c>
      <c r="L4004" s="444">
        <f t="shared" ca="1" si="159"/>
        <v>-7385182043967.332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-7385182043967.332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-30771591849.863884</v>
      </c>
      <c r="L4005" s="444">
        <f t="shared" ca="1" si="159"/>
        <v>-7415953635817.1963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-7415953635817.1963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-30899806815.904984</v>
      </c>
      <c r="L4006" s="444">
        <f t="shared" ca="1" si="159"/>
        <v>-7446853442633.1016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-7446853442633.1016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-31028556010.971256</v>
      </c>
      <c r="L4007" s="444">
        <f t="shared" ca="1" si="159"/>
        <v>-7477881998644.0732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-7477881998644.0732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-31157841661.016972</v>
      </c>
      <c r="L4008" s="444">
        <f t="shared" ca="1" si="159"/>
        <v>-7509039840305.0898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-7509039840305.0898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-31287666001.271202</v>
      </c>
      <c r="L4009" s="444">
        <f t="shared" ca="1" si="159"/>
        <v>-7540327506306.3613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-7540327506306.3613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-31418031276.276505</v>
      </c>
      <c r="L4010" s="444">
        <f t="shared" ca="1" si="159"/>
        <v>-7571745537582.6377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-7571745537582.6377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-31548939739.927658</v>
      </c>
      <c r="L4011" s="444">
        <f t="shared" ca="1" si="159"/>
        <v>-7603294477322.5654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-7603294477322.5654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-31680393655.510693</v>
      </c>
      <c r="L4012" s="444">
        <f t="shared" ca="1" si="159"/>
        <v>-7634974870978.0762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-7634974870978.0762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-31812395295.741978</v>
      </c>
      <c r="L4013" s="444">
        <f t="shared" ca="1" si="159"/>
        <v>-7666787266273.8184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-7666787266273.8184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-31944946942.807575</v>
      </c>
      <c r="L4014" s="444">
        <f t="shared" ca="1" si="159"/>
        <v>-7698732213216.626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-7698732213216.626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-32078050888.402611</v>
      </c>
      <c r="L4015" s="444">
        <f t="shared" ca="1" si="159"/>
        <v>-7730810264105.0283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-7730810264105.0283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-32211709433.770954</v>
      </c>
      <c r="L4016" s="444">
        <f t="shared" ca="1" si="159"/>
        <v>-7763021973538.7988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-7763021973538.7988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-32345924889.744995</v>
      </c>
      <c r="L4017" s="444">
        <f t="shared" ca="1" si="159"/>
        <v>-7795367898428.5439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-7795367898428.5439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-32480699576.785603</v>
      </c>
      <c r="L4018" s="444">
        <f t="shared" ca="1" si="159"/>
        <v>-7827848598005.3291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-7827848598005.3291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-32616035825.022205</v>
      </c>
      <c r="L4019" s="444">
        <f t="shared" ca="1" si="159"/>
        <v>-7860464633830.3516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-7860464633830.3516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-32751935974.293133</v>
      </c>
      <c r="L4020" s="444">
        <f t="shared" ca="1" si="159"/>
        <v>-7893216569804.6445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-7893216569804.6445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-32888402374.18602</v>
      </c>
      <c r="L4021" s="444">
        <f t="shared" ca="1" si="159"/>
        <v>-7926104972178.8301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-7926104972178.8301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-33025437384.078457</v>
      </c>
      <c r="L4022" s="444">
        <f t="shared" ca="1" si="159"/>
        <v>-7959130409562.9082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-7959130409562.9082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-33163043373.17878</v>
      </c>
      <c r="L4023" s="444">
        <f t="shared" ca="1" si="159"/>
        <v>-7992293452936.0869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-7992293452936.0869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-33301222720.567024</v>
      </c>
      <c r="L4024" s="444">
        <f t="shared" ca="1" si="159"/>
        <v>-8025594675656.6543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-8025594675656.6543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-33439977815.236065</v>
      </c>
      <c r="L4025" s="444">
        <f t="shared" ca="1" si="159"/>
        <v>-8059034653471.8906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-8059034653471.8906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-33579311056.132881</v>
      </c>
      <c r="L4026" s="444">
        <f t="shared" ca="1" si="159"/>
        <v>-8092613964528.0234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-8092613964528.0234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-33719224852.2001</v>
      </c>
      <c r="L4027" s="444">
        <f t="shared" ca="1" si="159"/>
        <v>-8126333189380.2236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-8126333189380.2236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-33859721622.417599</v>
      </c>
      <c r="L4028" s="444">
        <f t="shared" ca="1" si="159"/>
        <v>-8160192911002.6416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-8160192911002.6416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-34000803795.844341</v>
      </c>
      <c r="L4029" s="444">
        <f t="shared" ca="1" si="159"/>
        <v>-8194193714798.4863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-8194193714798.4863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-34142473811.660358</v>
      </c>
      <c r="L4030" s="444">
        <f t="shared" ca="1" si="159"/>
        <v>-8228336188610.1465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-8228336188610.1465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-34284734119.208942</v>
      </c>
      <c r="L4031" s="444">
        <f t="shared" ca="1" si="159"/>
        <v>-8262620922729.3555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-8262620922729.3555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-34427587178.038979</v>
      </c>
      <c r="L4032" s="444">
        <f t="shared" ca="1" si="159"/>
        <v>-8297048509907.3945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-8297048509907.3945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-34571035457.947479</v>
      </c>
      <c r="L4033" s="444">
        <f t="shared" ca="1" si="159"/>
        <v>-8331619545365.3418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-8331619545365.3418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-34715081439.022255</v>
      </c>
      <c r="L4034" s="444">
        <f t="shared" ca="1" si="159"/>
        <v>-8366334626804.3643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-8366334626804.3643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-34859727611.684853</v>
      </c>
      <c r="L4035" s="444">
        <f t="shared" ca="1" si="159"/>
        <v>-8401194354416.0488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-8401194354416.0488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-35004976476.733536</v>
      </c>
      <c r="L4036" s="444">
        <f t="shared" ca="1" si="159"/>
        <v>-8436199330892.7822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-8436199330892.7822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-35150830545.386589</v>
      </c>
      <c r="L4037" s="444">
        <f t="shared" ca="1" si="159"/>
        <v>-8471350161438.1689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-8471350161438.1689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-35297292339.325706</v>
      </c>
      <c r="L4038" s="444">
        <f t="shared" ca="1" si="159"/>
        <v>-8506647453777.4951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-8506647453777.4951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-35444364390.739563</v>
      </c>
      <c r="L4039" s="444">
        <f t="shared" ca="1" si="159"/>
        <v>-8542091818168.2344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-8542091818168.2344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-35592049242.367645</v>
      </c>
      <c r="L4040" s="444">
        <f t="shared" ca="1" si="159"/>
        <v>-8577683867410.6016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-8577683867410.6016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-35740349447.544174</v>
      </c>
      <c r="L4041" s="444">
        <f t="shared" ca="1" si="159"/>
        <v>-8613424216858.1455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-8613424216858.1455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-35889267570.242271</v>
      </c>
      <c r="L4042" s="444">
        <f t="shared" ca="1" si="159"/>
        <v>-8649313484428.3877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-8649313484428.3877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-36038806185.118279</v>
      </c>
      <c r="L4043" s="444">
        <f t="shared" ca="1" si="159"/>
        <v>-8685352290613.5059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-8685352290613.5059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-36188967877.556267</v>
      </c>
      <c r="L4044" s="444">
        <f t="shared" ca="1" si="159"/>
        <v>-8721541258491.0625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-8721541258491.0625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-36339755243.712761</v>
      </c>
      <c r="L4045" s="444">
        <f t="shared" ca="1" si="159"/>
        <v>-8757881013734.7754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-8757881013734.7754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-36491170890.561562</v>
      </c>
      <c r="L4046" s="444">
        <f t="shared" ca="1" si="159"/>
        <v>-8794372184625.3369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-8794372184625.3369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-36643217435.938896</v>
      </c>
      <c r="L4047" s="444">
        <f t="shared" ca="1" si="159"/>
        <v>-8831015402061.2754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-8831015402061.2754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-36795897508.588646</v>
      </c>
      <c r="L4048" s="444">
        <f t="shared" ca="1" si="159"/>
        <v>-8867811299569.8633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-8867811299569.8633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-36949213748.207764</v>
      </c>
      <c r="L4049" s="444">
        <f t="shared" ca="1" si="159"/>
        <v>-8904760513318.0703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-8904760513318.0703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-37103168805.491959</v>
      </c>
      <c r="L4050" s="444">
        <f t="shared" ca="1" si="159"/>
        <v>-8941863682123.5625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-8941863682123.5625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-37257765342.181511</v>
      </c>
      <c r="L4051" s="444">
        <f t="shared" ca="1" si="159"/>
        <v>-8979121447465.7441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-8979121447465.7441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-37413006031.107269</v>
      </c>
      <c r="L4052" s="444">
        <f t="shared" ca="1" si="159"/>
        <v>-9016534453496.8516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-9016534453496.8516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-37568893556.236877</v>
      </c>
      <c r="L4053" s="444">
        <f t="shared" ca="1" si="159"/>
        <v>-9054103347053.0879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-9054103347053.0879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-37725430612.721199</v>
      </c>
      <c r="L4054" s="444">
        <f t="shared" ca="1" si="159"/>
        <v>-9091828777665.8086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-9091828777665.8086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-37882619906.940872</v>
      </c>
      <c r="L4055" s="444">
        <f t="shared" ca="1" si="159"/>
        <v>-9129711397572.75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-9129711397572.75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-38040464156.553123</v>
      </c>
      <c r="L4056" s="444">
        <f t="shared" ca="1" si="159"/>
        <v>-9167751861729.3027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-9167751861729.3027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-38198966090.538757</v>
      </c>
      <c r="L4057" s="444">
        <f t="shared" ca="1" si="159"/>
        <v>-9205950827819.8418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-9205950827819.8418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-38358128449.249344</v>
      </c>
      <c r="L4058" s="444">
        <f t="shared" ca="1" si="159"/>
        <v>-9244308956269.0918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-9244308956269.0918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-38517953984.454552</v>
      </c>
      <c r="L4059" s="444">
        <f t="shared" ca="1" si="159"/>
        <v>-9282826910253.5469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-9282826910253.5469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-38678445459.389778</v>
      </c>
      <c r="L4060" s="444">
        <f t="shared" ca="1" si="159"/>
        <v>-9321505355712.9375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-9321505355712.9375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-38839605648.803909</v>
      </c>
      <c r="L4061" s="444">
        <f t="shared" ca="1" si="159"/>
        <v>-9360344961361.7422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-9360344961361.7422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-39001437339.007256</v>
      </c>
      <c r="L4062" s="444">
        <f t="shared" ca="1" si="159"/>
        <v>-9399346398700.75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-9399346398700.75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-39163943327.919792</v>
      </c>
      <c r="L4063" s="444">
        <f t="shared" ca="1" si="159"/>
        <v>-9438510342028.6699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-9438510342028.6699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-39327126425.119461</v>
      </c>
      <c r="L4064" s="444">
        <f t="shared" ca="1" si="159"/>
        <v>-9477837468453.7891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-9477837468453.7891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-39490989451.890785</v>
      </c>
      <c r="L4065" s="444">
        <f t="shared" ca="1" si="159"/>
        <v>-9517328457905.6797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-9517328457905.6797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-39655535241.273666</v>
      </c>
      <c r="L4066" s="444">
        <f t="shared" ca="1" si="159"/>
        <v>-9556983993146.9531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-9556983993146.9531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-39820766638.112305</v>
      </c>
      <c r="L4067" s="444">
        <f t="shared" ca="1" si="159"/>
        <v>-9596804759785.0664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-9596804759785.0664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-39986686499.104446</v>
      </c>
      <c r="L4068" s="444">
        <f t="shared" ca="1" si="159"/>
        <v>-9636791446284.1699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-9636791446284.1699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-40153297692.850708</v>
      </c>
      <c r="L4069" s="444">
        <f t="shared" ca="1" si="159"/>
        <v>-9676944743977.0215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-9676944743977.0215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-40320603099.904259</v>
      </c>
      <c r="L4070" s="444">
        <f t="shared" ca="1" si="159"/>
        <v>-9717265347076.9258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-9717265347076.9258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-40488605612.820526</v>
      </c>
      <c r="L4071" s="444">
        <f t="shared" ca="1" si="159"/>
        <v>-9757753952689.7461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-9757753952689.7461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-40657308136.207275</v>
      </c>
      <c r="L4072" s="444">
        <f t="shared" ca="1" si="159"/>
        <v>-9798411260825.9531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-9798411260825.9531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-40826713586.774803</v>
      </c>
      <c r="L4073" s="444">
        <f t="shared" ca="1" si="159"/>
        <v>-9839237974412.7285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-9839237974412.7285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-40996824893.386368</v>
      </c>
      <c r="L4074" s="444">
        <f t="shared" ca="1" si="159"/>
        <v>-9880234799306.1152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-9880234799306.1152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-41167644997.10881</v>
      </c>
      <c r="L4075" s="444">
        <f t="shared" ca="1" si="159"/>
        <v>-9921402444303.2246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-9921402444303.2246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-41339176851.263435</v>
      </c>
      <c r="L4076" s="444">
        <f t="shared" ca="1" si="159"/>
        <v>-9962741621154.4883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-9962741621154.4883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-41511423421.477036</v>
      </c>
      <c r="L4077" s="444">
        <f t="shared" ca="1" si="159"/>
        <v>-10004253044575.965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-10004253044575.965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-41684387685.733185</v>
      </c>
      <c r="L4078" s="444">
        <f t="shared" ca="1" si="159"/>
        <v>-10045937432261.697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-10045937432261.697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-41858072634.423737</v>
      </c>
      <c r="L4079" s="444">
        <f t="shared" ca="1" si="159"/>
        <v>-10087795504896.121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-10087795504896.121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-42032481270.400505</v>
      </c>
      <c r="L4080" s="444">
        <f t="shared" ca="1" si="159"/>
        <v>-10129827986166.521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-10129827986166.521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-42207616609.027176</v>
      </c>
      <c r="L4081" s="444">
        <f t="shared" ca="1" si="159"/>
        <v>-10172035602775.549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-10172035602775.549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-42383481678.231453</v>
      </c>
      <c r="L4082" s="444">
        <f t="shared" ca="1" si="159"/>
        <v>-10214419084453.781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-10214419084453.781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-42560079518.557419</v>
      </c>
      <c r="L4083" s="444">
        <f t="shared" ca="1" si="159"/>
        <v>-10256979163972.338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-10256979163972.338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-42737413183.218071</v>
      </c>
      <c r="L4084" s="444">
        <f t="shared" ca="1" si="159"/>
        <v>-10299716577155.557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-10299716577155.557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-42915485738.148155</v>
      </c>
      <c r="L4085" s="444">
        <f t="shared" ca="1" si="159"/>
        <v>-10342632062893.705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-10342632062893.705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-43094300262.057106</v>
      </c>
      <c r="L4086" s="444">
        <f t="shared" ca="1" si="159"/>
        <v>-10385726363155.762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-10385726363155.762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-43273859846.482338</v>
      </c>
      <c r="L4087" s="444">
        <f t="shared" ca="1" si="159"/>
        <v>-10429000223002.244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-10429000223002.244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-43454167595.842682</v>
      </c>
      <c r="L4088" s="444">
        <f t="shared" ref="L4088:L4342" ca="1" si="164">I4088-J4088+K4088</f>
        <v>-10472454390598.086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-10472454390598.086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-43635226627.492027</v>
      </c>
      <c r="L4089" s="444">
        <f t="shared" ca="1" si="164"/>
        <v>-10516089617225.578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-10516089617225.578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-43817040071.773239</v>
      </c>
      <c r="L4090" s="444">
        <f t="shared" ca="1" si="164"/>
        <v>-10559906657297.352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-10559906657297.352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-43999611072.072296</v>
      </c>
      <c r="L4091" s="444">
        <f t="shared" ca="1" si="164"/>
        <v>-10603906268369.424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-10603906268369.424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-44182942784.872597</v>
      </c>
      <c r="L4092" s="444">
        <f t="shared" ca="1" si="164"/>
        <v>-10648089211154.297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-10648089211154.297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-44367038379.80957</v>
      </c>
      <c r="L4093" s="444">
        <f t="shared" ca="1" si="164"/>
        <v>-10692456249534.105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-10692456249534.105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-44551901039.725441</v>
      </c>
      <c r="L4094" s="444">
        <f t="shared" ca="1" si="164"/>
        <v>-10737008150573.83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-10737008150573.83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-44737533960.724289</v>
      </c>
      <c r="L4095" s="444">
        <f t="shared" ca="1" si="164"/>
        <v>-10781745684534.555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-10781745684534.555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-44923940352.22731</v>
      </c>
      <c r="L4096" s="444">
        <f t="shared" ca="1" si="164"/>
        <v>-10826669624886.781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-10826669624886.781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-45111123437.028252</v>
      </c>
      <c r="L4097" s="444">
        <f t="shared" ca="1" si="164"/>
        <v>-10871780748323.809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-10871780748323.809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-45299086451.349205</v>
      </c>
      <c r="L4098" s="444">
        <f t="shared" ca="1" si="164"/>
        <v>-10917079834775.158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-10917079834775.158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-45487832644.896492</v>
      </c>
      <c r="L4099" s="444">
        <f t="shared" ca="1" si="164"/>
        <v>-10962567667420.055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-10962567667420.055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-45677365280.916893</v>
      </c>
      <c r="L4100" s="444">
        <f t="shared" ca="1" si="164"/>
        <v>-11008245032700.971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-11008245032700.971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-45867687636.254044</v>
      </c>
      <c r="L4101" s="444">
        <f t="shared" ca="1" si="164"/>
        <v>-11054112720337.225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-11054112720337.225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-46058803001.405106</v>
      </c>
      <c r="L4102" s="444">
        <f t="shared" ca="1" si="164"/>
        <v>-11100171523338.629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-11100171523338.629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-46250714680.577621</v>
      </c>
      <c r="L4103" s="444">
        <f t="shared" ca="1" si="164"/>
        <v>-11146422238019.207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-11146422238019.207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-46443425991.746696</v>
      </c>
      <c r="L4104" s="444">
        <f t="shared" ca="1" si="164"/>
        <v>-11192865664010.953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-11192865664010.953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-46636940266.712303</v>
      </c>
      <c r="L4105" s="444">
        <f t="shared" ca="1" si="164"/>
        <v>-11239502604277.666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-11239502604277.666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-46831260851.156944</v>
      </c>
      <c r="L4106" s="444">
        <f t="shared" ca="1" si="164"/>
        <v>-11286333865128.822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-11286333865128.822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-47026391104.703423</v>
      </c>
      <c r="L4107" s="444">
        <f t="shared" ca="1" si="164"/>
        <v>-11333360256233.525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-11333360256233.525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-47222334400.973022</v>
      </c>
      <c r="L4108" s="444">
        <f t="shared" ca="1" si="164"/>
        <v>-11380582590634.498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-11380582590634.498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-47419094127.643738</v>
      </c>
      <c r="L4109" s="444">
        <f t="shared" ca="1" si="164"/>
        <v>-11428001684762.143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-11428001684762.143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-47616673686.508926</v>
      </c>
      <c r="L4110" s="444">
        <f t="shared" ca="1" si="164"/>
        <v>-11475618358448.652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-11475618358448.652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-47815076493.536049</v>
      </c>
      <c r="L4111" s="444">
        <f t="shared" ca="1" si="164"/>
        <v>-11523433434942.188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-11523433434942.188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-48014305978.925781</v>
      </c>
      <c r="L4112" s="444">
        <f t="shared" ca="1" si="164"/>
        <v>-11571447740921.113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-11571447740921.113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-48214365587.171303</v>
      </c>
      <c r="L4113" s="444">
        <f t="shared" ca="1" si="164"/>
        <v>-11619662106508.285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-11619662106508.285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-48415258777.117851</v>
      </c>
      <c r="L4114" s="444">
        <f t="shared" ca="1" si="164"/>
        <v>-11668077365285.402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-11668077365285.402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-48616989022.022507</v>
      </c>
      <c r="L4115" s="444">
        <f t="shared" ca="1" si="164"/>
        <v>-11716694354307.426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-11716694354307.426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-48819559809.614273</v>
      </c>
      <c r="L4116" s="444">
        <f t="shared" ca="1" si="164"/>
        <v>-11765513914117.041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-11765513914117.041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-49022974642.154335</v>
      </c>
      <c r="L4117" s="444">
        <f t="shared" ca="1" si="164"/>
        <v>-11814536888759.195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-11814536888759.195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-49227237036.496643</v>
      </c>
      <c r="L4118" s="444">
        <f t="shared" ca="1" si="164"/>
        <v>-11863764125795.691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-11863764125795.691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-49432350524.148712</v>
      </c>
      <c r="L4119" s="444">
        <f t="shared" ca="1" si="164"/>
        <v>-11913196476319.84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-11913196476319.84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-49638318651.332664</v>
      </c>
      <c r="L4120" s="444">
        <f t="shared" ca="1" si="164"/>
        <v>-11962834794971.172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-11962834794971.172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-49845144979.046547</v>
      </c>
      <c r="L4121" s="444">
        <f t="shared" ca="1" si="164"/>
        <v>-12012679939950.219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-12012679939950.219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-50052833083.125908</v>
      </c>
      <c r="L4122" s="444">
        <f t="shared" ca="1" si="164"/>
        <v>-12062732773033.344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-12062732773033.344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-50261386554.305595</v>
      </c>
      <c r="L4123" s="444">
        <f t="shared" ca="1" si="164"/>
        <v>-12112994159587.648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-12112994159587.648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-50470808998.281868</v>
      </c>
      <c r="L4124" s="444">
        <f t="shared" ca="1" si="164"/>
        <v>-12163464968585.93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-12163464968585.93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-50681104035.774704</v>
      </c>
      <c r="L4125" s="444">
        <f t="shared" ca="1" si="164"/>
        <v>-12214146072621.705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-12214146072621.705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-50892275302.590439</v>
      </c>
      <c r="L4126" s="444">
        <f t="shared" ca="1" si="164"/>
        <v>-12265038347924.295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-12265038347924.295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-51104326449.684563</v>
      </c>
      <c r="L4127" s="444">
        <f t="shared" ca="1" si="164"/>
        <v>-12316142674373.979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-12316142674373.979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-51317261143.224907</v>
      </c>
      <c r="L4128" s="444">
        <f t="shared" ca="1" si="164"/>
        <v>-12367459935517.203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-12367459935517.203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-51531083064.655014</v>
      </c>
      <c r="L4129" s="444">
        <f t="shared" ca="1" si="164"/>
        <v>-12418991018581.857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-12418991018581.857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-51745795910.757736</v>
      </c>
      <c r="L4130" s="444">
        <f t="shared" ca="1" si="164"/>
        <v>-12470736814492.615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-12470736814492.615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-51961403393.719231</v>
      </c>
      <c r="L4131" s="444">
        <f t="shared" ca="1" si="164"/>
        <v>-12522698217886.334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-12522698217886.334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-52177909241.193054</v>
      </c>
      <c r="L4132" s="444">
        <f t="shared" ca="1" si="164"/>
        <v>-12574876127127.527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-12574876127127.527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-52395317196.3647</v>
      </c>
      <c r="L4133" s="444">
        <f t="shared" ca="1" si="164"/>
        <v>-12627271444323.893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-12627271444323.893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-52613631018.01622</v>
      </c>
      <c r="L4134" s="444">
        <f t="shared" ca="1" si="164"/>
        <v>-12679885075341.908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-12679885075341.908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-52832854480.591286</v>
      </c>
      <c r="L4135" s="444">
        <f t="shared" ca="1" si="164"/>
        <v>-12732717929822.5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-12732717929822.5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-53052991374.260414</v>
      </c>
      <c r="L4136" s="444">
        <f t="shared" ca="1" si="164"/>
        <v>-12785770921196.76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-12785770921196.76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-53274045504.986496</v>
      </c>
      <c r="L4137" s="444">
        <f t="shared" ca="1" si="164"/>
        <v>-12839044966701.746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-12839044966701.746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-53496020694.590607</v>
      </c>
      <c r="L4138" s="444">
        <f t="shared" ca="1" si="164"/>
        <v>-12892540987396.336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-12892540987396.336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-53718920780.818069</v>
      </c>
      <c r="L4139" s="444">
        <f t="shared" ca="1" si="164"/>
        <v>-12946259908177.154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-12946259908177.154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-53942749617.404808</v>
      </c>
      <c r="L4140" s="444">
        <f t="shared" ca="1" si="164"/>
        <v>-13000202657794.559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-13000202657794.559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-54167511074.143997</v>
      </c>
      <c r="L4141" s="444">
        <f t="shared" ca="1" si="164"/>
        <v>-13054370168868.703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-13054370168868.703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-54393209036.952927</v>
      </c>
      <c r="L4142" s="444">
        <f t="shared" ca="1" si="164"/>
        <v>-13108763377905.656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-13108763377905.656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-54619847407.940231</v>
      </c>
      <c r="L4143" s="444">
        <f t="shared" ca="1" si="164"/>
        <v>-13163383225313.596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-13163383225313.596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-54847430105.473312</v>
      </c>
      <c r="L4144" s="444">
        <f t="shared" ca="1" si="164"/>
        <v>-13218230655419.068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-13218230655419.068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-55075961064.246117</v>
      </c>
      <c r="L4145" s="444">
        <f t="shared" ca="1" si="164"/>
        <v>-13273306616483.314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-13273306616483.314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-55305444235.347145</v>
      </c>
      <c r="L4146" s="444">
        <f t="shared" ca="1" si="164"/>
        <v>-13328612060718.662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-13328612060718.662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-55535883586.327759</v>
      </c>
      <c r="L4147" s="444">
        <f t="shared" ca="1" si="164"/>
        <v>-13384147944304.99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-13384147944304.99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-55767283101.27079</v>
      </c>
      <c r="L4148" s="444">
        <f t="shared" ca="1" si="164"/>
        <v>-13439915227406.262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-13439915227406.262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-55999646780.859421</v>
      </c>
      <c r="L4149" s="444">
        <f t="shared" ca="1" si="164"/>
        <v>-13495914874187.121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-13495914874187.121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-56232978642.446335</v>
      </c>
      <c r="L4150" s="444">
        <f t="shared" ca="1" si="164"/>
        <v>-13552147852829.568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-13552147852829.568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-56467282720.123199</v>
      </c>
      <c r="L4151" s="444">
        <f t="shared" ca="1" si="164"/>
        <v>-13608615135549.691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-13608615135549.691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-56702563064.790382</v>
      </c>
      <c r="L4152" s="444">
        <f t="shared" ca="1" si="164"/>
        <v>-13665317698614.482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-13665317698614.482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-56938823744.227013</v>
      </c>
      <c r="L4153" s="444">
        <f t="shared" ca="1" si="164"/>
        <v>-13722256522358.709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-13722256522358.709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-57176068843.161285</v>
      </c>
      <c r="L4154" s="444">
        <f t="shared" ca="1" si="164"/>
        <v>-13779432591201.871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-13779432591201.871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-57414302463.341118</v>
      </c>
      <c r="L4155" s="444">
        <f t="shared" ca="1" si="164"/>
        <v>-13836846893665.213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-13836846893665.213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-57653528723.605049</v>
      </c>
      <c r="L4156" s="444">
        <f t="shared" ca="1" si="164"/>
        <v>-13894500422388.818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-13894500422388.818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-57893751759.9534</v>
      </c>
      <c r="L4157" s="444">
        <f t="shared" ca="1" si="164"/>
        <v>-13952394174148.771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-13952394174148.771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-58134975725.619873</v>
      </c>
      <c r="L4158" s="444">
        <f t="shared" ca="1" si="164"/>
        <v>-14010529149874.391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-14010529149874.391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-58377204791.143288</v>
      </c>
      <c r="L4159" s="444">
        <f t="shared" ca="1" si="164"/>
        <v>-14068906354665.533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-14068906354665.533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-58620443144.43972</v>
      </c>
      <c r="L4160" s="444">
        <f t="shared" ca="1" si="164"/>
        <v>-14127526797809.973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-14127526797809.973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-58864694990.874893</v>
      </c>
      <c r="L4161" s="444">
        <f t="shared" ca="1" si="164"/>
        <v>-14186391492800.848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-14186391492800.848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-59109964553.336861</v>
      </c>
      <c r="L4162" s="444">
        <f t="shared" ca="1" si="164"/>
        <v>-14245501457354.184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-14245501457354.184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-59356256072.309097</v>
      </c>
      <c r="L4163" s="444">
        <f t="shared" ca="1" si="164"/>
        <v>-14304857713426.492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-14304857713426.492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-59603573805.94371</v>
      </c>
      <c r="L4164" s="444">
        <f t="shared" ca="1" si="164"/>
        <v>-14364461287232.436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-14364461287232.436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-59851922030.135155</v>
      </c>
      <c r="L4165" s="444">
        <f t="shared" ca="1" si="164"/>
        <v>-14424313209262.57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-14424313209262.57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-60101305038.59404</v>
      </c>
      <c r="L4166" s="444">
        <f t="shared" ca="1" si="164"/>
        <v>-14484414514301.164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-14484414514301.164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-60351727142.921516</v>
      </c>
      <c r="L4167" s="444">
        <f t="shared" ca="1" si="164"/>
        <v>-14544766241444.086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-14544766241444.086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-60603192672.683701</v>
      </c>
      <c r="L4168" s="444">
        <f t="shared" ca="1" si="164"/>
        <v>-14605369434116.77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-14605369434116.77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-60855705975.486549</v>
      </c>
      <c r="L4169" s="444">
        <f t="shared" ca="1" si="164"/>
        <v>-14666225140092.256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-14666225140092.256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-61109271417.051064</v>
      </c>
      <c r="L4170" s="444">
        <f t="shared" ca="1" si="164"/>
        <v>-14727334411509.307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-14727334411509.307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-61363893381.28878</v>
      </c>
      <c r="L4171" s="444">
        <f t="shared" ca="1" si="164"/>
        <v>-14788698304890.596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-14788698304890.596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-61619576270.377472</v>
      </c>
      <c r="L4172" s="444">
        <f t="shared" ca="1" si="164"/>
        <v>-14850317881160.973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-14850317881160.973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-61876324504.837387</v>
      </c>
      <c r="L4173" s="444">
        <f t="shared" ca="1" si="164"/>
        <v>-14912194205665.811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-14912194205665.811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-62134142523.607536</v>
      </c>
      <c r="L4174" s="444">
        <f t="shared" ca="1" si="164"/>
        <v>-14974328348189.418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-14974328348189.418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-62393034784.122574</v>
      </c>
      <c r="L4175" s="444">
        <f t="shared" ca="1" si="164"/>
        <v>-15036721382973.541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-15036721382973.541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-62653005762.389755</v>
      </c>
      <c r="L4176" s="444">
        <f t="shared" ca="1" si="164"/>
        <v>-15099374388735.932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-15099374388735.932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-62914059953.066383</v>
      </c>
      <c r="L4177" s="444">
        <f t="shared" ca="1" si="164"/>
        <v>-15162288448688.998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-15162288448688.998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-63176201869.537491</v>
      </c>
      <c r="L4178" s="444">
        <f t="shared" ca="1" si="164"/>
        <v>-15225464650558.535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-15225464650558.535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-63439436043.993896</v>
      </c>
      <c r="L4179" s="444">
        <f t="shared" ca="1" si="164"/>
        <v>-15288904086602.529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-15288904086602.529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-63703767027.510529</v>
      </c>
      <c r="L4180" s="444">
        <f t="shared" ca="1" si="164"/>
        <v>-15352607853630.039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-15352607853630.039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-63969199390.12516</v>
      </c>
      <c r="L4181" s="444">
        <f t="shared" ca="1" si="164"/>
        <v>-15416577053020.164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-15416577053020.164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-64235737720.917351</v>
      </c>
      <c r="L4182" s="444">
        <f t="shared" ca="1" si="164"/>
        <v>-15480812790741.082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-15480812790741.082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-64503386628.087837</v>
      </c>
      <c r="L4183" s="444">
        <f t="shared" ca="1" si="164"/>
        <v>-15545316177369.17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-15545316177369.17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-64772150739.038216</v>
      </c>
      <c r="L4184" s="444">
        <f t="shared" ca="1" si="164"/>
        <v>-15610088328108.209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-15610088328108.209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-65042034700.450867</v>
      </c>
      <c r="L4185" s="444">
        <f t="shared" ca="1" si="164"/>
        <v>-15675130362808.66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-15675130362808.66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-65313043178.369423</v>
      </c>
      <c r="L4186" s="444">
        <f t="shared" ca="1" si="164"/>
        <v>-15740443405987.029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-15740443405987.029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-65585180858.279282</v>
      </c>
      <c r="L4187" s="444">
        <f t="shared" ca="1" si="164"/>
        <v>-15806028586845.309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-15806028586845.309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-65858452445.188782</v>
      </c>
      <c r="L4188" s="444">
        <f t="shared" ca="1" si="164"/>
        <v>-15871887039290.498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-15871887039290.498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-66132862663.710411</v>
      </c>
      <c r="L4189" s="444">
        <f t="shared" ca="1" si="164"/>
        <v>-15938019901954.209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-15938019901954.209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-66408416258.14254</v>
      </c>
      <c r="L4190" s="444">
        <f t="shared" ca="1" si="164"/>
        <v>-16004428318212.352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-16004428318212.352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-66685117992.551453</v>
      </c>
      <c r="L4191" s="444">
        <f t="shared" ca="1" si="164"/>
        <v>-16071113436204.902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-16071113436204.902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-66962972650.85376</v>
      </c>
      <c r="L4192" s="444">
        <f t="shared" ca="1" si="164"/>
        <v>-16138076408855.756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-16138076408855.756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-67241985036.898979</v>
      </c>
      <c r="L4193" s="444">
        <f t="shared" ca="1" si="164"/>
        <v>-16205318393892.654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-16205318393892.654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-67522159974.552727</v>
      </c>
      <c r="L4194" s="444">
        <f t="shared" ca="1" si="164"/>
        <v>-16272840553867.207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-16272840553867.207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-67803502307.780037</v>
      </c>
      <c r="L4195" s="444">
        <f t="shared" ca="1" si="164"/>
        <v>-16340644056174.986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-16340644056174.986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-68086016900.729103</v>
      </c>
      <c r="L4196" s="444">
        <f t="shared" ca="1" si="164"/>
        <v>-16408730073075.715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-16408730073075.715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-68369708637.815468</v>
      </c>
      <c r="L4197" s="444">
        <f t="shared" ca="1" si="164"/>
        <v>-16477099781713.531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-16477099781713.531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-68654582423.806381</v>
      </c>
      <c r="L4198" s="444">
        <f t="shared" ca="1" si="164"/>
        <v>-16545754364137.338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-16545754364137.338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-68940643183.905579</v>
      </c>
      <c r="L4199" s="444">
        <f t="shared" ca="1" si="164"/>
        <v>-16614695007321.244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-16614695007321.244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-69227895863.838501</v>
      </c>
      <c r="L4200" s="444">
        <f t="shared" ca="1" si="164"/>
        <v>-16683922903185.082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-16683922903185.082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-69516345429.937836</v>
      </c>
      <c r="L4201" s="444">
        <f t="shared" ca="1" si="164"/>
        <v>-16753439248615.02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-16753439248615.02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-69805996869.229248</v>
      </c>
      <c r="L4202" s="444">
        <f t="shared" ca="1" si="164"/>
        <v>-16823245245484.248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-16823245245484.248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-70096855189.5177</v>
      </c>
      <c r="L4203" s="444">
        <f t="shared" ca="1" si="164"/>
        <v>-16893342100673.766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-16893342100673.766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-70388925419.47403</v>
      </c>
      <c r="L4204" s="444">
        <f t="shared" ca="1" si="164"/>
        <v>-16963731026093.24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-16963731026093.24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-70682212608.721832</v>
      </c>
      <c r="L4205" s="444">
        <f t="shared" ca="1" si="164"/>
        <v>-17034413238701.963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-17034413238701.963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-70976721827.924835</v>
      </c>
      <c r="L4206" s="444">
        <f t="shared" ca="1" si="164"/>
        <v>-17105389960529.889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-17105389960529.889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-71272458168.874542</v>
      </c>
      <c r="L4207" s="444">
        <f t="shared" ca="1" si="164"/>
        <v>-17176662418698.764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-17176662418698.764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-71569426744.578186</v>
      </c>
      <c r="L4208" s="444">
        <f t="shared" ca="1" si="164"/>
        <v>-17248231845443.342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-17248231845443.342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-71867632689.34726</v>
      </c>
      <c r="L4209" s="444">
        <f t="shared" ca="1" si="164"/>
        <v>-17320099478132.689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-17320099478132.689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-72167081158.886215</v>
      </c>
      <c r="L4210" s="444">
        <f t="shared" ca="1" si="164"/>
        <v>-17392266559291.576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-17392266559291.576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-72467777330.381561</v>
      </c>
      <c r="L4211" s="444">
        <f t="shared" ca="1" si="164"/>
        <v>-17464734336621.957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-17464734336621.957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-72769726402.591492</v>
      </c>
      <c r="L4212" s="444">
        <f t="shared" ca="1" si="164"/>
        <v>-17537504063024.549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-17537504063024.549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-73072933595.935623</v>
      </c>
      <c r="L4213" s="444">
        <f t="shared" ca="1" si="164"/>
        <v>-17610576996620.484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-17610576996620.484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-73377404152.585358</v>
      </c>
      <c r="L4214" s="444">
        <f t="shared" ca="1" si="164"/>
        <v>-17683954400773.07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-17683954400773.07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-73683143336.554459</v>
      </c>
      <c r="L4215" s="444">
        <f t="shared" ca="1" si="164"/>
        <v>-17757637544109.625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-17757637544109.625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-73990156433.7901</v>
      </c>
      <c r="L4216" s="444">
        <f t="shared" ca="1" si="164"/>
        <v>-17831627700543.414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-17831627700543.414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-74298448752.264221</v>
      </c>
      <c r="L4217" s="444">
        <f t="shared" ca="1" si="164"/>
        <v>-17905926149295.68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-17905926149295.68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-74608025622.065338</v>
      </c>
      <c r="L4218" s="444">
        <f t="shared" ca="1" si="164"/>
        <v>-17980534174917.746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-17980534174917.746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-74918892395.490601</v>
      </c>
      <c r="L4219" s="444">
        <f t="shared" ca="1" si="164"/>
        <v>-18055453067313.238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-18055453067313.238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-75231054447.138489</v>
      </c>
      <c r="L4220" s="444">
        <f t="shared" ca="1" si="164"/>
        <v>-18130684121760.375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-18130684121760.375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-75544517174.001556</v>
      </c>
      <c r="L4221" s="444">
        <f t="shared" ca="1" si="164"/>
        <v>-18206228638934.375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-18206228638934.375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-75859285995.559891</v>
      </c>
      <c r="L4222" s="444">
        <f t="shared" ca="1" si="164"/>
        <v>-18282087924929.934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-18282087924929.934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-76175366353.874725</v>
      </c>
      <c r="L4223" s="444">
        <f t="shared" ca="1" si="164"/>
        <v>-18358263291283.809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-18358263291283.809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-76492763713.682541</v>
      </c>
      <c r="L4224" s="444">
        <f t="shared" ca="1" si="164"/>
        <v>-18434756054997.492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-18434756054997.492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-76811483562.489548</v>
      </c>
      <c r="L4225" s="444">
        <f t="shared" ca="1" si="164"/>
        <v>-18511567538559.98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-18511567538559.98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-77131531410.66658</v>
      </c>
      <c r="L4226" s="444">
        <f t="shared" ca="1" si="164"/>
        <v>-18588699069970.648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-18588699069970.648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-77452912791.544373</v>
      </c>
      <c r="L4227" s="444">
        <f t="shared" ca="1" si="164"/>
        <v>-18666151982762.191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-18666151982762.191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-77775633261.509125</v>
      </c>
      <c r="L4228" s="444">
        <f t="shared" ca="1" si="164"/>
        <v>-18743927616023.699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-18743927616023.699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-78099698400.09874</v>
      </c>
      <c r="L4229" s="444">
        <f t="shared" ca="1" si="164"/>
        <v>-18822027314423.797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-18822027314423.797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-78425113810.099152</v>
      </c>
      <c r="L4230" s="444">
        <f t="shared" ca="1" si="164"/>
        <v>-18900452428233.895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-18900452428233.895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-78751885117.64122</v>
      </c>
      <c r="L4231" s="444">
        <f t="shared" ca="1" si="164"/>
        <v>-18979204313351.535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-18979204313351.535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-79080017972.298065</v>
      </c>
      <c r="L4232" s="444">
        <f t="shared" ca="1" si="164"/>
        <v>-19058284331323.832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-19058284331323.832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-79409518047.182632</v>
      </c>
      <c r="L4233" s="444">
        <f t="shared" ca="1" si="164"/>
        <v>-19137693849371.016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-19137693849371.016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-79740391039.045898</v>
      </c>
      <c r="L4234" s="444">
        <f t="shared" ca="1" si="164"/>
        <v>-19217434240410.063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-19217434240410.063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-80072642668.375259</v>
      </c>
      <c r="L4235" s="444">
        <f t="shared" ca="1" si="164"/>
        <v>-19297506883078.438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-19297506883078.438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-80406278679.493484</v>
      </c>
      <c r="L4236" s="444">
        <f t="shared" ca="1" si="164"/>
        <v>-19377913161757.93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-19377913161757.93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-80741304840.658035</v>
      </c>
      <c r="L4237" s="444">
        <f t="shared" ca="1" si="164"/>
        <v>-19458654466598.586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-19458654466598.586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-81077726944.160767</v>
      </c>
      <c r="L4238" s="444">
        <f t="shared" ca="1" si="164"/>
        <v>-19539732193542.746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-19539732193542.746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-81415550806.428101</v>
      </c>
      <c r="L4239" s="444">
        <f t="shared" ca="1" si="164"/>
        <v>-19621147744349.176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-19621147744349.176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-81754782268.121567</v>
      </c>
      <c r="L4240" s="444">
        <f t="shared" ca="1" si="164"/>
        <v>-19702902526617.297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-19702902526617.297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-82095427194.238739</v>
      </c>
      <c r="L4241" s="444">
        <f t="shared" ca="1" si="164"/>
        <v>-19784997953811.535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-19784997953811.535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-82437491474.214722</v>
      </c>
      <c r="L4242" s="444">
        <f t="shared" ca="1" si="164"/>
        <v>-19867435445285.75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-19867435445285.75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-82780981022.023956</v>
      </c>
      <c r="L4243" s="444">
        <f t="shared" ca="1" si="164"/>
        <v>-19950216426307.773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-19950216426307.773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-83125901776.282394</v>
      </c>
      <c r="L4244" s="444">
        <f t="shared" ca="1" si="164"/>
        <v>-20033342328084.055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-20033342328084.055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-83472259700.35022</v>
      </c>
      <c r="L4245" s="444">
        <f t="shared" ca="1" si="164"/>
        <v>-20116814587784.406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-20116814587784.406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-83820060782.435028</v>
      </c>
      <c r="L4246" s="444">
        <f t="shared" ca="1" si="164"/>
        <v>-20200634648566.84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-20200634648566.84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-84169311035.69516</v>
      </c>
      <c r="L4247" s="444">
        <f t="shared" ca="1" si="164"/>
        <v>-20284803959602.535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-20284803959602.535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-84520016498.343903</v>
      </c>
      <c r="L4248" s="444">
        <f t="shared" ca="1" si="164"/>
        <v>-20369323976100.879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-20369323976100.879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-84872183233.753662</v>
      </c>
      <c r="L4249" s="444">
        <f t="shared" ca="1" si="164"/>
        <v>-20454196159334.633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-20454196159334.633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-85225817330.560974</v>
      </c>
      <c r="L4250" s="444">
        <f t="shared" ca="1" si="164"/>
        <v>-20539421976665.195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-20539421976665.195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-85580924902.771652</v>
      </c>
      <c r="L4251" s="444">
        <f t="shared" ca="1" si="164"/>
        <v>-20625002901567.969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-20625002901567.969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-85937512089.866531</v>
      </c>
      <c r="L4252" s="444">
        <f t="shared" ca="1" si="164"/>
        <v>-20710940413657.836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-20710940413657.836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-86295585056.907654</v>
      </c>
      <c r="L4253" s="444">
        <f t="shared" ca="1" si="164"/>
        <v>-20797235998714.742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-20797235998714.742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-86655149994.64476</v>
      </c>
      <c r="L4254" s="444">
        <f t="shared" ca="1" si="164"/>
        <v>-20883891148709.387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-20883891148709.387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-87016213119.622437</v>
      </c>
      <c r="L4255" s="444">
        <f t="shared" ca="1" si="164"/>
        <v>-20970907361829.008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-20970907361829.008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-87378780674.287537</v>
      </c>
      <c r="L4256" s="444">
        <f t="shared" ca="1" si="164"/>
        <v>-21058286142503.297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-21058286142503.297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-87742858927.097076</v>
      </c>
      <c r="L4257" s="444">
        <f t="shared" ca="1" si="164"/>
        <v>-21146029001430.395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-21146029001430.395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-88108454172.626648</v>
      </c>
      <c r="L4258" s="444">
        <f t="shared" ca="1" si="164"/>
        <v>-21234137455603.02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-21234137455603.02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-88475572731.679245</v>
      </c>
      <c r="L4259" s="444">
        <f t="shared" ca="1" si="164"/>
        <v>-21322613028334.699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-21322613028334.699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-88844220951.394577</v>
      </c>
      <c r="L4260" s="444">
        <f t="shared" ca="1" si="164"/>
        <v>-21411457249286.094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-21411457249286.094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-89214405205.358719</v>
      </c>
      <c r="L4261" s="444">
        <f t="shared" ca="1" si="164"/>
        <v>-21500671654491.453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-21500671654491.453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-89586131893.714386</v>
      </c>
      <c r="L4262" s="444">
        <f t="shared" ca="1" si="164"/>
        <v>-21590257786385.168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-21590257786385.168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-89959407443.27153</v>
      </c>
      <c r="L4263" s="444">
        <f t="shared" ca="1" si="164"/>
        <v>-21680217193828.441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-21680217193828.441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-90334238307.6185</v>
      </c>
      <c r="L4264" s="444">
        <f t="shared" ca="1" si="164"/>
        <v>-21770551432136.059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-21770551432136.059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-90710630967.233582</v>
      </c>
      <c r="L4265" s="444">
        <f t="shared" ca="1" si="164"/>
        <v>-21861262063103.293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-21861262063103.293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-91088591929.597046</v>
      </c>
      <c r="L4266" s="444">
        <f t="shared" ca="1" si="164"/>
        <v>-21952350655032.891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-21952350655032.891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-91468127729.303711</v>
      </c>
      <c r="L4267" s="444">
        <f t="shared" ca="1" si="164"/>
        <v>-22043818782762.195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-22043818782762.195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-91849244928.175812</v>
      </c>
      <c r="L4268" s="444">
        <f t="shared" ca="1" si="164"/>
        <v>-22135668027690.371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-22135668027690.371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-92231950115.376541</v>
      </c>
      <c r="L4269" s="444">
        <f t="shared" ca="1" si="164"/>
        <v>-22227899977805.746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-22227899977805.746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-92616249907.523941</v>
      </c>
      <c r="L4270" s="444">
        <f t="shared" ca="1" si="164"/>
        <v>-22320516227713.27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-22320516227713.27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-93002150948.805283</v>
      </c>
      <c r="L4271" s="444">
        <f t="shared" ca="1" si="164"/>
        <v>-22413518378662.074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-22413518378662.074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-93389659911.09198</v>
      </c>
      <c r="L4272" s="444">
        <f t="shared" ca="1" si="164"/>
        <v>-22506908038573.168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-22506908038573.168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-93778783494.054871</v>
      </c>
      <c r="L4273" s="444">
        <f t="shared" ca="1" si="164"/>
        <v>-22600686822067.223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-22600686822067.223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-94169528425.28009</v>
      </c>
      <c r="L4274" s="444">
        <f t="shared" ca="1" si="164"/>
        <v>-22694856350492.504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-22694856350492.504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-94561901460.385437</v>
      </c>
      <c r="L4275" s="444">
        <f t="shared" ca="1" si="164"/>
        <v>-22789418251952.891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-22789418251952.891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-94955909383.137039</v>
      </c>
      <c r="L4276" s="444">
        <f t="shared" ca="1" si="164"/>
        <v>-22884374161336.027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-22884374161336.027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-95351559005.566772</v>
      </c>
      <c r="L4277" s="444">
        <f t="shared" ca="1" si="164"/>
        <v>-22979725720341.594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-22979725720341.594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-95748857168.089966</v>
      </c>
      <c r="L4278" s="444">
        <f t="shared" ca="1" si="164"/>
        <v>-23075474577509.684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-23075474577509.684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-96147810739.623688</v>
      </c>
      <c r="L4279" s="444">
        <f t="shared" ca="1" si="164"/>
        <v>-23171622388249.309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-23171622388249.309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-96548426617.705444</v>
      </c>
      <c r="L4280" s="444">
        <f t="shared" ca="1" si="164"/>
        <v>-23268170814867.016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-23268170814867.016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-96950711728.612564</v>
      </c>
      <c r="L4281" s="444">
        <f t="shared" ca="1" si="164"/>
        <v>-23365121526595.629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-23365121526595.629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-97354673027.481781</v>
      </c>
      <c r="L4282" s="444">
        <f t="shared" ca="1" si="164"/>
        <v>-23462476199623.109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-23462476199623.109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-97760317498.429626</v>
      </c>
      <c r="L4283" s="444">
        <f t="shared" ca="1" si="164"/>
        <v>-23560236517121.539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-23560236517121.539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-98167652154.67308</v>
      </c>
      <c r="L4284" s="444">
        <f t="shared" ca="1" si="164"/>
        <v>-23658404169276.211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-23658404169276.211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-98576684038.650879</v>
      </c>
      <c r="L4285" s="444">
        <f t="shared" ca="1" si="164"/>
        <v>-23756980853314.863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-23756980853314.863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-98987420222.145264</v>
      </c>
      <c r="L4286" s="444">
        <f t="shared" ca="1" si="164"/>
        <v>-23855968273537.008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-23855968273537.008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-99399867806.404205</v>
      </c>
      <c r="L4287" s="444">
        <f t="shared" ca="1" si="164"/>
        <v>-23955368141343.41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-23955368141343.41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-99814033922.264206</v>
      </c>
      <c r="L4288" s="444">
        <f t="shared" ca="1" si="164"/>
        <v>-24055182175265.676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-24055182175265.676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-100229925730.27365</v>
      </c>
      <c r="L4289" s="444">
        <f t="shared" ca="1" si="164"/>
        <v>-24155412100995.949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-24155412100995.949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-100647550420.81645</v>
      </c>
      <c r="L4290" s="444">
        <f t="shared" ca="1" si="164"/>
        <v>-24256059651416.766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-24256059651416.766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-101066915214.23653</v>
      </c>
      <c r="L4291" s="444">
        <f t="shared" ca="1" si="164"/>
        <v>-24357126566631.004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-24357126566631.004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-101488027360.96251</v>
      </c>
      <c r="L4292" s="444">
        <f t="shared" ca="1" si="164"/>
        <v>-24458614593991.965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-24458614593991.965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-101910894141.63318</v>
      </c>
      <c r="L4293" s="444">
        <f t="shared" ca="1" si="164"/>
        <v>-24560525488133.598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-24560525488133.598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-102335522867.22333</v>
      </c>
      <c r="L4294" s="444">
        <f t="shared" ca="1" si="164"/>
        <v>-24662861011000.82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-24662861011000.82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-102761920879.17009</v>
      </c>
      <c r="L4295" s="444">
        <f t="shared" ca="1" si="164"/>
        <v>-24765622931879.992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-24765622931879.992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-103190095549.49997</v>
      </c>
      <c r="L4296" s="444">
        <f t="shared" ca="1" si="164"/>
        <v>-24868813027429.492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-24868813027429.492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-103620054280.95622</v>
      </c>
      <c r="L4297" s="444">
        <f t="shared" ca="1" si="164"/>
        <v>-24972433081710.449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-24972433081710.449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-104051804507.12688</v>
      </c>
      <c r="L4298" s="444">
        <f t="shared" ca="1" si="164"/>
        <v>-25076484886217.574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-25076484886217.574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-104485353692.57323</v>
      </c>
      <c r="L4299" s="444">
        <f t="shared" ca="1" si="164"/>
        <v>-25180970239910.148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-25180970239910.148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-104920709332.95895</v>
      </c>
      <c r="L4300" s="444">
        <f t="shared" ca="1" si="164"/>
        <v>-25285890949243.105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-25285890949243.105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-105357878955.17961</v>
      </c>
      <c r="L4301" s="444">
        <f t="shared" ca="1" si="164"/>
        <v>-25391248828198.285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-25391248828198.285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-105796870117.49286</v>
      </c>
      <c r="L4302" s="444">
        <f t="shared" ca="1" si="164"/>
        <v>-25497045698315.777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-25497045698315.777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-106237690409.64908</v>
      </c>
      <c r="L4303" s="444">
        <f t="shared" ca="1" si="164"/>
        <v>-25603283388725.426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-25603283388725.426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-106680347453.02261</v>
      </c>
      <c r="L4304" s="444">
        <f t="shared" ca="1" si="164"/>
        <v>-25709963736178.449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-25709963736178.449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-107124848900.74353</v>
      </c>
      <c r="L4305" s="444">
        <f t="shared" ca="1" si="164"/>
        <v>-25817088585079.191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-25817088585079.191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-107571202437.82996</v>
      </c>
      <c r="L4306" s="444">
        <f t="shared" ca="1" si="164"/>
        <v>-25924659787517.02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-25924659787517.02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-108019415781.32091</v>
      </c>
      <c r="L4307" s="444">
        <f t="shared" ca="1" si="164"/>
        <v>-26032679203298.34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-26032679203298.34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-108469496680.40974</v>
      </c>
      <c r="L4308" s="444">
        <f t="shared" ca="1" si="164"/>
        <v>-26141148699978.75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-26141148699978.75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-108921452916.57813</v>
      </c>
      <c r="L4309" s="444">
        <f t="shared" ca="1" si="164"/>
        <v>-26250070152895.328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-26250070152895.328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-109375292303.73053</v>
      </c>
      <c r="L4310" s="444">
        <f t="shared" ca="1" si="164"/>
        <v>-26359445445199.059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-26359445445199.059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-109831022688.32941</v>
      </c>
      <c r="L4311" s="444">
        <f t="shared" ca="1" si="164"/>
        <v>-26469276467887.387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-26469276467887.387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-110288651949.53078</v>
      </c>
      <c r="L4312" s="444">
        <f t="shared" ca="1" si="164"/>
        <v>-26579565119836.918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-26579565119836.918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-110748187999.3205</v>
      </c>
      <c r="L4313" s="444">
        <f t="shared" ca="1" si="164"/>
        <v>-26690313307836.238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-26690313307836.238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-111209638782.65099</v>
      </c>
      <c r="L4314" s="444">
        <f t="shared" ca="1" si="164"/>
        <v>-26801522946618.891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-26801522946618.891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-111673012277.5787</v>
      </c>
      <c r="L4315" s="444">
        <f t="shared" ca="1" si="164"/>
        <v>-26913195958896.469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-26913195958896.469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-112138316495.40195</v>
      </c>
      <c r="L4316" s="444">
        <f t="shared" ca="1" si="164"/>
        <v>-27025334275391.871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-27025334275391.871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-112605559480.79945</v>
      </c>
      <c r="L4317" s="444">
        <f t="shared" ca="1" si="164"/>
        <v>-27137939834872.672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-27137939834872.672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-113074749311.96947</v>
      </c>
      <c r="L4318" s="444">
        <f t="shared" ca="1" si="164"/>
        <v>-27251014584184.641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-27251014584184.641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-113545894100.76933</v>
      </c>
      <c r="L4319" s="444">
        <f t="shared" ca="1" si="164"/>
        <v>-27364560478285.41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-27364560478285.41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-114019001992.85588</v>
      </c>
      <c r="L4320" s="444">
        <f t="shared" ca="1" si="164"/>
        <v>-27478579480278.266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-27478579480278.266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-114494081167.82611</v>
      </c>
      <c r="L4321" s="444">
        <f t="shared" ca="1" si="164"/>
        <v>-27593073561446.09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-27593073561446.09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-114971139839.35872</v>
      </c>
      <c r="L4322" s="444">
        <f t="shared" ca="1" si="164"/>
        <v>-27708044701285.449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-27708044701285.449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-115450186255.35603</v>
      </c>
      <c r="L4323" s="444">
        <f t="shared" ca="1" si="164"/>
        <v>-27823494887540.805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-27823494887540.805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-115931228698.08669</v>
      </c>
      <c r="L4324" s="444">
        <f t="shared" ca="1" si="164"/>
        <v>-27939426116238.891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-27939426116238.891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-116414275484.3287</v>
      </c>
      <c r="L4325" s="444">
        <f t="shared" ca="1" si="164"/>
        <v>-28055840391723.219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-28055840391723.219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-116899334965.51341</v>
      </c>
      <c r="L4326" s="444">
        <f t="shared" ca="1" si="164"/>
        <v>-28172739726688.73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-28172739726688.73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-117386415527.86969</v>
      </c>
      <c r="L4327" s="444">
        <f t="shared" ca="1" si="164"/>
        <v>-28290126142216.602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-28290126142216.602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-117875525592.56915</v>
      </c>
      <c r="L4328" s="444">
        <f t="shared" ca="1" si="164"/>
        <v>-28408001667809.172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-28408001667809.172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-118366673615.87157</v>
      </c>
      <c r="L4329" s="444">
        <f t="shared" ca="1" si="164"/>
        <v>-28526368341425.043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-28526368341425.043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-118859868089.27101</v>
      </c>
      <c r="L4330" s="444">
        <f t="shared" ca="1" si="164"/>
        <v>-28645228209514.313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-28645228209514.313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-119355117539.64296</v>
      </c>
      <c r="L4331" s="444">
        <f t="shared" ca="1" si="164"/>
        <v>-28764583327053.957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-28764583327053.957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-119852430529.39146</v>
      </c>
      <c r="L4332" s="444">
        <f t="shared" ca="1" si="164"/>
        <v>-28884435757583.348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-28884435757583.348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-120351815656.59727</v>
      </c>
      <c r="L4333" s="444">
        <f t="shared" ca="1" si="164"/>
        <v>-29004787573239.945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-29004787573239.945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-120853281555.16644</v>
      </c>
      <c r="L4334" s="444">
        <f t="shared" ca="1" si="164"/>
        <v>-29125640854795.113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-29125640854795.113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-121356836894.97963</v>
      </c>
      <c r="L4335" s="444">
        <f t="shared" ca="1" si="164"/>
        <v>-29246997691690.094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-29246997691690.094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-121862490382.04205</v>
      </c>
      <c r="L4336" s="444">
        <f t="shared" ca="1" si="164"/>
        <v>-29368860182072.137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-29368860182072.137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-122370250758.63391</v>
      </c>
      <c r="L4337" s="444">
        <f t="shared" ca="1" si="164"/>
        <v>-29491230432830.77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-29491230432830.77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-122880126803.46155</v>
      </c>
      <c r="L4338" s="444">
        <f t="shared" ca="1" si="164"/>
        <v>-29614110559634.23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-29614110559634.23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-123392127331.8093</v>
      </c>
      <c r="L4339" s="444">
        <f t="shared" ca="1" si="164"/>
        <v>-29737502686966.039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-29737502686966.039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-123906261195.69183</v>
      </c>
      <c r="L4340" s="444">
        <f t="shared" ca="1" si="164"/>
        <v>-29861408948161.73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-29861408948161.73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-124422537284.00719</v>
      </c>
      <c r="L4341" s="444">
        <f t="shared" ca="1" si="164"/>
        <v>-29985831485445.738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-29985831485445.738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-124940964522.69055</v>
      </c>
      <c r="L4342" s="444">
        <f t="shared" ca="1" si="164"/>
        <v>-30110772449968.43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-30110772449968.43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-125461551874.86845</v>
      </c>
      <c r="L4343" s="444">
        <f t="shared" ref="L4343:L4597" ca="1" si="169">I4343-J4343+K4343</f>
        <v>-30236234001843.297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-30236234001843.297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-125984308341.01373</v>
      </c>
      <c r="L4344" s="444">
        <f t="shared" ca="1" si="169"/>
        <v>-30362218310184.313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-30362218310184.313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-126509242959.1013</v>
      </c>
      <c r="L4345" s="444">
        <f t="shared" ca="1" si="169"/>
        <v>-30488727553143.414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-30488727553143.414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-127036364804.76422</v>
      </c>
      <c r="L4346" s="444">
        <f t="shared" ca="1" si="169"/>
        <v>-30615763917948.18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-30615763917948.18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-127565682991.45074</v>
      </c>
      <c r="L4347" s="444">
        <f t="shared" ca="1" si="169"/>
        <v>-30743329600939.629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-30743329600939.629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-128097206670.58179</v>
      </c>
      <c r="L4348" s="444">
        <f t="shared" ca="1" si="169"/>
        <v>-30871426807610.211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-30871426807610.211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-128630945031.70921</v>
      </c>
      <c r="L4349" s="444">
        <f t="shared" ca="1" si="169"/>
        <v>-31000057752641.922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-31000057752641.922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-129166907302.67465</v>
      </c>
      <c r="L4350" s="444">
        <f t="shared" ca="1" si="169"/>
        <v>-31129224659944.598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-31129224659944.598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-129705102749.76915</v>
      </c>
      <c r="L4351" s="444">
        <f t="shared" ca="1" si="169"/>
        <v>-31258929762694.367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-31258929762694.367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-130245540677.89319</v>
      </c>
      <c r="L4352" s="444">
        <f t="shared" ca="1" si="169"/>
        <v>-31389175303372.262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-31389175303372.262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-130788230430.71776</v>
      </c>
      <c r="L4353" s="444">
        <f t="shared" ca="1" si="169"/>
        <v>-31519963533802.98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-31519963533802.98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-131333181390.84573</v>
      </c>
      <c r="L4354" s="444">
        <f t="shared" ca="1" si="169"/>
        <v>-31651296715193.828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-31651296715193.828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-131880402979.97429</v>
      </c>
      <c r="L4355" s="444">
        <f t="shared" ca="1" si="169"/>
        <v>-31783177118173.801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-31783177118173.801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-132429904659.05751</v>
      </c>
      <c r="L4356" s="444">
        <f t="shared" ca="1" si="169"/>
        <v>-31915607022832.859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-31915607022832.859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-132981695928.47025</v>
      </c>
      <c r="L4357" s="444">
        <f t="shared" ca="1" si="169"/>
        <v>-32048588718761.328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-32048588718761.328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-133535786328.1722</v>
      </c>
      <c r="L4358" s="444">
        <f t="shared" ca="1" si="169"/>
        <v>-32182124505089.5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-32182124505089.5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-134092185437.87291</v>
      </c>
      <c r="L4359" s="444">
        <f t="shared" ca="1" si="169"/>
        <v>-32316216690527.371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-32316216690527.371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-134650902877.19736</v>
      </c>
      <c r="L4360" s="444">
        <f t="shared" ca="1" si="169"/>
        <v>-32450867593404.57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-32450867593404.57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-135211948305.85239</v>
      </c>
      <c r="L4361" s="444">
        <f t="shared" ca="1" si="169"/>
        <v>-32586079541710.422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-32586079541710.422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-135775331423.79343</v>
      </c>
      <c r="L4362" s="444">
        <f t="shared" ca="1" si="169"/>
        <v>-32721854873134.215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-32721854873134.215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-136341061971.39256</v>
      </c>
      <c r="L4363" s="444">
        <f t="shared" ca="1" si="169"/>
        <v>-32858195935105.605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-32858195935105.605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-136909149729.6067</v>
      </c>
      <c r="L4364" s="444">
        <f t="shared" ca="1" si="169"/>
        <v>-32995105084835.211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-32995105084835.211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-137479604520.1467</v>
      </c>
      <c r="L4365" s="444">
        <f t="shared" ca="1" si="169"/>
        <v>-33132584689355.359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-33132584689355.359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-138052436205.64734</v>
      </c>
      <c r="L4366" s="444">
        <f t="shared" ca="1" si="169"/>
        <v>-33270637125561.008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-33270637125561.008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-138627654689.83752</v>
      </c>
      <c r="L4367" s="444">
        <f t="shared" ca="1" si="169"/>
        <v>-33409264780250.844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-33409264780250.844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-139205269917.71185</v>
      </c>
      <c r="L4368" s="444">
        <f t="shared" ca="1" si="169"/>
        <v>-33548470050168.555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-33548470050168.555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-139785291875.7023</v>
      </c>
      <c r="L4369" s="444">
        <f t="shared" ca="1" si="169"/>
        <v>-33688255342044.258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-33688255342044.258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-140367730591.85107</v>
      </c>
      <c r="L4370" s="444">
        <f t="shared" ca="1" si="169"/>
        <v>-33828623072636.109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-33828623072636.109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-140952596135.9838</v>
      </c>
      <c r="L4371" s="444">
        <f t="shared" ca="1" si="169"/>
        <v>-33969575668772.094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-33969575668772.094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-141539898619.88373</v>
      </c>
      <c r="L4372" s="444">
        <f t="shared" ca="1" si="169"/>
        <v>-34111115567391.977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-34111115567391.977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-142129648197.46655</v>
      </c>
      <c r="L4373" s="444">
        <f t="shared" ca="1" si="169"/>
        <v>-34253245215589.441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-34253245215589.441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-142721855064.95599</v>
      </c>
      <c r="L4374" s="444">
        <f t="shared" ca="1" si="169"/>
        <v>-34395967070654.398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-34395967070654.398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-143316529461.06</v>
      </c>
      <c r="L4375" s="444">
        <f t="shared" ca="1" si="169"/>
        <v>-34539283600115.457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-34539283600115.457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-143913681667.14774</v>
      </c>
      <c r="L4376" s="444">
        <f t="shared" ca="1" si="169"/>
        <v>-34683197281782.605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-34683197281782.605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-144513322007.42752</v>
      </c>
      <c r="L4377" s="444">
        <f t="shared" ca="1" si="169"/>
        <v>-34827710603790.031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-34827710603790.031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-145115460849.12515</v>
      </c>
      <c r="L4378" s="444">
        <f t="shared" ca="1" si="169"/>
        <v>-34972826064639.156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-34972826064639.156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-145720108602.66315</v>
      </c>
      <c r="L4379" s="444">
        <f t="shared" ca="1" si="169"/>
        <v>-35118546173241.82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-35118546173241.82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-146327275721.84091</v>
      </c>
      <c r="L4380" s="444">
        <f t="shared" ca="1" si="169"/>
        <v>-35264873448963.664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-35264873448963.664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-146936972704.01526</v>
      </c>
      <c r="L4381" s="444">
        <f t="shared" ca="1" si="169"/>
        <v>-35411810421667.68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-35411810421667.68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-147549210090.28198</v>
      </c>
      <c r="L4382" s="444">
        <f t="shared" ca="1" si="169"/>
        <v>-35559359631757.961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-35559359631757.961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-148163998465.65817</v>
      </c>
      <c r="L4383" s="444">
        <f t="shared" ca="1" si="169"/>
        <v>-35707523630223.617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-35707523630223.617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-148781348459.26508</v>
      </c>
      <c r="L4384" s="444">
        <f t="shared" ca="1" si="169"/>
        <v>-35856304978682.883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-35856304978682.883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-149401270744.51202</v>
      </c>
      <c r="L4385" s="444">
        <f t="shared" ca="1" si="169"/>
        <v>-36005706249427.398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-36005706249427.398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-150023776039.28082</v>
      </c>
      <c r="L4386" s="444">
        <f t="shared" ca="1" si="169"/>
        <v>-36155730025466.68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-36155730025466.68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-150648875106.11118</v>
      </c>
      <c r="L4387" s="444">
        <f t="shared" ca="1" si="169"/>
        <v>-36306378900572.789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-36306378900572.789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-151276578752.38663</v>
      </c>
      <c r="L4388" s="444">
        <f t="shared" ca="1" si="169"/>
        <v>-36457655479325.172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-36457655479325.172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-151906897830.52155</v>
      </c>
      <c r="L4389" s="444">
        <f t="shared" ca="1" si="169"/>
        <v>-36609562377155.695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-36609562377155.695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-152539843238.14874</v>
      </c>
      <c r="L4390" s="444">
        <f t="shared" ca="1" si="169"/>
        <v>-36762102220393.844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-36762102220393.844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-153175425918.30768</v>
      </c>
      <c r="L4391" s="444">
        <f t="shared" ca="1" si="169"/>
        <v>-36915277646312.148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-36915277646312.148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-153813656859.63394</v>
      </c>
      <c r="L4392" s="444">
        <f t="shared" ca="1" si="169"/>
        <v>-37069091303171.781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-37069091303171.781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-154454547096.54907</v>
      </c>
      <c r="L4393" s="444">
        <f t="shared" ca="1" si="169"/>
        <v>-37223545850268.328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-37223545850268.328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-155098107709.45135</v>
      </c>
      <c r="L4394" s="444">
        <f t="shared" ca="1" si="169"/>
        <v>-37378643957977.781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-37378643957977.781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-155744349824.90741</v>
      </c>
      <c r="L4395" s="444">
        <f t="shared" ca="1" si="169"/>
        <v>-37534388307802.688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-37534388307802.688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-156393284615.84454</v>
      </c>
      <c r="L4396" s="444">
        <f t="shared" ca="1" si="169"/>
        <v>-37690781592418.531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-37690781592418.531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-157044923301.74387</v>
      </c>
      <c r="L4397" s="444">
        <f t="shared" ca="1" si="169"/>
        <v>-37847826515720.273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-37847826515720.273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-157699277148.83447</v>
      </c>
      <c r="L4398" s="444">
        <f t="shared" ca="1" si="169"/>
        <v>-38005525792869.109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-38005525792869.109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-158356357470.28796</v>
      </c>
      <c r="L4399" s="444">
        <f t="shared" ca="1" si="169"/>
        <v>-38163882150339.398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-38163882150339.398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-159016175626.41415</v>
      </c>
      <c r="L4400" s="444">
        <f t="shared" ca="1" si="169"/>
        <v>-38322898325965.813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-38322898325965.813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-159678743024.85754</v>
      </c>
      <c r="L4401" s="444">
        <f t="shared" ca="1" si="169"/>
        <v>-38482577068990.672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-38482577068990.672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-160344071120.79446</v>
      </c>
      <c r="L4402" s="444">
        <f t="shared" ca="1" si="169"/>
        <v>-38642921140111.469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-38642921140111.469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-161012171417.1311</v>
      </c>
      <c r="L4403" s="444">
        <f t="shared" ca="1" si="169"/>
        <v>-38803933311528.602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-38803933311528.602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-161683055464.70251</v>
      </c>
      <c r="L4404" s="444">
        <f t="shared" ca="1" si="169"/>
        <v>-38965616366993.305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-38965616366993.305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-162356734862.47211</v>
      </c>
      <c r="L4405" s="444">
        <f t="shared" ca="1" si="169"/>
        <v>-39127973101855.773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-39127973101855.773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-163033221257.73239</v>
      </c>
      <c r="L4406" s="444">
        <f t="shared" ca="1" si="169"/>
        <v>-39291006323113.508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-39291006323113.508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-163712526346.30627</v>
      </c>
      <c r="L4407" s="444">
        <f t="shared" ca="1" si="169"/>
        <v>-39454718849459.813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-39454718849459.813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-164394661872.74921</v>
      </c>
      <c r="L4408" s="444">
        <f t="shared" ca="1" si="169"/>
        <v>-39619113511332.563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-39619113511332.563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-165079639630.55234</v>
      </c>
      <c r="L4409" s="444">
        <f t="shared" ca="1" si="169"/>
        <v>-39784193150963.117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-39784193150963.117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-165767471462.34631</v>
      </c>
      <c r="L4410" s="444">
        <f t="shared" ca="1" si="169"/>
        <v>-39949960622425.461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-39949960622425.461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-166458169260.10608</v>
      </c>
      <c r="L4411" s="444">
        <f t="shared" ca="1" si="169"/>
        <v>-40116418791685.57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-40116418791685.57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-167151744965.35654</v>
      </c>
      <c r="L4412" s="444">
        <f t="shared" ca="1" si="169"/>
        <v>-40283570536650.93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-40283570536650.93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-167848210569.37888</v>
      </c>
      <c r="L4413" s="444">
        <f t="shared" ca="1" si="169"/>
        <v>-40451418747220.305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-40451418747220.305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-168547578113.41794</v>
      </c>
      <c r="L4414" s="444">
        <f t="shared" ca="1" si="169"/>
        <v>-40619966325333.719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-40619966325333.719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-169249859688.8905</v>
      </c>
      <c r="L4415" s="444">
        <f t="shared" ca="1" si="169"/>
        <v>-40789216185022.609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-40789216185022.609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-169955067437.59421</v>
      </c>
      <c r="L4416" s="444">
        <f t="shared" ca="1" si="169"/>
        <v>-40959171252460.203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-40959171252460.203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-170663213551.91751</v>
      </c>
      <c r="L4417" s="444">
        <f t="shared" ca="1" si="169"/>
        <v>-41129834466012.117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-41129834466012.117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-171374310275.05048</v>
      </c>
      <c r="L4418" s="444">
        <f t="shared" ca="1" si="169"/>
        <v>-41301208776287.164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-41301208776287.164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-172088369901.1965</v>
      </c>
      <c r="L4419" s="444">
        <f t="shared" ca="1" si="169"/>
        <v>-41473297146188.359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-41473297146188.359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-172805404775.78482</v>
      </c>
      <c r="L4420" s="444">
        <f t="shared" ca="1" si="169"/>
        <v>-41646102550964.141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-41646102550964.141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-173525427295.68393</v>
      </c>
      <c r="L4421" s="444">
        <f t="shared" ca="1" si="169"/>
        <v>-41819627978259.828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-41819627978259.828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-174248449909.41595</v>
      </c>
      <c r="L4422" s="444">
        <f t="shared" ca="1" si="169"/>
        <v>-41993876428169.242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-41993876428169.242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-174974485117.37183</v>
      </c>
      <c r="L4423" s="444">
        <f t="shared" ca="1" si="169"/>
        <v>-42168850913286.617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-42168850913286.617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-175703545472.02756</v>
      </c>
      <c r="L4424" s="444">
        <f t="shared" ca="1" si="169"/>
        <v>-42344554458758.648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-42344554458758.648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-176435643578.16104</v>
      </c>
      <c r="L4425" s="444">
        <f t="shared" ca="1" si="169"/>
        <v>-42520990102336.813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-42520990102336.813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-177170792093.07004</v>
      </c>
      <c r="L4426" s="444">
        <f t="shared" ca="1" si="169"/>
        <v>-42698160894429.883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-42698160894429.883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-177909003726.79117</v>
      </c>
      <c r="L4427" s="444">
        <f t="shared" ca="1" si="169"/>
        <v>-42876069898156.672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-42876069898156.672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-178650291242.31946</v>
      </c>
      <c r="L4428" s="444">
        <f t="shared" ca="1" si="169"/>
        <v>-43054720189398.992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-43054720189398.992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-179394667455.82913</v>
      </c>
      <c r="L4429" s="444">
        <f t="shared" ca="1" si="169"/>
        <v>-43234114856854.82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-43234114856854.82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-180142145236.89508</v>
      </c>
      <c r="L4430" s="444">
        <f t="shared" ca="1" si="169"/>
        <v>-43414257002091.719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-43414257002091.719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-180892737508.71548</v>
      </c>
      <c r="L4431" s="444">
        <f t="shared" ca="1" si="169"/>
        <v>-43595149739600.438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-43595149739600.438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-181646457248.33514</v>
      </c>
      <c r="L4432" s="444">
        <f t="shared" ca="1" si="169"/>
        <v>-43776796196848.773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-43776796196848.773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-182403317486.86987</v>
      </c>
      <c r="L4433" s="444">
        <f t="shared" ca="1" si="169"/>
        <v>-43959199514335.641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-43959199514335.641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-183163331309.73184</v>
      </c>
      <c r="L4434" s="444">
        <f t="shared" ca="1" si="169"/>
        <v>-44142362845645.375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-44142362845645.375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-183926511856.85571</v>
      </c>
      <c r="L4435" s="444">
        <f t="shared" ca="1" si="169"/>
        <v>-44326289357502.234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-44326289357502.234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-184692872322.92596</v>
      </c>
      <c r="L4436" s="444">
        <f t="shared" ca="1" si="169"/>
        <v>-44510982229825.164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-44510982229825.164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-185462425957.60486</v>
      </c>
      <c r="L4437" s="444">
        <f t="shared" ca="1" si="169"/>
        <v>-44696444655782.766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-44696444655782.766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-186235186065.76154</v>
      </c>
      <c r="L4438" s="444">
        <f t="shared" ca="1" si="169"/>
        <v>-44882679841848.523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-44882679841848.523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-187011166007.70218</v>
      </c>
      <c r="L4439" s="444">
        <f t="shared" ca="1" si="169"/>
        <v>-45069691007856.227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-45069691007856.227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-187790379199.40094</v>
      </c>
      <c r="L4440" s="444">
        <f t="shared" ca="1" si="169"/>
        <v>-45257481387055.625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-45257481387055.625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-188572839112.73178</v>
      </c>
      <c r="L4441" s="444">
        <f t="shared" ca="1" si="169"/>
        <v>-45446054226168.359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-45446054226168.359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-189358559275.70151</v>
      </c>
      <c r="L4442" s="444">
        <f t="shared" ca="1" si="169"/>
        <v>-45635412785444.063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-45635412785444.063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-190147553272.68359</v>
      </c>
      <c r="L4443" s="444">
        <f t="shared" ca="1" si="169"/>
        <v>-45825560338716.75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-45825560338716.75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-190939834744.65314</v>
      </c>
      <c r="L4444" s="444">
        <f t="shared" ca="1" si="169"/>
        <v>-46016500173461.406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-46016500173461.406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-191735417389.42252</v>
      </c>
      <c r="L4445" s="444">
        <f t="shared" ca="1" si="169"/>
        <v>-46208235590850.828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-46208235590850.828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-192534314961.87845</v>
      </c>
      <c r="L4446" s="444">
        <f t="shared" ca="1" si="169"/>
        <v>-46400769905812.703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-46400769905812.703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-193336541274.2196</v>
      </c>
      <c r="L4447" s="444">
        <f t="shared" ca="1" si="169"/>
        <v>-46594106447086.922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-46594106447086.922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-194142110196.1955</v>
      </c>
      <c r="L4448" s="444">
        <f t="shared" ca="1" si="169"/>
        <v>-46788248557283.117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-46788248557283.117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-194951035655.34631</v>
      </c>
      <c r="L4449" s="444">
        <f t="shared" ca="1" si="169"/>
        <v>-46983199592938.461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-46983199592938.461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-195763331637.24359</v>
      </c>
      <c r="L4450" s="444">
        <f t="shared" ca="1" si="169"/>
        <v>-47178962924575.703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-47178962924575.703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-196579012185.73209</v>
      </c>
      <c r="L4451" s="444">
        <f t="shared" ca="1" si="169"/>
        <v>-47375541936761.438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-47375541936761.438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-197398091403.17267</v>
      </c>
      <c r="L4452" s="444">
        <f t="shared" ca="1" si="169"/>
        <v>-47572940028164.609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-47572940028164.609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-198220583450.68588</v>
      </c>
      <c r="L4453" s="444">
        <f t="shared" ca="1" si="169"/>
        <v>-47771160611615.297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-47771160611615.297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-199046502548.39706</v>
      </c>
      <c r="L4454" s="444">
        <f t="shared" ca="1" si="169"/>
        <v>-47970207114163.695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-47970207114163.695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-199875862975.68207</v>
      </c>
      <c r="L4455" s="444">
        <f t="shared" ca="1" si="169"/>
        <v>-48170082977139.375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-48170082977139.375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-200708679071.41406</v>
      </c>
      <c r="L4456" s="444">
        <f t="shared" ca="1" si="169"/>
        <v>-48370791656210.789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-48370791656210.789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-201544965234.21161</v>
      </c>
      <c r="L4457" s="444">
        <f t="shared" ca="1" si="169"/>
        <v>-48572336621445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-48572336621445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-202384735922.6875</v>
      </c>
      <c r="L4458" s="444">
        <f t="shared" ca="1" si="169"/>
        <v>-48774721357367.688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-48774721357367.688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-203228005655.6987</v>
      </c>
      <c r="L4459" s="444">
        <f t="shared" ca="1" si="169"/>
        <v>-48977949363023.383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-48977949363023.383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-204074789012.59741</v>
      </c>
      <c r="L4460" s="444">
        <f t="shared" ca="1" si="169"/>
        <v>-49182024152035.977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-49182024152035.977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-204925100633.48325</v>
      </c>
      <c r="L4461" s="444">
        <f t="shared" ca="1" si="169"/>
        <v>-49386949252669.461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-49386949252669.461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-205778955219.45609</v>
      </c>
      <c r="L4462" s="444">
        <f t="shared" ca="1" si="169"/>
        <v>-49592728207888.914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-49592728207888.914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-206636367532.87048</v>
      </c>
      <c r="L4463" s="444">
        <f t="shared" ca="1" si="169"/>
        <v>-49799364575421.781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-49799364575421.781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-207497352397.59076</v>
      </c>
      <c r="L4464" s="444">
        <f t="shared" ca="1" si="169"/>
        <v>-50006861927819.375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-50006861927819.375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-208361924699.24741</v>
      </c>
      <c r="L4465" s="444">
        <f t="shared" ca="1" si="169"/>
        <v>-50215223852518.625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-50215223852518.625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-209230099385.49426</v>
      </c>
      <c r="L4466" s="444">
        <f t="shared" ca="1" si="169"/>
        <v>-50424453951904.117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-50424453951904.117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-210101891466.26715</v>
      </c>
      <c r="L4467" s="444">
        <f t="shared" ca="1" si="169"/>
        <v>-50634555843370.383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-50634555843370.383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-210977316014.04327</v>
      </c>
      <c r="L4468" s="444">
        <f t="shared" ca="1" si="169"/>
        <v>-50845533159384.43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-50845533159384.43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-211856388164.10178</v>
      </c>
      <c r="L4469" s="444">
        <f t="shared" ca="1" si="169"/>
        <v>-51057389547548.531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-51057389547548.531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-212739123114.78555</v>
      </c>
      <c r="L4470" s="444">
        <f t="shared" ca="1" si="169"/>
        <v>-51270128670663.32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-51270128670663.32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-213625536127.76382</v>
      </c>
      <c r="L4471" s="444">
        <f t="shared" ca="1" si="169"/>
        <v>-51483754206791.086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-51483754206791.086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-214515642528.2962</v>
      </c>
      <c r="L4472" s="444">
        <f t="shared" ca="1" si="169"/>
        <v>-51698269849319.383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-51698269849319.383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-215409457705.49744</v>
      </c>
      <c r="L4473" s="444">
        <f t="shared" ca="1" si="169"/>
        <v>-51913679307024.883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-51913679307024.883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-216306997112.60367</v>
      </c>
      <c r="L4474" s="444">
        <f t="shared" ca="1" si="169"/>
        <v>-52129986304137.484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-52129986304137.484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-217208276267.2395</v>
      </c>
      <c r="L4475" s="444">
        <f t="shared" ca="1" si="169"/>
        <v>-52347194580404.727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-52347194580404.727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-218113310751.68637</v>
      </c>
      <c r="L4476" s="444">
        <f t="shared" ca="1" si="169"/>
        <v>-52565307891156.414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-52565307891156.414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-219022116213.15173</v>
      </c>
      <c r="L4477" s="444">
        <f t="shared" ca="1" si="169"/>
        <v>-52784330007369.563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-52784330007369.563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-219934708364.03986</v>
      </c>
      <c r="L4478" s="444">
        <f t="shared" ca="1" si="169"/>
        <v>-53004264715733.602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-53004264715733.602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-220851102982.22333</v>
      </c>
      <c r="L4479" s="444">
        <f t="shared" ca="1" si="169"/>
        <v>-53225115818715.828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-53225115818715.828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-221771315911.31595</v>
      </c>
      <c r="L4480" s="444">
        <f t="shared" ca="1" si="169"/>
        <v>-53446887134627.141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-53446887134627.141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-222695363060.94641</v>
      </c>
      <c r="L4481" s="444">
        <f t="shared" ca="1" si="169"/>
        <v>-53669582497688.086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-53669582497688.086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-223623260407.03369</v>
      </c>
      <c r="L4482" s="444">
        <f t="shared" ca="1" si="169"/>
        <v>-53893205758095.117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-53893205758095.117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-224555023992.06299</v>
      </c>
      <c r="L4483" s="444">
        <f t="shared" ca="1" si="169"/>
        <v>-54117760782087.18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-54117760782087.18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-225490669925.36325</v>
      </c>
      <c r="L4484" s="444">
        <f t="shared" ca="1" si="169"/>
        <v>-54343251452012.539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-54343251452012.539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-226430214383.38559</v>
      </c>
      <c r="L4485" s="444">
        <f t="shared" ca="1" si="169"/>
        <v>-54569681666395.922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-54569681666395.922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-227373673609.983</v>
      </c>
      <c r="L4486" s="444">
        <f t="shared" ca="1" si="169"/>
        <v>-54797055340005.906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-54797055340005.906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-228321063916.69128</v>
      </c>
      <c r="L4487" s="444">
        <f t="shared" ca="1" si="169"/>
        <v>-55025376403922.594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-55025376403922.594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-229272401683.0108</v>
      </c>
      <c r="L4488" s="444">
        <f t="shared" ca="1" si="169"/>
        <v>-55254648805605.602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-55254648805605.602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-230227703356.68997</v>
      </c>
      <c r="L4489" s="444">
        <f t="shared" ca="1" si="169"/>
        <v>-55484876508962.289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-55484876508962.289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-231186985454.00949</v>
      </c>
      <c r="L4490" s="444">
        <f t="shared" ca="1" si="169"/>
        <v>-55716063494416.297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-55716063494416.297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-232150264560.06793</v>
      </c>
      <c r="L4491" s="444">
        <f t="shared" ca="1" si="169"/>
        <v>-55948213758976.367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-55948213758976.367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-233117557329.06821</v>
      </c>
      <c r="L4492" s="444">
        <f t="shared" ca="1" si="169"/>
        <v>-56181331316305.438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-56181331316305.438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-234088880484.60602</v>
      </c>
      <c r="L4493" s="444">
        <f t="shared" ca="1" si="169"/>
        <v>-56415420196790.047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-56415420196790.047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-235064250819.95856</v>
      </c>
      <c r="L4494" s="444">
        <f t="shared" ca="1" si="169"/>
        <v>-56650484447610.008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-56650484447610.008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-236043685198.37506</v>
      </c>
      <c r="L4495" s="444">
        <f t="shared" ca="1" si="169"/>
        <v>-56886528132808.383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-56886528132808.383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-237027200553.36826</v>
      </c>
      <c r="L4496" s="444">
        <f t="shared" ca="1" si="169"/>
        <v>-57123555333361.75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-57123555333361.75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-238014813889.00729</v>
      </c>
      <c r="L4497" s="444">
        <f t="shared" ca="1" si="169"/>
        <v>-57361570147250.758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-57361570147250.758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-239006542280.21149</v>
      </c>
      <c r="L4498" s="444">
        <f t="shared" ca="1" si="169"/>
        <v>-57600576689530.969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-57600576689530.969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-240002402873.04575</v>
      </c>
      <c r="L4499" s="444">
        <f t="shared" ca="1" si="169"/>
        <v>-57840579092404.016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-57840579092404.016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-241002412885.01675</v>
      </c>
      <c r="L4500" s="444">
        <f t="shared" ca="1" si="169"/>
        <v>-58081581505289.031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-58081581505289.031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-242006589605.37097</v>
      </c>
      <c r="L4501" s="444">
        <f t="shared" ca="1" si="169"/>
        <v>-58323588094894.398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-58323588094894.398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-243014950395.39331</v>
      </c>
      <c r="L4502" s="444">
        <f t="shared" ca="1" si="169"/>
        <v>-58566603045289.789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-58566603045289.789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-244027512688.70746</v>
      </c>
      <c r="L4503" s="444">
        <f t="shared" ca="1" si="169"/>
        <v>-58810630557978.5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-58810630557978.5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-245044293991.57706</v>
      </c>
      <c r="L4504" s="444">
        <f t="shared" ca="1" si="169"/>
        <v>-59055674851970.078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-59055674851970.078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-246065311883.20865</v>
      </c>
      <c r="L4505" s="444">
        <f t="shared" ca="1" si="169"/>
        <v>-59301740163853.289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-59301740163853.289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-247090584016.05536</v>
      </c>
      <c r="L4506" s="444">
        <f t="shared" ca="1" si="169"/>
        <v>-59548830747869.344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-59548830747869.344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-248120128116.12225</v>
      </c>
      <c r="L4507" s="444">
        <f t="shared" ca="1" si="169"/>
        <v>-59796950875985.469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-59796950875985.469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-249153961983.2728</v>
      </c>
      <c r="L4508" s="444">
        <f t="shared" ca="1" si="169"/>
        <v>-60046104837968.742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-60046104837968.742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-250192103491.53641</v>
      </c>
      <c r="L4509" s="444">
        <f t="shared" ca="1" si="169"/>
        <v>-60296296941460.281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-60296296941460.281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-251234570589.41788</v>
      </c>
      <c r="L4510" s="444">
        <f t="shared" ca="1" si="169"/>
        <v>-60547531512049.695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-60547531512049.695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-252281381300.20709</v>
      </c>
      <c r="L4511" s="444">
        <f t="shared" ca="1" si="169"/>
        <v>-60799812893349.906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-60799812893349.906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-253332553722.29129</v>
      </c>
      <c r="L4512" s="444">
        <f t="shared" ca="1" si="169"/>
        <v>-61053145447072.195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-61053145447072.195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-254388106029.46747</v>
      </c>
      <c r="L4513" s="444">
        <f t="shared" ca="1" si="169"/>
        <v>-61307533553101.664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-61307533553101.664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-255448056471.25696</v>
      </c>
      <c r="L4514" s="444">
        <f t="shared" ca="1" si="169"/>
        <v>-61562981609572.922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-61562981609572.922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-256512423373.22049</v>
      </c>
      <c r="L4515" s="444">
        <f t="shared" ca="1" si="169"/>
        <v>-61819494032946.141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-61819494032946.141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-257581225137.2756</v>
      </c>
      <c r="L4516" s="444">
        <f t="shared" ca="1" si="169"/>
        <v>-62077075258083.414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-62077075258083.414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-258654480242.01422</v>
      </c>
      <c r="L4517" s="444">
        <f t="shared" ca="1" si="169"/>
        <v>-62335729738325.43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-62335729738325.43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-259732207243.02261</v>
      </c>
      <c r="L4518" s="444">
        <f t="shared" ca="1" si="169"/>
        <v>-62595461945568.453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-62595461945568.453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-260814424773.20187</v>
      </c>
      <c r="L4519" s="444">
        <f t="shared" ca="1" si="169"/>
        <v>-62856276370341.656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-62856276370341.656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-261901151543.09024</v>
      </c>
      <c r="L4520" s="444">
        <f t="shared" ca="1" si="169"/>
        <v>-63118177521884.75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-63118177521884.75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-262992406341.18646</v>
      </c>
      <c r="L4521" s="444">
        <f t="shared" ca="1" si="169"/>
        <v>-63381169928225.938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-63381169928225.938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-264088208034.27475</v>
      </c>
      <c r="L4522" s="444">
        <f t="shared" ca="1" si="169"/>
        <v>-63645258136260.211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-63645258136260.211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-265188575567.75089</v>
      </c>
      <c r="L4523" s="444">
        <f t="shared" ca="1" si="169"/>
        <v>-63910446711827.961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-63910446711827.961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-266293527965.94986</v>
      </c>
      <c r="L4524" s="444">
        <f t="shared" ca="1" si="169"/>
        <v>-64176740239793.914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-64176740239793.914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-267403084332.47461</v>
      </c>
      <c r="L4525" s="444">
        <f t="shared" ca="1" si="169"/>
        <v>-64444143324126.391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-64444143324126.391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-268517263850.52661</v>
      </c>
      <c r="L4526" s="444">
        <f t="shared" ca="1" si="169"/>
        <v>-64712660587976.914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-64712660587976.914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-269636085783.23715</v>
      </c>
      <c r="L4527" s="444">
        <f t="shared" ca="1" si="169"/>
        <v>-64982296673760.148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-64982296673760.148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-270759569474.00058</v>
      </c>
      <c r="L4528" s="444">
        <f t="shared" ca="1" si="169"/>
        <v>-65253056243234.148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-65253056243234.148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-271887734346.80896</v>
      </c>
      <c r="L4529" s="444">
        <f t="shared" ca="1" si="169"/>
        <v>-65524943977580.961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-65524943977580.961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-273020599906.58731</v>
      </c>
      <c r="L4530" s="444">
        <f t="shared" ca="1" si="169"/>
        <v>-65797964577487.547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-65797964577487.547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-274158185739.53146</v>
      </c>
      <c r="L4531" s="444">
        <f t="shared" ca="1" si="169"/>
        <v>-66072122763227.078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-66072122763227.078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-275300511513.44611</v>
      </c>
      <c r="L4532" s="444">
        <f t="shared" ca="1" si="169"/>
        <v>-66347423274740.523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-66347423274740.523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-276447596978.08551</v>
      </c>
      <c r="L4533" s="444">
        <f t="shared" ca="1" si="169"/>
        <v>-66623870871718.609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-66623870871718.609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-277599461965.4942</v>
      </c>
      <c r="L4534" s="444">
        <f t="shared" ca="1" si="169"/>
        <v>-66901470333684.102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-66901470333684.102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-278756126390.3504</v>
      </c>
      <c r="L4535" s="444">
        <f t="shared" ca="1" si="169"/>
        <v>-67180226460074.453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-67180226460074.453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-279917610250.31018</v>
      </c>
      <c r="L4536" s="444">
        <f t="shared" ca="1" si="169"/>
        <v>-67460144070324.766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-67460144070324.766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-281083933626.35315</v>
      </c>
      <c r="L4537" s="444">
        <f t="shared" ca="1" si="169"/>
        <v>-67741228003951.117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-67741228003951.117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-282255116683.12964</v>
      </c>
      <c r="L4538" s="444">
        <f t="shared" ca="1" si="169"/>
        <v>-68023483120634.25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-68023483120634.25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-283431179669.30939</v>
      </c>
      <c r="L4539" s="444">
        <f t="shared" ca="1" si="169"/>
        <v>-68306914300303.563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-68306914300303.563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-284612142917.93152</v>
      </c>
      <c r="L4540" s="444">
        <f t="shared" ca="1" si="169"/>
        <v>-68591526443221.492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-68591526443221.492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-285798026846.75623</v>
      </c>
      <c r="L4541" s="444">
        <f t="shared" ca="1" si="169"/>
        <v>-68877324470068.25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-68877324470068.25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-286988851958.61768</v>
      </c>
      <c r="L4542" s="444">
        <f t="shared" ca="1" si="169"/>
        <v>-69164313322026.867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-69164313322026.867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-288184638841.77863</v>
      </c>
      <c r="L4543" s="444">
        <f t="shared" ca="1" si="169"/>
        <v>-69452497960868.648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-69452497960868.648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-289385408170.28601</v>
      </c>
      <c r="L4544" s="444">
        <f t="shared" ca="1" si="169"/>
        <v>-69741883369038.938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-69741883369038.938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-290591180704.32886</v>
      </c>
      <c r="L4545" s="444">
        <f t="shared" ca="1" si="169"/>
        <v>-70032474549743.266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-70032474549743.266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-291801977290.59692</v>
      </c>
      <c r="L4546" s="444">
        <f t="shared" ca="1" si="169"/>
        <v>-70324276527033.859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-70324276527033.859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-293017818862.64105</v>
      </c>
      <c r="L4547" s="444">
        <f t="shared" ca="1" si="169"/>
        <v>-70617294345896.5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-70617294345896.5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-294238726441.23541</v>
      </c>
      <c r="L4548" s="444">
        <f t="shared" ca="1" si="169"/>
        <v>-70911533072337.734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-70911533072337.734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-295464721134.74054</v>
      </c>
      <c r="L4549" s="444">
        <f t="shared" ca="1" si="169"/>
        <v>-71206997793472.469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-71206997793472.469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-296695824139.46863</v>
      </c>
      <c r="L4550" s="444">
        <f t="shared" ca="1" si="169"/>
        <v>-71503693617611.938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-71503693617611.938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-297932056740.04974</v>
      </c>
      <c r="L4551" s="444">
        <f t="shared" ca="1" si="169"/>
        <v>-71801625674351.984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-71801625674351.984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-299173440309.79993</v>
      </c>
      <c r="L4552" s="444">
        <f t="shared" ca="1" si="169"/>
        <v>-72100799114661.781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-72100799114661.781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-300419996311.09076</v>
      </c>
      <c r="L4553" s="444">
        <f t="shared" ca="1" si="169"/>
        <v>-72401219110972.875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-72401219110972.875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-301671746295.72034</v>
      </c>
      <c r="L4554" s="444">
        <f t="shared" ca="1" si="169"/>
        <v>-72702890857268.594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-72702890857268.594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-302928711905.28583</v>
      </c>
      <c r="L4555" s="444">
        <f t="shared" ca="1" si="169"/>
        <v>-73005819569173.875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-73005819569173.875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-304190914871.5578</v>
      </c>
      <c r="L4556" s="444">
        <f t="shared" ca="1" si="169"/>
        <v>-73310010484045.438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-73310010484045.438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-305458377016.85596</v>
      </c>
      <c r="L4557" s="444">
        <f t="shared" ca="1" si="169"/>
        <v>-73615468861062.297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-73615468861062.297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-306731120254.42621</v>
      </c>
      <c r="L4558" s="444">
        <f t="shared" ca="1" si="169"/>
        <v>-73922199981316.719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-73922199981316.719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-308009166588.81964</v>
      </c>
      <c r="L4559" s="444">
        <f t="shared" ca="1" si="169"/>
        <v>-74230209147905.531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-74230209147905.531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-309292538116.27307</v>
      </c>
      <c r="L4560" s="444">
        <f t="shared" ca="1" si="169"/>
        <v>-74539501686021.797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-74539501686021.797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-310581257025.09082</v>
      </c>
      <c r="L4561" s="444">
        <f t="shared" ca="1" si="169"/>
        <v>-74850082943046.891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-74850082943046.891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-311875345596.02869</v>
      </c>
      <c r="L4562" s="444">
        <f t="shared" ca="1" si="169"/>
        <v>-75161958288642.922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-75161958288642.922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-313174826202.67883</v>
      </c>
      <c r="L4563" s="444">
        <f t="shared" ca="1" si="169"/>
        <v>-75475133114845.594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-75475133114845.594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-314479721311.85663</v>
      </c>
      <c r="L4564" s="444">
        <f t="shared" ca="1" si="169"/>
        <v>-75789612836157.453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-75789612836157.453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-315790053483.98938</v>
      </c>
      <c r="L4565" s="444">
        <f t="shared" ca="1" si="169"/>
        <v>-76105402889641.438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-76105402889641.438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-317105845373.50598</v>
      </c>
      <c r="L4566" s="444">
        <f t="shared" ca="1" si="169"/>
        <v>-76422508735014.938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-76422508735014.938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-318427119729.22888</v>
      </c>
      <c r="L4567" s="444">
        <f t="shared" ca="1" si="169"/>
        <v>-76740935854744.172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-76740935854744.172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-319753899394.7674</v>
      </c>
      <c r="L4568" s="444">
        <f t="shared" ca="1" si="169"/>
        <v>-77060689754138.938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-77060689754138.938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-321086207308.91223</v>
      </c>
      <c r="L4569" s="444">
        <f t="shared" ca="1" si="169"/>
        <v>-77381775961447.844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-77381775961447.844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-322424066506.03265</v>
      </c>
      <c r="L4570" s="444">
        <f t="shared" ca="1" si="169"/>
        <v>-77704200027953.875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-77704200027953.875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-323767500116.47449</v>
      </c>
      <c r="L4571" s="444">
        <f t="shared" ca="1" si="169"/>
        <v>-78027967528070.344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-78027967528070.344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-325116531366.95978</v>
      </c>
      <c r="L4572" s="444">
        <f t="shared" ca="1" si="169"/>
        <v>-78353084059437.297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-78353084059437.297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-326471183580.98871</v>
      </c>
      <c r="L4573" s="444">
        <f t="shared" ca="1" si="169"/>
        <v>-78679555243018.281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-78679555243018.281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-327831480179.24286</v>
      </c>
      <c r="L4574" s="444">
        <f t="shared" ca="1" si="169"/>
        <v>-79007386723197.531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-79007386723197.531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-329197444679.98969</v>
      </c>
      <c r="L4575" s="444">
        <f t="shared" ca="1" si="169"/>
        <v>-79336584167877.516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-79336584167877.516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-330569100699.48962</v>
      </c>
      <c r="L4576" s="444">
        <f t="shared" ca="1" si="169"/>
        <v>-79667153268577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-79667153268577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-331946471952.40417</v>
      </c>
      <c r="L4577" s="444">
        <f t="shared" ca="1" si="169"/>
        <v>-79999099740529.406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-79999099740529.406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-333329582252.20587</v>
      </c>
      <c r="L4578" s="444">
        <f t="shared" ca="1" si="169"/>
        <v>-80332429322781.609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-80332429322781.609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-334718455511.59003</v>
      </c>
      <c r="L4579" s="444">
        <f t="shared" ca="1" si="169"/>
        <v>-80667147778293.203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-80667147778293.203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-336113115742.88837</v>
      </c>
      <c r="L4580" s="444">
        <f t="shared" ca="1" si="169"/>
        <v>-81003260894036.094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-81003260894036.094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-337513587058.4837</v>
      </c>
      <c r="L4581" s="444">
        <f t="shared" ca="1" si="169"/>
        <v>-81340774481094.578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-81340774481094.578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-338919893671.22742</v>
      </c>
      <c r="L4582" s="444">
        <f t="shared" ca="1" si="169"/>
        <v>-81679694374765.813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-81679694374765.813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-340332059894.85754</v>
      </c>
      <c r="L4583" s="444">
        <f t="shared" ca="1" si="169"/>
        <v>-82020026434660.672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-82020026434660.672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-341750110144.41943</v>
      </c>
      <c r="L4584" s="444">
        <f t="shared" ca="1" si="169"/>
        <v>-82361776544805.094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-82361776544805.094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-343174068936.68787</v>
      </c>
      <c r="L4585" s="444">
        <f t="shared" ca="1" si="169"/>
        <v>-82704950613741.781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-82704950613741.781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-344603960890.59076</v>
      </c>
      <c r="L4586" s="444">
        <f t="shared" ca="1" si="169"/>
        <v>-83049554574632.375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-83049554574632.375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-346039810727.63489</v>
      </c>
      <c r="L4587" s="444">
        <f t="shared" ca="1" si="169"/>
        <v>-83395594385360.016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-83395594385360.016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-347481643272.33337</v>
      </c>
      <c r="L4588" s="444">
        <f t="shared" ca="1" si="169"/>
        <v>-83743076028632.344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-83743076028632.344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-348929483452.63477</v>
      </c>
      <c r="L4589" s="444">
        <f t="shared" ca="1" si="169"/>
        <v>-84092005512084.984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-84092005512084.984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-350383356300.35413</v>
      </c>
      <c r="L4590" s="444">
        <f t="shared" ca="1" si="169"/>
        <v>-84442388868385.344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-84442388868385.344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-351843286951.60559</v>
      </c>
      <c r="L4591" s="444">
        <f t="shared" ca="1" si="169"/>
        <v>-84794232155336.953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-84794232155336.953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-353309300647.2373</v>
      </c>
      <c r="L4592" s="444">
        <f t="shared" ca="1" si="169"/>
        <v>-85147541455984.188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-85147541455984.188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-354781422733.26746</v>
      </c>
      <c r="L4593" s="444">
        <f t="shared" ca="1" si="169"/>
        <v>-85502322878717.453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-85502322878717.453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-356259678661.32269</v>
      </c>
      <c r="L4594" s="444">
        <f t="shared" ca="1" si="169"/>
        <v>-85858582557378.781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-85858582557378.781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-357744093989.07825</v>
      </c>
      <c r="L4595" s="444">
        <f t="shared" ca="1" si="169"/>
        <v>-86216326651367.859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-86216326651367.859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-359234694380.6994</v>
      </c>
      <c r="L4596" s="444">
        <f t="shared" ca="1" si="169"/>
        <v>-86575561345748.563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-86575561345748.563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-360731505607.28564</v>
      </c>
      <c r="L4597" s="444">
        <f t="shared" ca="1" si="169"/>
        <v>-86936292851355.844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-86936292851355.844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-362234553547.31604</v>
      </c>
      <c r="L4598" s="444">
        <f t="shared" ref="L4598:L4852" ca="1" si="174">I4598-J4598+K4598</f>
        <v>-87298527404903.156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-87298527404903.156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-363743864187.0965</v>
      </c>
      <c r="L4599" s="444">
        <f t="shared" ca="1" si="174"/>
        <v>-87662271269090.25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-87662271269090.25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-365259463621.20935</v>
      </c>
      <c r="L4600" s="444">
        <f t="shared" ca="1" si="174"/>
        <v>-88027530732711.453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-88027530732711.453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-366781378052.96436</v>
      </c>
      <c r="L4601" s="444">
        <f t="shared" ca="1" si="174"/>
        <v>-88394312110764.422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-88394312110764.422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-368309633794.85175</v>
      </c>
      <c r="L4602" s="444">
        <f t="shared" ca="1" si="174"/>
        <v>-88762621744559.281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-88762621744559.281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-369844257268.99701</v>
      </c>
      <c r="L4603" s="444">
        <f t="shared" ca="1" si="174"/>
        <v>-89132466001828.281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-89132466001828.281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-371385275007.61786</v>
      </c>
      <c r="L4604" s="444">
        <f t="shared" ca="1" si="174"/>
        <v>-89503851276835.906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-89503851276835.906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-372932713653.48291</v>
      </c>
      <c r="L4605" s="444">
        <f t="shared" ca="1" si="174"/>
        <v>-89876783990489.391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-89876783990489.391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-374486599960.37244</v>
      </c>
      <c r="L4606" s="444">
        <f t="shared" ca="1" si="174"/>
        <v>-90251270590449.766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-90251270590449.766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-376046960793.54071</v>
      </c>
      <c r="L4607" s="444">
        <f t="shared" ca="1" si="174"/>
        <v>-90627317551243.313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-90627317551243.313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-377613823130.18048</v>
      </c>
      <c r="L4608" s="444">
        <f t="shared" ca="1" si="174"/>
        <v>-91004931374373.5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-91004931374373.5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-379187214059.88959</v>
      </c>
      <c r="L4609" s="444">
        <f t="shared" ca="1" si="174"/>
        <v>-91384118588433.391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-91384118588433.391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-380767160785.1391</v>
      </c>
      <c r="L4610" s="444">
        <f t="shared" ca="1" si="174"/>
        <v>-91764885749218.531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-91764885749218.531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-382353690621.7439</v>
      </c>
      <c r="L4611" s="444">
        <f t="shared" ca="1" si="174"/>
        <v>-92147239439840.281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-92147239439840.281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-383946830999.33447</v>
      </c>
      <c r="L4612" s="444">
        <f t="shared" ca="1" si="174"/>
        <v>-92531186270839.609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-92531186270839.609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-385546609461.83173</v>
      </c>
      <c r="L4613" s="444">
        <f t="shared" ca="1" si="174"/>
        <v>-92916732880301.438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-92916732880301.438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-387153053667.92267</v>
      </c>
      <c r="L4614" s="444">
        <f t="shared" ca="1" si="174"/>
        <v>-93303885933969.359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-93303885933969.359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-388766191391.539</v>
      </c>
      <c r="L4615" s="444">
        <f t="shared" ca="1" si="174"/>
        <v>-93692652125360.891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-93692652125360.891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-390386050522.33704</v>
      </c>
      <c r="L4616" s="444">
        <f t="shared" ca="1" si="174"/>
        <v>-94083038175883.234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-94083038175883.234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-392012659066.18011</v>
      </c>
      <c r="L4617" s="444">
        <f t="shared" ca="1" si="174"/>
        <v>-94475050834949.422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-94475050834949.422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-393646045145.62256</v>
      </c>
      <c r="L4618" s="444">
        <f t="shared" ca="1" si="174"/>
        <v>-94868696880095.047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-94868696880095.047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-395286237000.396</v>
      </c>
      <c r="L4619" s="444">
        <f t="shared" ca="1" si="174"/>
        <v>-95263983117095.438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-95263983117095.438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-396933262987.89764</v>
      </c>
      <c r="L4620" s="444">
        <f t="shared" ca="1" si="174"/>
        <v>-95660916380083.328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-95660916380083.328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-398587151583.68054</v>
      </c>
      <c r="L4621" s="444">
        <f t="shared" ca="1" si="174"/>
        <v>-96059503531667.016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-96059503531667.016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-400247931381.94592</v>
      </c>
      <c r="L4622" s="444">
        <f t="shared" ca="1" si="174"/>
        <v>-96459751463048.969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-96459751463048.969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-401915631096.03735</v>
      </c>
      <c r="L4623" s="444">
        <f t="shared" ca="1" si="174"/>
        <v>-96861667094145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-96861667094145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-403590279558.9375</v>
      </c>
      <c r="L4624" s="444">
        <f t="shared" ca="1" si="174"/>
        <v>-97265257373703.938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-97265257373703.938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-405271905723.76642</v>
      </c>
      <c r="L4625" s="444">
        <f t="shared" ca="1" si="174"/>
        <v>-97670529279427.703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-97670529279427.703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-406960538664.2821</v>
      </c>
      <c r="L4626" s="444">
        <f t="shared" ca="1" si="174"/>
        <v>-98077489818091.984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-98077489818091.984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-408656207575.38324</v>
      </c>
      <c r="L4627" s="444">
        <f t="shared" ca="1" si="174"/>
        <v>-98486146025667.375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-98486146025667.375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-410358941773.61407</v>
      </c>
      <c r="L4628" s="444">
        <f t="shared" ca="1" si="174"/>
        <v>-98896504967440.984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-98896504967440.984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-412068770697.67078</v>
      </c>
      <c r="L4629" s="444">
        <f t="shared" ca="1" si="174"/>
        <v>-99308573738138.656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-99308573738138.656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-413785723908.91107</v>
      </c>
      <c r="L4630" s="444">
        <f t="shared" ca="1" si="174"/>
        <v>-99722359462047.563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-99722359462047.563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-415509831091.86487</v>
      </c>
      <c r="L4631" s="444">
        <f t="shared" ca="1" si="174"/>
        <v>-100137869293139.42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-100137869293139.42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-417241122054.74756</v>
      </c>
      <c r="L4632" s="444">
        <f t="shared" ca="1" si="174"/>
        <v>-100555110415194.17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-100555110415194.17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-418979626729.97571</v>
      </c>
      <c r="L4633" s="444">
        <f t="shared" ca="1" si="174"/>
        <v>-100974090041924.14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-100974090041924.14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-420725375174.6839</v>
      </c>
      <c r="L4634" s="444">
        <f t="shared" ca="1" si="174"/>
        <v>-101394815417098.83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-101394815417098.83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-422478397571.24512</v>
      </c>
      <c r="L4635" s="444">
        <f t="shared" ca="1" si="174"/>
        <v>-101817293814670.08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-101817293814670.08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-424238724227.79199</v>
      </c>
      <c r="L4636" s="444">
        <f t="shared" ca="1" si="174"/>
        <v>-102241532538897.88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-102241532538897.88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-426006385578.74115</v>
      </c>
      <c r="L4637" s="444">
        <f t="shared" ca="1" si="174"/>
        <v>-102667538924476.61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-102667538924476.61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-427781412185.31921</v>
      </c>
      <c r="L4638" s="444">
        <f t="shared" ca="1" si="174"/>
        <v>-103095320336661.92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-103095320336661.92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-429563834736.09131</v>
      </c>
      <c r="L4639" s="444">
        <f t="shared" ca="1" si="174"/>
        <v>-103524884171398.02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-103524884171398.02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-431353684047.4917</v>
      </c>
      <c r="L4640" s="444">
        <f t="shared" ca="1" si="174"/>
        <v>-103956237855445.5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-103956237855445.5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-433150991064.35626</v>
      </c>
      <c r="L4641" s="444">
        <f t="shared" ca="1" si="174"/>
        <v>-104389388846509.86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-104389388846509.86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-434955786860.45776</v>
      </c>
      <c r="L4642" s="444">
        <f t="shared" ca="1" si="174"/>
        <v>-104824344633370.31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-104824344633370.31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-436768102639.04297</v>
      </c>
      <c r="L4643" s="444">
        <f t="shared" ca="1" si="174"/>
        <v>-105261112736009.36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-105261112736009.36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-438587969733.37231</v>
      </c>
      <c r="L4644" s="444">
        <f t="shared" ca="1" si="174"/>
        <v>-105699700705742.73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-105699700705742.73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-440415419607.26141</v>
      </c>
      <c r="L4645" s="444">
        <f t="shared" ca="1" si="174"/>
        <v>-106140116125350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-106140116125350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-442250483855.625</v>
      </c>
      <c r="L4646" s="444">
        <f t="shared" ca="1" si="174"/>
        <v>-106582366609205.63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-106582366609205.63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-444093194205.02344</v>
      </c>
      <c r="L4647" s="444">
        <f t="shared" ca="1" si="174"/>
        <v>-107026459803410.66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-107026459803410.66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-445943582514.21106</v>
      </c>
      <c r="L4648" s="444">
        <f t="shared" ca="1" si="174"/>
        <v>-107472403385924.88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-107472403385924.88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-447801680774.68695</v>
      </c>
      <c r="L4649" s="444">
        <f t="shared" ca="1" si="174"/>
        <v>-107920205066699.56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-107920205066699.56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-449667521111.24817</v>
      </c>
      <c r="L4650" s="444">
        <f t="shared" ca="1" si="174"/>
        <v>-108369872587810.81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-108369872587810.81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-451541135782.54504</v>
      </c>
      <c r="L4651" s="444">
        <f t="shared" ca="1" si="174"/>
        <v>-108821413723593.36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-108821413723593.36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-453422557181.63898</v>
      </c>
      <c r="L4652" s="444">
        <f t="shared" ca="1" si="174"/>
        <v>-109274836280775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-109274836280775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-455311817836.5625</v>
      </c>
      <c r="L4653" s="444">
        <f t="shared" ca="1" si="174"/>
        <v>-109730148098611.56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-109730148098611.56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-457208950410.88141</v>
      </c>
      <c r="L4654" s="444">
        <f t="shared" ca="1" si="174"/>
        <v>-110187357049022.44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-110187357049022.44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-459113987704.26007</v>
      </c>
      <c r="L4655" s="444">
        <f t="shared" ca="1" si="174"/>
        <v>-110646471036726.7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-110646471036726.7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-461026962653.02789</v>
      </c>
      <c r="L4656" s="444">
        <f t="shared" ca="1" si="174"/>
        <v>-111107497999379.73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-111107497999379.73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-462947908330.74884</v>
      </c>
      <c r="L4657" s="444">
        <f t="shared" ca="1" si="174"/>
        <v>-111570445907710.48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-111570445907710.48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-464876857948.79364</v>
      </c>
      <c r="L4658" s="444">
        <f t="shared" ca="1" si="174"/>
        <v>-112035322765659.28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-112035322765659.28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-466813844856.91376</v>
      </c>
      <c r="L4659" s="444">
        <f t="shared" ca="1" si="174"/>
        <v>-112502136610516.19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-112502136610516.19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-468758902543.81744</v>
      </c>
      <c r="L4660" s="444">
        <f t="shared" ca="1" si="174"/>
        <v>-112970895513060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-112970895513060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-470712064637.75</v>
      </c>
      <c r="L4661" s="444">
        <f t="shared" ca="1" si="174"/>
        <v>-113441607577697.75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-113441607577697.75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-472673364907.07404</v>
      </c>
      <c r="L4662" s="444">
        <f t="shared" ca="1" si="174"/>
        <v>-113914280942604.83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-113914280942604.83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-474642837260.85345</v>
      </c>
      <c r="L4663" s="444">
        <f t="shared" ca="1" si="174"/>
        <v>-114388923779865.69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-114388923779865.69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-476620515749.44037</v>
      </c>
      <c r="L4664" s="444">
        <f t="shared" ca="1" si="174"/>
        <v>-114865544295615.13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-114865544295615.13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-478606434565.06293</v>
      </c>
      <c r="L4665" s="444">
        <f t="shared" ca="1" si="174"/>
        <v>-115344150730180.19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-115344150730180.19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-480600628042.41742</v>
      </c>
      <c r="L4666" s="444">
        <f t="shared" ca="1" si="174"/>
        <v>-115824751358222.61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-115824751358222.61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-482603130659.26086</v>
      </c>
      <c r="L4667" s="444">
        <f t="shared" ca="1" si="174"/>
        <v>-116307354488881.88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-116307354488881.88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-484613977037.00781</v>
      </c>
      <c r="L4668" s="444">
        <f t="shared" ca="1" si="174"/>
        <v>-116791968465918.88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-116791968465918.88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-486633201941.32861</v>
      </c>
      <c r="L4669" s="444">
        <f t="shared" ca="1" si="174"/>
        <v>-117278601667860.2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-117278601667860.2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-488660840282.75085</v>
      </c>
      <c r="L4670" s="444">
        <f t="shared" ca="1" si="174"/>
        <v>-117767262508142.95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-117767262508142.95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-490696927117.26227</v>
      </c>
      <c r="L4671" s="444">
        <f t="shared" ca="1" si="174"/>
        <v>-118257959435260.22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-118257959435260.22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-492741497646.91748</v>
      </c>
      <c r="L4672" s="444">
        <f t="shared" ca="1" si="174"/>
        <v>-118750700932907.14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-118750700932907.14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-494794587220.44641</v>
      </c>
      <c r="L4673" s="444">
        <f t="shared" ca="1" si="174"/>
        <v>-119245495520127.59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-119245495520127.59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-496856231333.86505</v>
      </c>
      <c r="L4674" s="444">
        <f t="shared" ca="1" si="174"/>
        <v>-119742351751461.45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-119742351751461.45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-498926465631.08929</v>
      </c>
      <c r="L4675" s="444">
        <f t="shared" ca="1" si="174"/>
        <v>-120241278217092.55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-120241278217092.55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-501005325904.55231</v>
      </c>
      <c r="L4676" s="444">
        <f t="shared" ca="1" si="174"/>
        <v>-120742283542997.09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-120742283542997.09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-503092848095.82123</v>
      </c>
      <c r="L4677" s="444">
        <f t="shared" ca="1" si="174"/>
        <v>-121245376391092.92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-121245376391092.92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-505189068296.22052</v>
      </c>
      <c r="L4678" s="444">
        <f t="shared" ca="1" si="174"/>
        <v>-121750565459389.14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-121750565459389.14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-507294022747.45477</v>
      </c>
      <c r="L4679" s="444">
        <f t="shared" ca="1" si="174"/>
        <v>-122257859482136.59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-122257859482136.59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-509407747842.23578</v>
      </c>
      <c r="L4680" s="444">
        <f t="shared" ca="1" si="174"/>
        <v>-122767267229978.83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-122767267229978.83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-511530280124.9118</v>
      </c>
      <c r="L4681" s="444">
        <f t="shared" ca="1" si="174"/>
        <v>-123278797510103.73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-123278797510103.73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-513661656292.09894</v>
      </c>
      <c r="L4682" s="444">
        <f t="shared" ca="1" si="174"/>
        <v>-123792459166395.83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-123792459166395.83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-515801913193.31592</v>
      </c>
      <c r="L4683" s="444">
        <f t="shared" ca="1" si="174"/>
        <v>-124308261079589.14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-124308261079589.14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-517951087831.62134</v>
      </c>
      <c r="L4684" s="444">
        <f t="shared" ca="1" si="174"/>
        <v>-124826212167420.77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-124826212167420.77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-520109217364.25311</v>
      </c>
      <c r="L4685" s="444">
        <f t="shared" ca="1" si="174"/>
        <v>-125346321384785.02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-125346321384785.02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-522276339103.27087</v>
      </c>
      <c r="L4686" s="444">
        <f t="shared" ca="1" si="174"/>
        <v>-125868597723888.28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-125868597723888.28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-524452490516.20111</v>
      </c>
      <c r="L4687" s="444">
        <f t="shared" ca="1" si="174"/>
        <v>-126393050214404.48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-126393050214404.48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-526637709226.68536</v>
      </c>
      <c r="L4688" s="444">
        <f t="shared" ca="1" si="174"/>
        <v>-126919687923631.17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-126919687923631.17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-528832033015.12988</v>
      </c>
      <c r="L4689" s="444">
        <f t="shared" ca="1" si="174"/>
        <v>-127448519956646.3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-127448519956646.3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-531035499819.35956</v>
      </c>
      <c r="L4690" s="444">
        <f t="shared" ca="1" si="174"/>
        <v>-127979555456465.66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-127979555456465.66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-533248147735.27356</v>
      </c>
      <c r="L4691" s="444">
        <f t="shared" ca="1" si="174"/>
        <v>-128512803604200.94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-128512803604200.94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-535470015017.50397</v>
      </c>
      <c r="L4692" s="444">
        <f t="shared" ca="1" si="174"/>
        <v>-129048273619218.44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-129048273619218.44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-537701140080.07672</v>
      </c>
      <c r="L4693" s="444">
        <f t="shared" ca="1" si="174"/>
        <v>-129585974759298.52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-129585974759298.52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-539941561497.07715</v>
      </c>
      <c r="L4694" s="444">
        <f t="shared" ca="1" si="174"/>
        <v>-130125916320795.59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-130125916320795.59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-542191318003.31494</v>
      </c>
      <c r="L4695" s="444">
        <f t="shared" ca="1" si="174"/>
        <v>-130668107638798.91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-130668107638798.91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-544450448494.99542</v>
      </c>
      <c r="L4696" s="444">
        <f t="shared" ca="1" si="174"/>
        <v>-131212558087293.91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-131212558087293.91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-546718992030.3913</v>
      </c>
      <c r="L4697" s="444">
        <f t="shared" ca="1" si="174"/>
        <v>-131759277079324.3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-131759277079324.3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-548996987830.51794</v>
      </c>
      <c r="L4698" s="444">
        <f t="shared" ca="1" si="174"/>
        <v>-132308274067154.81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-132308274067154.81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-551284475279.81177</v>
      </c>
      <c r="L4699" s="444">
        <f t="shared" ca="1" si="174"/>
        <v>-132859558542434.63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-132859558542434.63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-553581493926.81091</v>
      </c>
      <c r="L4700" s="444">
        <f t="shared" ca="1" si="174"/>
        <v>-133413140036361.44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-133413140036361.44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-555888083484.83936</v>
      </c>
      <c r="L4701" s="444">
        <f t="shared" ca="1" si="174"/>
        <v>-133969028119846.28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-133969028119846.28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-558204283832.69287</v>
      </c>
      <c r="L4702" s="444">
        <f t="shared" ca="1" si="174"/>
        <v>-134527232403678.97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-134527232403678.97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-560530135015.3291</v>
      </c>
      <c r="L4703" s="444">
        <f t="shared" ca="1" si="174"/>
        <v>-135087762538694.3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-135087762538694.3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-562865677244.55957</v>
      </c>
      <c r="L4704" s="444">
        <f t="shared" ca="1" si="174"/>
        <v>-135650628215938.86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-135650628215938.86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-565210950899.74512</v>
      </c>
      <c r="L4705" s="444">
        <f t="shared" ca="1" si="174"/>
        <v>-136215839166838.61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-136215839166838.61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-567565996528.49414</v>
      </c>
      <c r="L4706" s="444">
        <f t="shared" ca="1" si="174"/>
        <v>-136783405163367.11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-136783405163367.11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-569930854847.36292</v>
      </c>
      <c r="L4707" s="444">
        <f t="shared" ca="1" si="174"/>
        <v>-137353336018214.47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-137353336018214.47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-572305566742.5603</v>
      </c>
      <c r="L4708" s="444">
        <f t="shared" ca="1" si="174"/>
        <v>-137925641584957.03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-137925641584957.03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-574690173270.6543</v>
      </c>
      <c r="L4709" s="444">
        <f t="shared" ca="1" si="174"/>
        <v>-138500331758227.69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-138500331758227.69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-577084715659.2821</v>
      </c>
      <c r="L4710" s="444">
        <f t="shared" ca="1" si="174"/>
        <v>-139077416473886.97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-139077416473886.97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-579489235307.8623</v>
      </c>
      <c r="L4711" s="444">
        <f t="shared" ca="1" si="174"/>
        <v>-139656905709194.83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-139656905709194.83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-581903773788.31177</v>
      </c>
      <c r="L4712" s="444">
        <f t="shared" ca="1" si="174"/>
        <v>-140238809482983.14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-140238809482983.14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-584328372845.76306</v>
      </c>
      <c r="L4713" s="444">
        <f t="shared" ca="1" si="174"/>
        <v>-140823137855828.91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-140823137855828.91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-586763074399.28711</v>
      </c>
      <c r="L4714" s="444">
        <f t="shared" ca="1" si="174"/>
        <v>-141409900930228.19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-141409900930228.19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-589207920542.61743</v>
      </c>
      <c r="L4715" s="444">
        <f t="shared" ca="1" si="174"/>
        <v>-141999108850770.81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-141999108850770.81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-591662953544.87842</v>
      </c>
      <c r="L4716" s="444">
        <f t="shared" ca="1" si="174"/>
        <v>-142590771804315.69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-142590771804315.69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-594128215851.31531</v>
      </c>
      <c r="L4717" s="444">
        <f t="shared" ca="1" si="174"/>
        <v>-143184900020167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-143184900020167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-596603750084.02917</v>
      </c>
      <c r="L4718" s="444">
        <f t="shared" ca="1" si="174"/>
        <v>-143781503770251.03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-143781503770251.03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-599089599042.71265</v>
      </c>
      <c r="L4719" s="444">
        <f t="shared" ca="1" si="174"/>
        <v>-144380593369293.75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-144380593369293.75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-601585805705.39063</v>
      </c>
      <c r="L4720" s="444">
        <f t="shared" ca="1" si="174"/>
        <v>-144982179174999.13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-144982179174999.13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-604092413229.16296</v>
      </c>
      <c r="L4721" s="444">
        <f t="shared" ca="1" si="174"/>
        <v>-145586271588228.28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-145586271588228.28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-606609464950.95117</v>
      </c>
      <c r="L4722" s="444">
        <f t="shared" ca="1" si="174"/>
        <v>-146192881053179.22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-146192881053179.22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-609137004388.2467</v>
      </c>
      <c r="L4723" s="444">
        <f t="shared" ca="1" si="174"/>
        <v>-146802018057567.47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-146802018057567.47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-611675075239.8645</v>
      </c>
      <c r="L4724" s="444">
        <f t="shared" ca="1" si="174"/>
        <v>-147413693132807.34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-147413693132807.34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-614223721386.69727</v>
      </c>
      <c r="L4725" s="444">
        <f t="shared" ca="1" si="174"/>
        <v>-148027916854194.03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-148027916854194.03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-616782986892.4751</v>
      </c>
      <c r="L4726" s="444">
        <f t="shared" ca="1" si="174"/>
        <v>-148644699841086.5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-148644699841086.5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-619352916004.5271</v>
      </c>
      <c r="L4727" s="444">
        <f t="shared" ca="1" si="174"/>
        <v>-149264052757091.03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-149264052757091.03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-621933553154.5459</v>
      </c>
      <c r="L4728" s="444">
        <f t="shared" ca="1" si="174"/>
        <v>-149885986310245.56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-149885986310245.56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-624524942959.35645</v>
      </c>
      <c r="L4729" s="444">
        <f t="shared" ca="1" si="174"/>
        <v>-150510511253204.91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-150510511253204.91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-627127130221.68713</v>
      </c>
      <c r="L4730" s="444">
        <f t="shared" ca="1" si="174"/>
        <v>-151137638383426.59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-151137638383426.59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-629740159930.94409</v>
      </c>
      <c r="L4731" s="444">
        <f t="shared" ca="1" si="174"/>
        <v>-151767378543357.53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-151767378543357.53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-632364077263.98975</v>
      </c>
      <c r="L4732" s="444">
        <f t="shared" ca="1" si="174"/>
        <v>-152399742620621.53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-152399742620621.53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-634998927585.9231</v>
      </c>
      <c r="L4733" s="444">
        <f t="shared" ca="1" si="174"/>
        <v>-153034741548207.47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-153034741548207.47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-637644756450.8645</v>
      </c>
      <c r="L4734" s="444">
        <f t="shared" ca="1" si="174"/>
        <v>-153672386304658.34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-153672386304658.34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-640301609602.74304</v>
      </c>
      <c r="L4735" s="444">
        <f t="shared" ca="1" si="174"/>
        <v>-154312687914261.09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-154312687914261.09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-642969532976.08789</v>
      </c>
      <c r="L4736" s="444">
        <f t="shared" ca="1" si="174"/>
        <v>-154955657447237.19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-154955657447237.19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-645648572696.82166</v>
      </c>
      <c r="L4737" s="444">
        <f t="shared" ca="1" si="174"/>
        <v>-155601306019934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-155601306019934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-648338775083.05835</v>
      </c>
      <c r="L4738" s="444">
        <f t="shared" ca="1" si="174"/>
        <v>-156249644795017.06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-156249644795017.06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-651040186645.90442</v>
      </c>
      <c r="L4739" s="444">
        <f t="shared" ca="1" si="174"/>
        <v>-156900684981662.97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-156900684981662.97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-653752854090.26233</v>
      </c>
      <c r="L4740" s="444">
        <f t="shared" ca="1" si="174"/>
        <v>-157554437835753.22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-157554437835753.22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-656476824315.63843</v>
      </c>
      <c r="L4741" s="444">
        <f t="shared" ca="1" si="174"/>
        <v>-158210914660068.84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-158210914660068.84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-659212144416.95349</v>
      </c>
      <c r="L4742" s="444">
        <f t="shared" ca="1" si="174"/>
        <v>-158870126804485.81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-158870126804485.81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-661958861685.35754</v>
      </c>
      <c r="L4743" s="444">
        <f t="shared" ca="1" si="174"/>
        <v>-159532085666171.16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-159532085666171.16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-664717023609.04651</v>
      </c>
      <c r="L4744" s="444">
        <f t="shared" ca="1" si="174"/>
        <v>-160196802689780.19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-160196802689780.19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-667486677874.08411</v>
      </c>
      <c r="L4745" s="444">
        <f t="shared" ca="1" si="174"/>
        <v>-160864289367654.28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-160864289367654.28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-670267872365.2262</v>
      </c>
      <c r="L4746" s="444">
        <f t="shared" ca="1" si="174"/>
        <v>-161534557240019.5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-161534557240019.5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-673060655166.74792</v>
      </c>
      <c r="L4747" s="444">
        <f t="shared" ca="1" si="174"/>
        <v>-162207617895186.25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-162207617895186.25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-675865074563.276</v>
      </c>
      <c r="L4748" s="444">
        <f t="shared" ca="1" si="174"/>
        <v>-162883482969749.53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-162883482969749.53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-678681179040.62305</v>
      </c>
      <c r="L4749" s="444">
        <f t="shared" ca="1" si="174"/>
        <v>-163562164148790.16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-163562164148790.16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-681509017286.62561</v>
      </c>
      <c r="L4750" s="444">
        <f t="shared" ca="1" si="174"/>
        <v>-164243673166076.78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-164243673166076.78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-684348638191.98657</v>
      </c>
      <c r="L4751" s="444">
        <f t="shared" ca="1" si="174"/>
        <v>-164928021804268.78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-164928021804268.78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-687200090851.11987</v>
      </c>
      <c r="L4752" s="444">
        <f t="shared" ca="1" si="174"/>
        <v>-165615221895119.91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-165615221895119.91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-690063424562.99963</v>
      </c>
      <c r="L4753" s="444">
        <f t="shared" ca="1" si="174"/>
        <v>-166305285319682.91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-166305285319682.91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-692938688832.01208</v>
      </c>
      <c r="L4754" s="444">
        <f t="shared" ca="1" si="174"/>
        <v>-166998224008514.91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-166998224008514.91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-695825933368.81213</v>
      </c>
      <c r="L4755" s="444">
        <f t="shared" ca="1" si="174"/>
        <v>-167694049941883.72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-167694049941883.72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-698725208091.18213</v>
      </c>
      <c r="L4756" s="444">
        <f t="shared" ca="1" si="174"/>
        <v>-168392775149974.91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-168392775149974.91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-701636563124.89539</v>
      </c>
      <c r="L4757" s="444">
        <f t="shared" ca="1" si="174"/>
        <v>-169094411713099.81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-169094411713099.81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-704560048804.58252</v>
      </c>
      <c r="L4758" s="444">
        <f t="shared" ca="1" si="174"/>
        <v>-169798971761904.41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-169798971761904.41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-707495715674.60168</v>
      </c>
      <c r="L4759" s="444">
        <f t="shared" ca="1" si="174"/>
        <v>-170506467477579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-170506467477579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-710443614489.91248</v>
      </c>
      <c r="L4760" s="444">
        <f t="shared" ca="1" si="174"/>
        <v>-171216911092068.91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-171216911092068.91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-713403796216.95374</v>
      </c>
      <c r="L4761" s="444">
        <f t="shared" ca="1" si="174"/>
        <v>-171930314888285.88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-171930314888285.88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-716376312034.52441</v>
      </c>
      <c r="L4762" s="444">
        <f t="shared" ca="1" si="174"/>
        <v>-172646691200320.41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-172646691200320.41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-719361213334.66833</v>
      </c>
      <c r="L4763" s="444">
        <f t="shared" ca="1" si="174"/>
        <v>-173366052413655.06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-173366052413655.06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-722358551723.56274</v>
      </c>
      <c r="L4764" s="444">
        <f t="shared" ca="1" si="174"/>
        <v>-174088410965378.63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-174088410965378.63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-725368379022.41089</v>
      </c>
      <c r="L4765" s="444">
        <f t="shared" ca="1" si="174"/>
        <v>-174813779344401.03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-174813779344401.03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-728390747268.33765</v>
      </c>
      <c r="L4766" s="444">
        <f t="shared" ca="1" si="174"/>
        <v>-175542170091669.38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-175542170091669.38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-731425708715.28906</v>
      </c>
      <c r="L4767" s="444">
        <f t="shared" ca="1" si="174"/>
        <v>-176273595800384.66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-176273595800384.66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-734473315834.93604</v>
      </c>
      <c r="L4768" s="444">
        <f t="shared" ca="1" si="174"/>
        <v>-177008069116219.59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-177008069116219.59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-737533621317.58167</v>
      </c>
      <c r="L4769" s="444">
        <f t="shared" ca="1" si="174"/>
        <v>-177745602737537.19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-177745602737537.19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-740606678073.07166</v>
      </c>
      <c r="L4770" s="444">
        <f t="shared" ca="1" si="174"/>
        <v>-178486209415610.25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-178486209415610.25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-743692539231.70935</v>
      </c>
      <c r="L4771" s="444">
        <f t="shared" ca="1" si="174"/>
        <v>-179229901954841.97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-179229901954841.97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-746791258145.1748</v>
      </c>
      <c r="L4772" s="444">
        <f t="shared" ca="1" si="174"/>
        <v>-179976693212987.16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-179976693212987.16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-749902888387.44653</v>
      </c>
      <c r="L4773" s="444">
        <f t="shared" ca="1" si="174"/>
        <v>-180726596101374.59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-180726596101374.59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-753027483755.72742</v>
      </c>
      <c r="L4774" s="444">
        <f t="shared" ca="1" si="174"/>
        <v>-181479623585130.31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-181479623585130.31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-756165098271.37634</v>
      </c>
      <c r="L4775" s="444">
        <f t="shared" ca="1" si="174"/>
        <v>-182235788683401.69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-182235788683401.69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-759315786180.84033</v>
      </c>
      <c r="L4776" s="444">
        <f t="shared" ca="1" si="174"/>
        <v>-182995104469582.53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-182995104469582.53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-762479601956.59387</v>
      </c>
      <c r="L4777" s="444">
        <f t="shared" ca="1" si="174"/>
        <v>-183757584071539.13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-183757584071539.13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-765656600298.07971</v>
      </c>
      <c r="L4778" s="444">
        <f t="shared" ca="1" si="174"/>
        <v>-184523240671837.22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-184523240671837.22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-768846836132.65503</v>
      </c>
      <c r="L4779" s="444">
        <f t="shared" ca="1" si="174"/>
        <v>-185292087507969.88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-185292087507969.88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-772050364616.54114</v>
      </c>
      <c r="L4780" s="444">
        <f t="shared" ca="1" si="174"/>
        <v>-186064137872586.41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-186064137872586.41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-775267241135.77673</v>
      </c>
      <c r="L4781" s="444">
        <f t="shared" ca="1" si="174"/>
        <v>-186839405113722.19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-186839405113722.19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-778497521307.17578</v>
      </c>
      <c r="L4782" s="444">
        <f t="shared" ca="1" si="174"/>
        <v>-187617902635029.38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-187617902635029.38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-781741260979.28906</v>
      </c>
      <c r="L4783" s="444">
        <f t="shared" ca="1" si="174"/>
        <v>-188399643896008.66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-188399643896008.66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-784998516233.36938</v>
      </c>
      <c r="L4784" s="444">
        <f t="shared" ca="1" si="174"/>
        <v>-189184642412242.03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-189184642412242.03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-788269343384.3418</v>
      </c>
      <c r="L4785" s="444">
        <f t="shared" ca="1" si="174"/>
        <v>-189972911755626.38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-189972911755626.38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-791553798981.77661</v>
      </c>
      <c r="L4786" s="444">
        <f t="shared" ca="1" si="174"/>
        <v>-190764465554608.16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-190764465554608.16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-794851939810.86731</v>
      </c>
      <c r="L4787" s="444">
        <f t="shared" ca="1" si="174"/>
        <v>-191559317494419.03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-191559317494419.03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-798163822893.4126</v>
      </c>
      <c r="L4788" s="444">
        <f t="shared" ca="1" si="174"/>
        <v>-192357481317312.44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-192357481317312.44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-801489505488.80176</v>
      </c>
      <c r="L4789" s="444">
        <f t="shared" ca="1" si="174"/>
        <v>-193158970822801.25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-193158970822801.25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-804829045095.00525</v>
      </c>
      <c r="L4790" s="444">
        <f t="shared" ca="1" si="174"/>
        <v>-193963799867896.25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-193963799867896.25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-808182499449.56775</v>
      </c>
      <c r="L4791" s="444">
        <f t="shared" ca="1" si="174"/>
        <v>-194771982367345.81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-194771982367345.81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-811549926530.60754</v>
      </c>
      <c r="L4792" s="444">
        <f t="shared" ca="1" si="174"/>
        <v>-195583532293876.41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-195583532293876.41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-814931384557.81836</v>
      </c>
      <c r="L4793" s="444">
        <f t="shared" ca="1" si="174"/>
        <v>-196398463678434.22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-196398463678434.22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-818326931993.47595</v>
      </c>
      <c r="L4794" s="444">
        <f t="shared" ca="1" si="174"/>
        <v>-197216790610427.69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-197216790610427.69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-821736627543.44873</v>
      </c>
      <c r="L4795" s="444">
        <f t="shared" ca="1" si="174"/>
        <v>-198038527237971.13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-198038527237971.13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-825160530158.21301</v>
      </c>
      <c r="L4796" s="444">
        <f t="shared" ca="1" si="174"/>
        <v>-198863687768129.34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-198863687768129.34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-828598699033.87231</v>
      </c>
      <c r="L4797" s="444">
        <f t="shared" ca="1" si="174"/>
        <v>-199692286467163.22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-199692286467163.22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-832051193613.18005</v>
      </c>
      <c r="L4798" s="444">
        <f t="shared" ca="1" si="174"/>
        <v>-200524337660776.41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-200524337660776.41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-835518073586.56836</v>
      </c>
      <c r="L4799" s="444">
        <f t="shared" ca="1" si="174"/>
        <v>-201359855734362.97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-201359855734362.97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-838999398893.17908</v>
      </c>
      <c r="L4800" s="444">
        <f t="shared" ca="1" si="174"/>
        <v>-202198855133256.16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-202198855133256.16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-842495229721.90063</v>
      </c>
      <c r="L4801" s="444">
        <f t="shared" ca="1" si="174"/>
        <v>-203041350362978.06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-203041350362978.06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-846005626512.40857</v>
      </c>
      <c r="L4802" s="444">
        <f t="shared" ca="1" si="174"/>
        <v>-203887355989490.47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-203887355989490.47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-849530649956.21033</v>
      </c>
      <c r="L4803" s="444">
        <f t="shared" ca="1" si="174"/>
        <v>-204736886639446.69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-204736886639446.69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-853070360997.69458</v>
      </c>
      <c r="L4804" s="444">
        <f t="shared" ca="1" si="174"/>
        <v>-205589957000444.38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-205589957000444.38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-856624820835.18494</v>
      </c>
      <c r="L4805" s="444">
        <f t="shared" ca="1" si="174"/>
        <v>-206446581821279.56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-206446581821279.56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-860194090921.99817</v>
      </c>
      <c r="L4806" s="444">
        <f t="shared" ca="1" si="174"/>
        <v>-207306775912201.56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-207306775912201.56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-863778232967.50647</v>
      </c>
      <c r="L4807" s="444">
        <f t="shared" ca="1" si="174"/>
        <v>-208170554145169.06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-208170554145169.06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-867377308938.20447</v>
      </c>
      <c r="L4808" s="444">
        <f t="shared" ca="1" si="174"/>
        <v>-209037931454107.28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-209037931454107.28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-870991381058.78027</v>
      </c>
      <c r="L4809" s="444">
        <f t="shared" ca="1" si="174"/>
        <v>-209908922835166.06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-209908922835166.06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-874620511813.19189</v>
      </c>
      <c r="L4810" s="444">
        <f t="shared" ca="1" si="174"/>
        <v>-210783543346979.25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-210783543346979.25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-878264763945.74683</v>
      </c>
      <c r="L4811" s="444">
        <f t="shared" ca="1" si="174"/>
        <v>-211661808110925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-211661808110925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-881924200462.1875</v>
      </c>
      <c r="L4812" s="444">
        <f t="shared" ca="1" si="174"/>
        <v>-212543732311387.19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-212543732311387.19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-885598884630.77991</v>
      </c>
      <c r="L4813" s="444">
        <f t="shared" ca="1" si="174"/>
        <v>-213429331196017.97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-213429331196017.97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-889288879983.4082</v>
      </c>
      <c r="L4814" s="444">
        <f t="shared" ca="1" si="174"/>
        <v>-214318620076001.38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-214318620076001.38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-892994250316.67236</v>
      </c>
      <c r="L4815" s="444">
        <f t="shared" ca="1" si="174"/>
        <v>-215211614326318.06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-215211614326318.06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-896715059692.99194</v>
      </c>
      <c r="L4816" s="444">
        <f t="shared" ca="1" si="174"/>
        <v>-216108329386011.06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-216108329386011.06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-900451372441.71277</v>
      </c>
      <c r="L4817" s="444">
        <f t="shared" ca="1" si="174"/>
        <v>-217008780758452.78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-217008780758452.78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-904203253160.21985</v>
      </c>
      <c r="L4818" s="444">
        <f t="shared" ca="1" si="174"/>
        <v>-217912984011613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-217912984011613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-907970766715.0542</v>
      </c>
      <c r="L4819" s="444">
        <f t="shared" ca="1" si="174"/>
        <v>-218820954778328.06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-218820954778328.06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-911753978243.03357</v>
      </c>
      <c r="L4820" s="444">
        <f t="shared" ca="1" si="174"/>
        <v>-219732708756571.09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-219732708756571.09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-915552953152.37952</v>
      </c>
      <c r="L4821" s="444">
        <f t="shared" ca="1" si="174"/>
        <v>-220648261709723.47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-220648261709723.47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-919367757123.84766</v>
      </c>
      <c r="L4822" s="444">
        <f t="shared" ca="1" si="174"/>
        <v>-221567629466847.31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-221567629466847.31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-923198456111.86365</v>
      </c>
      <c r="L4823" s="444">
        <f t="shared" ca="1" si="174"/>
        <v>-222490827922959.19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-222490827922959.19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-927045116345.66345</v>
      </c>
      <c r="L4824" s="444">
        <f t="shared" ca="1" si="174"/>
        <v>-223417873039304.84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-223417873039304.84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-930907804330.43689</v>
      </c>
      <c r="L4825" s="444">
        <f t="shared" ca="1" si="174"/>
        <v>-224348780843635.28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-224348780843635.28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-934786586848.48047</v>
      </c>
      <c r="L4826" s="444">
        <f t="shared" ca="1" si="174"/>
        <v>-225283567430483.75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-225283567430483.75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-938681530960.34912</v>
      </c>
      <c r="L4827" s="444">
        <f t="shared" ca="1" si="174"/>
        <v>-226222248961444.09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-226222248961444.09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-942592704006.01721</v>
      </c>
      <c r="L4828" s="444">
        <f t="shared" ca="1" si="174"/>
        <v>-227164841665450.13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-227164841665450.13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-946520173606.04211</v>
      </c>
      <c r="L4829" s="444">
        <f t="shared" ca="1" si="174"/>
        <v>-228111361839056.16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-228111361839056.16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-950464007662.73413</v>
      </c>
      <c r="L4830" s="444">
        <f t="shared" ca="1" si="174"/>
        <v>-229061825846718.88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-229061825846718.88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-954424274361.32874</v>
      </c>
      <c r="L4831" s="444">
        <f t="shared" ca="1" si="174"/>
        <v>-230016250121080.22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-230016250121080.22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-958401042171.1676</v>
      </c>
      <c r="L4832" s="444">
        <f t="shared" ca="1" si="174"/>
        <v>-230974651163251.38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-230974651163251.38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-962394379846.88086</v>
      </c>
      <c r="L4833" s="444">
        <f t="shared" ca="1" si="174"/>
        <v>-231937045543098.25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-231937045543098.25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-966404356429.57605</v>
      </c>
      <c r="L4834" s="444">
        <f t="shared" ca="1" si="174"/>
        <v>-232903449899527.81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-232903449899527.81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-970431041248.03235</v>
      </c>
      <c r="L4835" s="444">
        <f t="shared" ca="1" si="174"/>
        <v>-233873880940775.84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-233873880940775.84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-974474503919.89917</v>
      </c>
      <c r="L4836" s="444">
        <f t="shared" ca="1" si="174"/>
        <v>-234848355444695.75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-234848355444695.75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-978534814352.89893</v>
      </c>
      <c r="L4837" s="444">
        <f t="shared" ca="1" si="174"/>
        <v>-235826890259048.66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-235826890259048.66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-982612042746.03613</v>
      </c>
      <c r="L4838" s="444">
        <f t="shared" ca="1" si="174"/>
        <v>-236809502301794.69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-236809502301794.69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-986706259590.81116</v>
      </c>
      <c r="L4839" s="444">
        <f t="shared" ca="1" si="174"/>
        <v>-237796208561385.5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-237796208561385.5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-990817535672.43958</v>
      </c>
      <c r="L4840" s="444">
        <f t="shared" ca="1" si="174"/>
        <v>-238787026097057.94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-238787026097057.94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-994945942071.07471</v>
      </c>
      <c r="L4841" s="444">
        <f t="shared" ca="1" si="174"/>
        <v>-239781972039129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-239781972039129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-999091550163.03748</v>
      </c>
      <c r="L4842" s="444">
        <f t="shared" ca="1" si="174"/>
        <v>-240781063589292.03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-240781063589292.03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-1003254431622.0502</v>
      </c>
      <c r="L4843" s="444">
        <f t="shared" ca="1" si="174"/>
        <v>-241784318020914.09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-241784318020914.09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-1007434658420.4755</v>
      </c>
      <c r="L4844" s="444">
        <f t="shared" ca="1" si="174"/>
        <v>-242791752679334.56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-242791752679334.56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-1011632302830.5607</v>
      </c>
      <c r="L4845" s="444">
        <f t="shared" ca="1" si="174"/>
        <v>-243803384982165.13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-243803384982165.13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-1015847437425.688</v>
      </c>
      <c r="L4846" s="444">
        <f t="shared" ca="1" si="174"/>
        <v>-244819232419590.81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-244819232419590.81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-1020080135081.6284</v>
      </c>
      <c r="L4847" s="444">
        <f t="shared" ca="1" si="174"/>
        <v>-245839312554672.44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-245839312554672.44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-1024330468977.8018</v>
      </c>
      <c r="L4848" s="444">
        <f t="shared" ca="1" si="174"/>
        <v>-246863643023650.25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-246863643023650.25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-1028598512598.5426</v>
      </c>
      <c r="L4849" s="444">
        <f t="shared" ca="1" si="174"/>
        <v>-247892241536248.78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-247892241536248.78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-1032884339734.3699</v>
      </c>
      <c r="L4850" s="444">
        <f t="shared" ca="1" si="174"/>
        <v>-248925125875983.16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-248925125875983.16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-1037188024483.2632</v>
      </c>
      <c r="L4851" s="444">
        <f t="shared" ca="1" si="174"/>
        <v>-249962313900466.41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-249962313900466.41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-1041509641251.9435</v>
      </c>
      <c r="L4852" s="444">
        <f t="shared" ca="1" si="174"/>
        <v>-251003823541718.34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-251003823541718.34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-1045849264757.1598</v>
      </c>
      <c r="L4853" s="444">
        <f t="shared" ref="L4853:L5107" ca="1" si="179">I4853-J4853+K4853</f>
        <v>-252049672806475.5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-252049672806475.5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-1050206970026.9812</v>
      </c>
      <c r="L4854" s="444">
        <f t="shared" ca="1" si="179"/>
        <v>-253099879776502.47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-253099879776502.47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-1054582832402.0936</v>
      </c>
      <c r="L4855" s="444">
        <f t="shared" ca="1" si="179"/>
        <v>-254154462608904.56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-254154462608904.56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-1058976927537.1022</v>
      </c>
      <c r="L4856" s="444">
        <f t="shared" ca="1" si="179"/>
        <v>-255213439536441.66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-255213439536441.66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-1063389331401.8403</v>
      </c>
      <c r="L4857" s="444">
        <f t="shared" ca="1" si="179"/>
        <v>-256276828867843.5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-256276828867843.5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-1067820120282.6813</v>
      </c>
      <c r="L4858" s="444">
        <f t="shared" ca="1" si="179"/>
        <v>-257344648988126.19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-257344648988126.19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-1072269370783.8591</v>
      </c>
      <c r="L4859" s="444">
        <f t="shared" ca="1" si="179"/>
        <v>-258416918358910.03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-258416918358910.03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-1076737159828.7917</v>
      </c>
      <c r="L4860" s="444">
        <f t="shared" ca="1" si="179"/>
        <v>-259493655518738.81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-259493655518738.81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-1081223564661.4117</v>
      </c>
      <c r="L4861" s="444">
        <f t="shared" ca="1" si="179"/>
        <v>-260574879083400.22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-260574879083400.22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-1085728662847.5009</v>
      </c>
      <c r="L4862" s="444">
        <f t="shared" ca="1" si="179"/>
        <v>-261660607746247.72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-261660607746247.72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-1090252532276.0321</v>
      </c>
      <c r="L4863" s="444">
        <f t="shared" ca="1" si="179"/>
        <v>-262750860278523.75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-262750860278523.75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-1094795251160.5155</v>
      </c>
      <c r="L4864" s="444">
        <f t="shared" ca="1" si="179"/>
        <v>-263845655529684.25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-263845655529684.25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-1099356898040.3511</v>
      </c>
      <c r="L4865" s="444">
        <f t="shared" ca="1" si="179"/>
        <v>-264945012427724.59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-264945012427724.59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-1103937551782.1858</v>
      </c>
      <c r="L4866" s="444">
        <f t="shared" ca="1" si="179"/>
        <v>-266048949979506.78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-266048949979506.78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-1108537291581.2783</v>
      </c>
      <c r="L4867" s="444">
        <f t="shared" ca="1" si="179"/>
        <v>-267157487271088.06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-267157487271088.06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-1113156196962.8667</v>
      </c>
      <c r="L4868" s="444">
        <f t="shared" ca="1" si="179"/>
        <v>-268270643468050.94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-268270643468050.94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-1117794347783.5457</v>
      </c>
      <c r="L4869" s="444">
        <f t="shared" ca="1" si="179"/>
        <v>-269388437815834.47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-269388437815834.47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-1122451824232.6436</v>
      </c>
      <c r="L4870" s="444">
        <f t="shared" ca="1" si="179"/>
        <v>-270510889640067.13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-270510889640067.13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-1127128706833.613</v>
      </c>
      <c r="L4871" s="444">
        <f t="shared" ca="1" si="179"/>
        <v>-271638018346900.75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-271638018346900.75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-1131825076445.4197</v>
      </c>
      <c r="L4872" s="444">
        <f t="shared" ca="1" si="179"/>
        <v>-272769843423346.16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-272769843423346.16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-1136541014263.9424</v>
      </c>
      <c r="L4873" s="444">
        <f t="shared" ca="1" si="179"/>
        <v>-273906384437610.09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-273906384437610.09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-1141276601823.3755</v>
      </c>
      <c r="L4874" s="444">
        <f t="shared" ca="1" si="179"/>
        <v>-275047661039433.47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-275047661039433.47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-1146031920997.6394</v>
      </c>
      <c r="L4875" s="444">
        <f t="shared" ca="1" si="179"/>
        <v>-276193692960431.09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-276193692960431.09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-1150807054001.7961</v>
      </c>
      <c r="L4876" s="444">
        <f t="shared" ca="1" si="179"/>
        <v>-277344500014432.88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-277344500014432.88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-1155602083393.4702</v>
      </c>
      <c r="L4877" s="444">
        <f t="shared" ca="1" si="179"/>
        <v>-278500102097826.34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-278500102097826.34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-1160417092074.2764</v>
      </c>
      <c r="L4878" s="444">
        <f t="shared" ca="1" si="179"/>
        <v>-279660519189900.63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-279660519189900.63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-1165252163291.2527</v>
      </c>
      <c r="L4879" s="444">
        <f t="shared" ca="1" si="179"/>
        <v>-280825771353191.88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-280825771353191.88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-1170107380638.2996</v>
      </c>
      <c r="L4880" s="444">
        <f t="shared" ca="1" si="179"/>
        <v>-281995878733830.19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-281995878733830.19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-1174982828057.6257</v>
      </c>
      <c r="L4881" s="444">
        <f t="shared" ca="1" si="179"/>
        <v>-283170861561887.81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-283170861561887.81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-1179878589841.1992</v>
      </c>
      <c r="L4882" s="444">
        <f t="shared" ca="1" si="179"/>
        <v>-284350740151729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-284350740151729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-1184794750632.2041</v>
      </c>
      <c r="L4883" s="444">
        <f t="shared" ca="1" si="179"/>
        <v>-285535534902361.19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-285535534902361.19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-1189731395426.5049</v>
      </c>
      <c r="L4884" s="444">
        <f t="shared" ca="1" si="179"/>
        <v>-286725266297787.69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-286725266297787.69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-1194688609574.1152</v>
      </c>
      <c r="L4885" s="444">
        <f t="shared" ca="1" si="179"/>
        <v>-287919954907361.81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-287919954907361.81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-1199666478780.6743</v>
      </c>
      <c r="L4886" s="444">
        <f t="shared" ca="1" si="179"/>
        <v>-289119621386142.5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-289119621386142.5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-1204665089108.927</v>
      </c>
      <c r="L4887" s="444">
        <f t="shared" ca="1" si="179"/>
        <v>-290324286475251.44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-290324286475251.44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-1209684526980.2144</v>
      </c>
      <c r="L4888" s="444">
        <f t="shared" ca="1" si="179"/>
        <v>-291533971002231.63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-291533971002231.63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-1214724879175.9651</v>
      </c>
      <c r="L4889" s="444">
        <f t="shared" ca="1" si="179"/>
        <v>-292748695881407.56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-292748695881407.56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-1219786232839.1982</v>
      </c>
      <c r="L4890" s="444">
        <f t="shared" ca="1" si="179"/>
        <v>-293968482114246.75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-293968482114246.75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-1224868675476.0281</v>
      </c>
      <c r="L4891" s="444">
        <f t="shared" ca="1" si="179"/>
        <v>-295193350789722.75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-295193350789722.75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-1229972294957.1782</v>
      </c>
      <c r="L4892" s="444">
        <f t="shared" ca="1" si="179"/>
        <v>-296423323084679.94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-296423323084679.94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-1235097179519.4998</v>
      </c>
      <c r="L4893" s="444">
        <f t="shared" ca="1" si="179"/>
        <v>-297658420264199.44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-297658420264199.44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-1240243417767.4976</v>
      </c>
      <c r="L4894" s="444">
        <f t="shared" ca="1" si="179"/>
        <v>-298898663681966.94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-298898663681966.94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-1245411098674.8623</v>
      </c>
      <c r="L4895" s="444">
        <f t="shared" ca="1" si="179"/>
        <v>-300144074780641.81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-300144074780641.81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-1250600311586.0076</v>
      </c>
      <c r="L4896" s="444">
        <f t="shared" ca="1" si="179"/>
        <v>-301394675092227.81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-301394675092227.81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-1255811146217.616</v>
      </c>
      <c r="L4897" s="444">
        <f t="shared" ca="1" si="179"/>
        <v>-302650486238445.44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-302650486238445.44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-1261043692660.1892</v>
      </c>
      <c r="L4898" s="444">
        <f t="shared" ca="1" si="179"/>
        <v>-303911529931105.63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-303911529931105.63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-1266298041379.6067</v>
      </c>
      <c r="L4899" s="444">
        <f t="shared" ca="1" si="179"/>
        <v>-305177827972485.25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-305177827972485.25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-1271574283218.6885</v>
      </c>
      <c r="L4900" s="444">
        <f t="shared" ca="1" si="179"/>
        <v>-306449402255703.94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-306449402255703.94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-1276872509398.7664</v>
      </c>
      <c r="L4901" s="444">
        <f t="shared" ca="1" si="179"/>
        <v>-307726274765102.69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-307726274765102.69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-1282192811521.2612</v>
      </c>
      <c r="L4902" s="444">
        <f t="shared" ca="1" si="179"/>
        <v>-309008467576623.94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-309008467576623.94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-1287535281569.2664</v>
      </c>
      <c r="L4903" s="444">
        <f t="shared" ca="1" si="179"/>
        <v>-310296002858193.19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-310296002858193.19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-1292900011909.1382</v>
      </c>
      <c r="L4904" s="444">
        <f t="shared" ca="1" si="179"/>
        <v>-311588902870102.31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-311588902870102.31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-1298287095292.093</v>
      </c>
      <c r="L4905" s="444">
        <f t="shared" ca="1" si="179"/>
        <v>-312887189965394.38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-312887189965394.38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-1303696624855.8098</v>
      </c>
      <c r="L4906" s="444">
        <f t="shared" ca="1" si="179"/>
        <v>-314190886590250.19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-314190886590250.19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-1309128694126.0425</v>
      </c>
      <c r="L4907" s="444">
        <f t="shared" ca="1" si="179"/>
        <v>-315500015284376.25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-315500015284376.25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-1314583397018.2344</v>
      </c>
      <c r="L4908" s="444">
        <f t="shared" ca="1" si="179"/>
        <v>-316814598681394.5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-316814598681394.5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-1320060827839.1438</v>
      </c>
      <c r="L4909" s="444">
        <f t="shared" ca="1" si="179"/>
        <v>-318134659509233.63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-318134659509233.63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-1325561081288.4734</v>
      </c>
      <c r="L4910" s="444">
        <f t="shared" ca="1" si="179"/>
        <v>-319460220590522.13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-319460220590522.13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-1331084252460.5088</v>
      </c>
      <c r="L4911" s="444">
        <f t="shared" ca="1" si="179"/>
        <v>-320791304842982.63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-320791304842982.63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-1336630436845.761</v>
      </c>
      <c r="L4912" s="444">
        <f t="shared" ca="1" si="179"/>
        <v>-322127935279828.38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-322127935279828.38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-1342199730332.6182</v>
      </c>
      <c r="L4913" s="444">
        <f t="shared" ca="1" si="179"/>
        <v>-323470135010161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-323470135010161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-1347792229209.0042</v>
      </c>
      <c r="L4914" s="444">
        <f t="shared" ca="1" si="179"/>
        <v>-324817927239370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-324817927239370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-1353408030164.0417</v>
      </c>
      <c r="L4915" s="444">
        <f t="shared" ca="1" si="179"/>
        <v>-326171335269534.06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-326171335269534.06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-1359047230289.7253</v>
      </c>
      <c r="L4916" s="444">
        <f t="shared" ca="1" si="179"/>
        <v>-327530382499823.81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-327530382499823.81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-1364709927082.5991</v>
      </c>
      <c r="L4917" s="444">
        <f t="shared" ca="1" si="179"/>
        <v>-328895092426906.44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-328895092426906.44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-1370396218445.4434</v>
      </c>
      <c r="L4918" s="444">
        <f t="shared" ca="1" si="179"/>
        <v>-330265488645351.88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-330265488645351.88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-1376106202688.9661</v>
      </c>
      <c r="L4919" s="444">
        <f t="shared" ca="1" si="179"/>
        <v>-331641594848040.81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-331641594848040.81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-1381839978533.5034</v>
      </c>
      <c r="L4920" s="444">
        <f t="shared" ca="1" si="179"/>
        <v>-333023434826574.31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-333023434826574.31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-1387597645110.7263</v>
      </c>
      <c r="L4921" s="444">
        <f t="shared" ca="1" si="179"/>
        <v>-334411032471685.06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-334411032471685.06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-1393379301965.3545</v>
      </c>
      <c r="L4922" s="444">
        <f t="shared" ca="1" si="179"/>
        <v>-335804411773650.44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-335804411773650.44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-1399185049056.8767</v>
      </c>
      <c r="L4923" s="444">
        <f t="shared" ca="1" si="179"/>
        <v>-337203596822707.31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-337203596822707.31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-1405014986761.2805</v>
      </c>
      <c r="L4924" s="444">
        <f t="shared" ca="1" si="179"/>
        <v>-338608611809468.56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-338608611809468.56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-1410869215872.7856</v>
      </c>
      <c r="L4925" s="444">
        <f t="shared" ca="1" si="179"/>
        <v>-340019481025341.38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-340019481025341.38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-1416747837605.5891</v>
      </c>
      <c r="L4926" s="444">
        <f t="shared" ca="1" si="179"/>
        <v>-341436228862946.94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-341436228862946.94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-1422650953595.6123</v>
      </c>
      <c r="L4927" s="444">
        <f t="shared" ca="1" si="179"/>
        <v>-342858879816542.56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-342858879816542.56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-1428578665902.2607</v>
      </c>
      <c r="L4928" s="444">
        <f t="shared" ca="1" si="179"/>
        <v>-344287458482444.81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-344287458482444.81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-1434531077010.1868</v>
      </c>
      <c r="L4929" s="444">
        <f t="shared" ca="1" si="179"/>
        <v>-345721989559455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-345721989559455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-1440508289831.0625</v>
      </c>
      <c r="L4930" s="444">
        <f t="shared" ca="1" si="179"/>
        <v>-347162497849286.06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-347162497849286.06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-1446510407705.3586</v>
      </c>
      <c r="L4931" s="444">
        <f t="shared" ca="1" si="179"/>
        <v>-348609008256991.44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-348609008256991.44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-1452537534404.1309</v>
      </c>
      <c r="L4932" s="444">
        <f t="shared" ca="1" si="179"/>
        <v>-350061545791395.56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-350061545791395.56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-1458589774130.8149</v>
      </c>
      <c r="L4933" s="444">
        <f t="shared" ca="1" si="179"/>
        <v>-351520135565526.38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-351520135565526.38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-1464667231523.0266</v>
      </c>
      <c r="L4934" s="444">
        <f t="shared" ca="1" si="179"/>
        <v>-352984802797049.38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-352984802797049.38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-1470770011654.3723</v>
      </c>
      <c r="L4935" s="444">
        <f t="shared" ca="1" si="179"/>
        <v>-354455572808703.75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-354455572808703.75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-1476898220036.2656</v>
      </c>
      <c r="L4936" s="444">
        <f t="shared" ca="1" si="179"/>
        <v>-355932471028740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-355932471028740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-1483051962619.75</v>
      </c>
      <c r="L4937" s="444">
        <f t="shared" ca="1" si="179"/>
        <v>-357415522991359.75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-357415522991359.75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-1489231345797.3323</v>
      </c>
      <c r="L4938" s="444">
        <f t="shared" ca="1" si="179"/>
        <v>-358904754337157.06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-358904754337157.06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-1495436476404.821</v>
      </c>
      <c r="L4939" s="444">
        <f t="shared" ca="1" si="179"/>
        <v>-360400190813561.88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-360400190813561.88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-1501667461723.1746</v>
      </c>
      <c r="L4940" s="444">
        <f t="shared" ca="1" si="179"/>
        <v>-361901858275285.06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-361901858275285.06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-1507924409480.3545</v>
      </c>
      <c r="L4941" s="444">
        <f t="shared" ca="1" si="179"/>
        <v>-363409782684765.44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-363409782684765.44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-1514207427853.1892</v>
      </c>
      <c r="L4942" s="444">
        <f t="shared" ca="1" si="179"/>
        <v>-364923990112618.63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-364923990112618.63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-1520516625469.2441</v>
      </c>
      <c r="L4943" s="444">
        <f t="shared" ca="1" si="179"/>
        <v>-366444506738087.88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-366444506738087.88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-1526852111408.6995</v>
      </c>
      <c r="L4944" s="444">
        <f t="shared" ca="1" si="179"/>
        <v>-367971358849496.56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-367971358849496.56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-1533213995206.2356</v>
      </c>
      <c r="L4945" s="444">
        <f t="shared" ca="1" si="179"/>
        <v>-369504572844702.81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-369504572844702.81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-1539602386852.9285</v>
      </c>
      <c r="L4946" s="444">
        <f t="shared" ca="1" si="179"/>
        <v>-371044175231555.75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-371044175231555.75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-1546017396798.1489</v>
      </c>
      <c r="L4947" s="444">
        <f t="shared" ca="1" si="179"/>
        <v>-372590192628353.88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-372590192628353.88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-1552459135951.4744</v>
      </c>
      <c r="L4948" s="444">
        <f t="shared" ca="1" si="179"/>
        <v>-374142651764305.38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-374142651764305.38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-1558927715684.6057</v>
      </c>
      <c r="L4949" s="444">
        <f t="shared" ca="1" si="179"/>
        <v>-375701579479990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-375701579479990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-1565423247833.2917</v>
      </c>
      <c r="L4950" s="444">
        <f t="shared" ca="1" si="179"/>
        <v>-377267002727823.31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-377267002727823.31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-1571945844699.2637</v>
      </c>
      <c r="L4951" s="444">
        <f t="shared" ca="1" si="179"/>
        <v>-378838948572522.56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-378838948572522.56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-1578495619052.1772</v>
      </c>
      <c r="L4952" s="444">
        <f t="shared" ca="1" si="179"/>
        <v>-380417444191574.75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-380417444191574.75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-1585072684131.5615</v>
      </c>
      <c r="L4953" s="444">
        <f t="shared" ca="1" si="179"/>
        <v>-382002516875706.31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-382002516875706.31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-1591677153648.7764</v>
      </c>
      <c r="L4954" s="444">
        <f t="shared" ca="1" si="179"/>
        <v>-383594194029355.06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-383594194029355.06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-1598309141788.9795</v>
      </c>
      <c r="L4955" s="444">
        <f t="shared" ca="1" si="179"/>
        <v>-385192503171144.06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-385192503171144.06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-1604968763213.1003</v>
      </c>
      <c r="L4956" s="444">
        <f t="shared" ca="1" si="179"/>
        <v>-386797471934357.19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-386797471934357.19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-1611656133059.8215</v>
      </c>
      <c r="L4957" s="444">
        <f t="shared" ca="1" si="179"/>
        <v>-388409128067417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-388409128067417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-1618371366947.5708</v>
      </c>
      <c r="L4958" s="444">
        <f t="shared" ca="1" si="179"/>
        <v>-390027499434364.56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-390027499434364.56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-1625114580976.519</v>
      </c>
      <c r="L4959" s="444">
        <f t="shared" ca="1" si="179"/>
        <v>-391652614015341.06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-391652614015341.06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-1631885891730.5876</v>
      </c>
      <c r="L4960" s="444">
        <f t="shared" ca="1" si="179"/>
        <v>-393284499907071.63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-393284499907071.63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-1638685416279.4651</v>
      </c>
      <c r="L4961" s="444">
        <f t="shared" ca="1" si="179"/>
        <v>-394923185323351.06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-394923185323351.06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-1645513272180.6294</v>
      </c>
      <c r="L4962" s="444">
        <f t="shared" ca="1" si="179"/>
        <v>-396568698595531.69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-396568698595531.69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-1652369577481.3821</v>
      </c>
      <c r="L4963" s="444">
        <f t="shared" ca="1" si="179"/>
        <v>-398221068173013.06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-398221068173013.06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-1659254450720.8877</v>
      </c>
      <c r="L4964" s="444">
        <f t="shared" ca="1" si="179"/>
        <v>-399880322623733.94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-399880322623733.94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-1666168010932.2246</v>
      </c>
      <c r="L4965" s="444">
        <f t="shared" ca="1" si="179"/>
        <v>-401546490634666.19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-401546490634666.19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-1673110377644.4424</v>
      </c>
      <c r="L4966" s="444">
        <f t="shared" ca="1" si="179"/>
        <v>-403219601012310.63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-403219601012310.63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-1680081670884.6277</v>
      </c>
      <c r="L4967" s="444">
        <f t="shared" ca="1" si="179"/>
        <v>-404899682683195.25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-404899682683195.25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-1687082011179.9802</v>
      </c>
      <c r="L4968" s="444">
        <f t="shared" ca="1" si="179"/>
        <v>-406586764694375.25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-406586764694375.25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-1694111519559.897</v>
      </c>
      <c r="L4969" s="444">
        <f t="shared" ca="1" si="179"/>
        <v>-408280876213935.13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-408280876213935.13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-1701170317558.063</v>
      </c>
      <c r="L4970" s="444">
        <f t="shared" ca="1" si="179"/>
        <v>-409982046531493.19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-409982046531493.19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-1708258527214.5549</v>
      </c>
      <c r="L4971" s="444">
        <f t="shared" ca="1" si="179"/>
        <v>-411690305058707.75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-411690305058707.75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-1715376271077.949</v>
      </c>
      <c r="L4972" s="444">
        <f t="shared" ca="1" si="179"/>
        <v>-413405681329785.69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-413405681329785.69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-1722523672207.4404</v>
      </c>
      <c r="L4973" s="444">
        <f t="shared" ca="1" si="179"/>
        <v>-415128205001993.13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-415128205001993.13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-1729700854174.9714</v>
      </c>
      <c r="L4974" s="444">
        <f t="shared" ca="1" si="179"/>
        <v>-416857905856168.13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-416857905856168.13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-1736907941067.3672</v>
      </c>
      <c r="L4975" s="444">
        <f t="shared" ca="1" si="179"/>
        <v>-418594813797235.5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-418594813797235.5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-1744145057488.4812</v>
      </c>
      <c r="L4976" s="444">
        <f t="shared" ca="1" si="179"/>
        <v>-420338958854724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-420338958854724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-1751412328561.3501</v>
      </c>
      <c r="L4977" s="444">
        <f t="shared" ca="1" si="179"/>
        <v>-422090371183285.38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-422090371183285.38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-1758709879930.3557</v>
      </c>
      <c r="L4978" s="444">
        <f t="shared" ca="1" si="179"/>
        <v>-423849081063215.75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-423849081063215.75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-1766037837763.3989</v>
      </c>
      <c r="L4979" s="444">
        <f t="shared" ca="1" si="179"/>
        <v>-425615118900979.13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-425615118900979.13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-1773396328754.0796</v>
      </c>
      <c r="L4980" s="444">
        <f t="shared" ca="1" si="179"/>
        <v>-427388515229733.19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-427388515229733.19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-1780785480123.8882</v>
      </c>
      <c r="L4981" s="444">
        <f t="shared" ca="1" si="179"/>
        <v>-429169300709857.06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-429169300709857.06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-1788205419624.4043</v>
      </c>
      <c r="L4982" s="444">
        <f t="shared" ca="1" si="179"/>
        <v>-430957506129481.44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-430957506129481.44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-1795656275539.5059</v>
      </c>
      <c r="L4983" s="444">
        <f t="shared" ca="1" si="179"/>
        <v>-432753162405020.94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-432753162405020.94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-1803138176687.5872</v>
      </c>
      <c r="L4984" s="444">
        <f t="shared" ca="1" si="179"/>
        <v>-434556300581708.5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-434556300581708.5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-1810651252423.7854</v>
      </c>
      <c r="L4985" s="444">
        <f t="shared" ca="1" si="179"/>
        <v>-436366951834132.31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-436366951834132.31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-1818195632642.218</v>
      </c>
      <c r="L4986" s="444">
        <f t="shared" ca="1" si="179"/>
        <v>-438185147466774.5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-438185147466774.5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-1825771447778.2271</v>
      </c>
      <c r="L4987" s="444">
        <f t="shared" ca="1" si="179"/>
        <v>-440010918914552.75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-440010918914552.75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-1833378828810.6362</v>
      </c>
      <c r="L4988" s="444">
        <f t="shared" ca="1" si="179"/>
        <v>-441844297743363.38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-441844297743363.38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-1841017907264.0137</v>
      </c>
      <c r="L4989" s="444">
        <f t="shared" ca="1" si="179"/>
        <v>-443685315650627.38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-443685315650627.38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-1848688815210.9473</v>
      </c>
      <c r="L4990" s="444">
        <f t="shared" ca="1" si="179"/>
        <v>-445534004465838.31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-445534004465838.31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-1856391685274.3259</v>
      </c>
      <c r="L4991" s="444">
        <f t="shared" ca="1" si="179"/>
        <v>-447390396151112.63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-447390396151112.63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-1864126650629.636</v>
      </c>
      <c r="L4992" s="444">
        <f t="shared" ca="1" si="179"/>
        <v>-449254522801742.25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-449254522801742.25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-1871893845007.2593</v>
      </c>
      <c r="L4993" s="444">
        <f t="shared" ca="1" si="179"/>
        <v>-451126416646749.5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-451126416646749.5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-1879693402694.7896</v>
      </c>
      <c r="L4994" s="444">
        <f t="shared" ca="1" si="179"/>
        <v>-453006110049444.31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-453006110049444.31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-1887525458539.3513</v>
      </c>
      <c r="L4995" s="444">
        <f t="shared" ca="1" si="179"/>
        <v>-454893635507983.69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-454893635507983.69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-1895390147949.9319</v>
      </c>
      <c r="L4996" s="444">
        <f t="shared" ca="1" si="179"/>
        <v>-456789025655933.63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-456789025655933.63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-1903287606899.7234</v>
      </c>
      <c r="L4997" s="444">
        <f t="shared" ca="1" si="179"/>
        <v>-458692313262833.38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-458692313262833.38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-1911217971928.4724</v>
      </c>
      <c r="L4998" s="444">
        <f t="shared" ca="1" si="179"/>
        <v>-460603531234761.88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-460603531234761.88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-1919181380144.8408</v>
      </c>
      <c r="L4999" s="444">
        <f t="shared" ca="1" si="179"/>
        <v>-462522712614906.69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-462522712614906.69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-1927177969228.7778</v>
      </c>
      <c r="L5000" s="444">
        <f t="shared" ca="1" si="179"/>
        <v>-464449890584135.44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-464449890584135.44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-1935207877433.8977</v>
      </c>
      <c r="L5001" s="444">
        <f t="shared" ca="1" si="179"/>
        <v>-466385098461569.31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-466385098461569.31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-1943271243589.8721</v>
      </c>
      <c r="L5002" s="444">
        <f t="shared" ca="1" si="179"/>
        <v>-468328369705159.19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-468328369705159.19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-1951368207104.8298</v>
      </c>
      <c r="L5003" s="444">
        <f t="shared" ca="1" si="179"/>
        <v>-470279737912264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-470279737912264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-1959498907967.7666</v>
      </c>
      <c r="L5004" s="444">
        <f t="shared" ca="1" si="179"/>
        <v>-472239236820231.75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-472239236820231.75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-1967663486750.9658</v>
      </c>
      <c r="L5005" s="444">
        <f t="shared" ca="1" si="179"/>
        <v>-474206900306982.69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-474206900306982.69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-1975862084612.4277</v>
      </c>
      <c r="L5006" s="444">
        <f t="shared" ca="1" si="179"/>
        <v>-476182762391595.13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-476182762391595.13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-1984094843298.313</v>
      </c>
      <c r="L5007" s="444">
        <f t="shared" ca="1" si="179"/>
        <v>-478166857234893.44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-478166857234893.44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-1992361905145.3894</v>
      </c>
      <c r="L5008" s="444">
        <f t="shared" ca="1" si="179"/>
        <v>-480159219140038.81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-480159219140038.81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-2000663413083.4949</v>
      </c>
      <c r="L5009" s="444">
        <f t="shared" ca="1" si="179"/>
        <v>-482159882553122.31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-482159882553122.31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-2008999510638.0095</v>
      </c>
      <c r="L5010" s="444">
        <f t="shared" ca="1" si="179"/>
        <v>-484168882063760.31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-484168882063760.31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-2017370341932.3347</v>
      </c>
      <c r="L5011" s="444">
        <f t="shared" ca="1" si="179"/>
        <v>-486186252405692.63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-486186252405692.63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-2025776051690.386</v>
      </c>
      <c r="L5012" s="444">
        <f t="shared" ca="1" si="179"/>
        <v>-488212028457383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-488212028457383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-2034216785239.0955</v>
      </c>
      <c r="L5013" s="444">
        <f t="shared" ca="1" si="179"/>
        <v>-490246245242622.13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-490246245242622.13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-2042692688510.9258</v>
      </c>
      <c r="L5014" s="444">
        <f t="shared" ca="1" si="179"/>
        <v>-492288937931133.06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-492288937931133.06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-2051203908046.3877</v>
      </c>
      <c r="L5015" s="444">
        <f t="shared" ca="1" si="179"/>
        <v>-494340141839179.44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-494340141839179.44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-2059750590996.5808</v>
      </c>
      <c r="L5016" s="444">
        <f t="shared" ca="1" si="179"/>
        <v>-496399892430176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-496399892430176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-2068332885125.7334</v>
      </c>
      <c r="L5017" s="444">
        <f t="shared" ca="1" si="179"/>
        <v>-498468225315301.75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-498468225315301.75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-2076950938813.7573</v>
      </c>
      <c r="L5018" s="444">
        <f t="shared" ca="1" si="179"/>
        <v>-500545176254115.5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-500545176254115.5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-2085604901058.8142</v>
      </c>
      <c r="L5019" s="444">
        <f t="shared" ca="1" si="179"/>
        <v>-502630781155174.31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-502630781155174.31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-2094294921479.8928</v>
      </c>
      <c r="L5020" s="444">
        <f t="shared" ca="1" si="179"/>
        <v>-504725076076654.19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-504725076076654.19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-2103021150319.3923</v>
      </c>
      <c r="L5021" s="444">
        <f t="shared" ca="1" si="179"/>
        <v>-506828097226973.56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-506828097226973.56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-2111783738445.7229</v>
      </c>
      <c r="L5022" s="444">
        <f t="shared" ca="1" si="179"/>
        <v>-508939880965419.31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-508939880965419.31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-2120582837355.9136</v>
      </c>
      <c r="L5023" s="444">
        <f t="shared" ca="1" si="179"/>
        <v>-511060463802775.25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-511060463802775.25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-2129418599178.2305</v>
      </c>
      <c r="L5024" s="444">
        <f t="shared" ca="1" si="179"/>
        <v>-513189882401953.5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-513189882401953.5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-2138291176674.8064</v>
      </c>
      <c r="L5025" s="444">
        <f t="shared" ca="1" si="179"/>
        <v>-515328173578628.31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-515328173578628.31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-2147200723244.2847</v>
      </c>
      <c r="L5026" s="444">
        <f t="shared" ca="1" si="179"/>
        <v>-517475374301872.63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-517475374301872.63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-2156147392924.4695</v>
      </c>
      <c r="L5027" s="444">
        <f t="shared" ca="1" si="179"/>
        <v>-519631521694797.13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-519631521694797.13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-2165131340394.988</v>
      </c>
      <c r="L5028" s="444">
        <f t="shared" ca="1" si="179"/>
        <v>-521796653035192.13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-521796653035192.13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-2174152720979.9668</v>
      </c>
      <c r="L5029" s="444">
        <f t="shared" ca="1" si="179"/>
        <v>-523970805756172.06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-523970805756172.06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-2183211690650.7168</v>
      </c>
      <c r="L5030" s="444">
        <f t="shared" ca="1" si="179"/>
        <v>-526154017446822.75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-526154017446822.75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-2192308406028.4277</v>
      </c>
      <c r="L5031" s="444">
        <f t="shared" ca="1" si="179"/>
        <v>-528346325852851.19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-528346325852851.19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-2201443024386.8799</v>
      </c>
      <c r="L5032" s="444">
        <f t="shared" ca="1" si="179"/>
        <v>-530547768877238.06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-530547768877238.06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-2210615703655.1587</v>
      </c>
      <c r="L5033" s="444">
        <f t="shared" ca="1" si="179"/>
        <v>-532758384580893.25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-532758384580893.25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-2219826602420.3882</v>
      </c>
      <c r="L5034" s="444">
        <f t="shared" ca="1" si="179"/>
        <v>-534978211183313.63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-534978211183313.63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-2229075879930.4736</v>
      </c>
      <c r="L5035" s="444">
        <f t="shared" ca="1" si="179"/>
        <v>-537207287063244.13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-537207287063244.13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-2238363696096.8506</v>
      </c>
      <c r="L5036" s="444">
        <f t="shared" ca="1" si="179"/>
        <v>-539445650759341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-539445650759341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-2247690211497.2539</v>
      </c>
      <c r="L5037" s="444">
        <f t="shared" ca="1" si="179"/>
        <v>-541693340970838.25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-541693340970838.25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-2257055587378.4927</v>
      </c>
      <c r="L5038" s="444">
        <f t="shared" ca="1" si="179"/>
        <v>-543950396558216.75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-543950396558216.75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-2266459985659.2368</v>
      </c>
      <c r="L5039" s="444">
        <f t="shared" ca="1" si="179"/>
        <v>-546216856543876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-546216856543876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-2275903568932.8164</v>
      </c>
      <c r="L5040" s="444">
        <f t="shared" ca="1" si="179"/>
        <v>-548492760112808.81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-548492760112808.81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-2285386500470.0366</v>
      </c>
      <c r="L5041" s="444">
        <f t="shared" ca="1" si="179"/>
        <v>-550778146613278.88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-550778146613278.88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-2294908944221.9951</v>
      </c>
      <c r="L5042" s="444">
        <f t="shared" ca="1" si="179"/>
        <v>-553073055557500.88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-553073055557500.88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-2304471064822.9204</v>
      </c>
      <c r="L5043" s="444">
        <f t="shared" ca="1" si="179"/>
        <v>-555377526622323.81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-555377526622323.81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-2314073027593.0156</v>
      </c>
      <c r="L5044" s="444">
        <f t="shared" ca="1" si="179"/>
        <v>-557691599649916.81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-557691599649916.81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-2323714998541.3203</v>
      </c>
      <c r="L5045" s="444">
        <f t="shared" ca="1" si="179"/>
        <v>-560015314648458.13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-560015314648458.13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-2333397144368.5757</v>
      </c>
      <c r="L5046" s="444">
        <f t="shared" ca="1" si="179"/>
        <v>-562348711792826.69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-562348711792826.69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-2343119632470.1108</v>
      </c>
      <c r="L5047" s="444">
        <f t="shared" ca="1" si="179"/>
        <v>-564691831425296.75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-564691831425296.75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-2352882630938.7363</v>
      </c>
      <c r="L5048" s="444">
        <f t="shared" ca="1" si="179"/>
        <v>-567044714056235.5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-567044714056235.5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-2362686308567.6479</v>
      </c>
      <c r="L5049" s="444">
        <f t="shared" ca="1" si="179"/>
        <v>-569407400364803.13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-569407400364803.13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-2372530834853.3462</v>
      </c>
      <c r="L5050" s="444">
        <f t="shared" ca="1" si="179"/>
        <v>-571779931199656.5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-571779931199656.5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-2382416379998.5688</v>
      </c>
      <c r="L5051" s="444">
        <f t="shared" ca="1" si="179"/>
        <v>-574162347579655.13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-574162347579655.13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-2392343114915.2295</v>
      </c>
      <c r="L5052" s="444">
        <f t="shared" ca="1" si="179"/>
        <v>-576554690694570.38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-576554690694570.38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-2402311211227.3765</v>
      </c>
      <c r="L5053" s="444">
        <f t="shared" ca="1" si="179"/>
        <v>-578957001905797.75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-578957001905797.75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-2412320841274.1572</v>
      </c>
      <c r="L5054" s="444">
        <f t="shared" ca="1" si="179"/>
        <v>-581369322747071.88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-581369322747071.88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-2422372178112.7993</v>
      </c>
      <c r="L5055" s="444">
        <f t="shared" ca="1" si="179"/>
        <v>-583791694925184.63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-583791694925184.63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-2432465395521.6025</v>
      </c>
      <c r="L5056" s="444">
        <f t="shared" ca="1" si="179"/>
        <v>-586224160320706.25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-586224160320706.25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-2442600668002.9429</v>
      </c>
      <c r="L5057" s="444">
        <f t="shared" ca="1" si="179"/>
        <v>-588666760988709.25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-588666760988709.25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-2452778170786.2886</v>
      </c>
      <c r="L5058" s="444">
        <f t="shared" ca="1" si="179"/>
        <v>-591119539159495.5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-591119539159495.5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-2462998079831.2314</v>
      </c>
      <c r="L5059" s="444">
        <f t="shared" ca="1" si="179"/>
        <v>-593582537239326.75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-593582537239326.75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-2473260571830.5283</v>
      </c>
      <c r="L5060" s="444">
        <f t="shared" ca="1" si="179"/>
        <v>-596055797811157.25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-596055797811157.25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-2483565824213.1553</v>
      </c>
      <c r="L5061" s="444">
        <f t="shared" ca="1" si="179"/>
        <v>-598539363635370.38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-598539363635370.38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-2493914015147.3765</v>
      </c>
      <c r="L5062" s="444">
        <f t="shared" ca="1" si="179"/>
        <v>-601033277650517.75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-601033277650517.75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-2504305323543.8237</v>
      </c>
      <c r="L5063" s="444">
        <f t="shared" ca="1" si="179"/>
        <v>-603537582974061.63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-603537582974061.63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-2514739929058.5898</v>
      </c>
      <c r="L5064" s="444">
        <f t="shared" ca="1" si="179"/>
        <v>-606052322903120.25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-606052322903120.25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-2525218012096.3345</v>
      </c>
      <c r="L5065" s="444">
        <f t="shared" ca="1" si="179"/>
        <v>-608577540915216.63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-608577540915216.63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-2535739753813.4023</v>
      </c>
      <c r="L5066" s="444">
        <f t="shared" ca="1" si="179"/>
        <v>-611113280669030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-611113280669030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-2546305336120.9585</v>
      </c>
      <c r="L5067" s="444">
        <f t="shared" ca="1" si="179"/>
        <v>-613659586005151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-613659586005151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-2556914941688.1289</v>
      </c>
      <c r="L5068" s="444">
        <f t="shared" ca="1" si="179"/>
        <v>-616216500946839.13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-616216500946839.13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-2567568753945.1631</v>
      </c>
      <c r="L5069" s="444">
        <f t="shared" ca="1" si="179"/>
        <v>-618784069700784.25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-618784069700784.25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-2578266957086.6011</v>
      </c>
      <c r="L5070" s="444">
        <f t="shared" ca="1" si="179"/>
        <v>-621362336657870.88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-621362336657870.88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-2589009736074.4619</v>
      </c>
      <c r="L5071" s="444">
        <f t="shared" ca="1" si="179"/>
        <v>-623951346393945.38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-623951346393945.38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-2599797276641.439</v>
      </c>
      <c r="L5072" s="444">
        <f t="shared" ca="1" si="179"/>
        <v>-626551143670586.88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-626551143670586.88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-2610629765294.1118</v>
      </c>
      <c r="L5073" s="444">
        <f t="shared" ca="1" si="179"/>
        <v>-629161773435881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-629161773435881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-2621507389316.1709</v>
      </c>
      <c r="L5074" s="444">
        <f t="shared" ca="1" si="179"/>
        <v>-631783280825197.13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-631783280825197.13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-2632430336771.6548</v>
      </c>
      <c r="L5075" s="444">
        <f t="shared" ca="1" si="179"/>
        <v>-634415711161968.75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-634415711161968.75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-2643398796508.2031</v>
      </c>
      <c r="L5076" s="444">
        <f t="shared" ca="1" si="179"/>
        <v>-637059109958477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-637059109958477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-2654412958160.3208</v>
      </c>
      <c r="L5077" s="444">
        <f t="shared" ca="1" si="179"/>
        <v>-639713522916637.38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-639713522916637.38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-2665473012152.6558</v>
      </c>
      <c r="L5078" s="444">
        <f t="shared" ca="1" si="179"/>
        <v>-642378995928790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-642378995928790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-2676579149703.2915</v>
      </c>
      <c r="L5079" s="444">
        <f t="shared" ca="1" si="179"/>
        <v>-645055575078493.25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-645055575078493.25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-2687731562827.0552</v>
      </c>
      <c r="L5080" s="444">
        <f t="shared" ca="1" si="179"/>
        <v>-647743306641320.25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-647743306641320.25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-2698930444338.8345</v>
      </c>
      <c r="L5081" s="444">
        <f t="shared" ca="1" si="179"/>
        <v>-650442237085659.13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-650442237085659.13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-2710175987856.9131</v>
      </c>
      <c r="L5082" s="444">
        <f t="shared" ca="1" si="179"/>
        <v>-653152413073516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-653152413073516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-2721468387806.3164</v>
      </c>
      <c r="L5083" s="444">
        <f t="shared" ca="1" si="179"/>
        <v>-655873881461322.38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-655873881461322.38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-2732807839422.1768</v>
      </c>
      <c r="L5084" s="444">
        <f t="shared" ca="1" si="179"/>
        <v>-658606689300744.5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-658606689300744.5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-2744194538753.1021</v>
      </c>
      <c r="L5085" s="444">
        <f t="shared" ca="1" si="179"/>
        <v>-661350883839497.63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-661350883839497.63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-2755628682664.5732</v>
      </c>
      <c r="L5086" s="444">
        <f t="shared" ca="1" si="179"/>
        <v>-664106512522162.25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-664106512522162.25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-2767110468842.3428</v>
      </c>
      <c r="L5087" s="444">
        <f t="shared" ca="1" si="179"/>
        <v>-666873622991004.63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-666873622991004.63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-2778640095795.8525</v>
      </c>
      <c r="L5088" s="444">
        <f t="shared" ca="1" si="179"/>
        <v>-669652263086800.5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-669652263086800.5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-2790217762861.6689</v>
      </c>
      <c r="L5089" s="444">
        <f t="shared" ca="1" si="179"/>
        <v>-672442480849662.13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-672442480849662.13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-2801843670206.9253</v>
      </c>
      <c r="L5090" s="444">
        <f t="shared" ca="1" si="179"/>
        <v>-675244324519869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-675244324519869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-2813518018832.7876</v>
      </c>
      <c r="L5091" s="444">
        <f t="shared" ca="1" si="179"/>
        <v>-678057842538701.75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-678057842538701.75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-2825241010577.9238</v>
      </c>
      <c r="L5092" s="444">
        <f t="shared" ca="1" si="179"/>
        <v>-680883083549279.63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-680883083549279.63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-2837012848121.9985</v>
      </c>
      <c r="L5093" s="444">
        <f t="shared" ca="1" si="179"/>
        <v>-683720096397401.63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-683720096397401.63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-2848833734989.1733</v>
      </c>
      <c r="L5094" s="444">
        <f t="shared" ca="1" si="179"/>
        <v>-686568930132390.75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-686568930132390.75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-2860703875551.6279</v>
      </c>
      <c r="L5095" s="444">
        <f t="shared" ca="1" si="179"/>
        <v>-689429634007942.38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-689429634007942.38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-2872623475033.0933</v>
      </c>
      <c r="L5096" s="444">
        <f t="shared" ca="1" si="179"/>
        <v>-692302257482975.5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-692302257482975.5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-2884592739512.3979</v>
      </c>
      <c r="L5097" s="444">
        <f t="shared" ca="1" si="179"/>
        <v>-695186850222487.88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-695186850222487.88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-2896611875927.0327</v>
      </c>
      <c r="L5098" s="444">
        <f t="shared" ca="1" si="179"/>
        <v>-698083462098414.88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-698083462098414.88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-2908681092076.7285</v>
      </c>
      <c r="L5099" s="444">
        <f t="shared" ca="1" si="179"/>
        <v>-700992143190491.63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-700992143190491.63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-2920800596627.0483</v>
      </c>
      <c r="L5100" s="444">
        <f t="shared" ca="1" si="179"/>
        <v>-703912943787118.63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-703912943787118.63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-2932970599112.9941</v>
      </c>
      <c r="L5101" s="444">
        <f t="shared" ca="1" si="179"/>
        <v>-706845914386231.63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-706845914386231.63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-2945191309942.6318</v>
      </c>
      <c r="L5102" s="444">
        <f t="shared" ca="1" si="179"/>
        <v>-709791105696174.25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-709791105696174.25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-2957462940400.7261</v>
      </c>
      <c r="L5103" s="444">
        <f t="shared" ca="1" si="179"/>
        <v>-712748568636575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-712748568636575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-2969785702652.396</v>
      </c>
      <c r="L5104" s="444">
        <f t="shared" ca="1" si="179"/>
        <v>-715718354339227.38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-715718354339227.38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-2982159809746.7808</v>
      </c>
      <c r="L5105" s="444">
        <f t="shared" ca="1" si="179"/>
        <v>-718700514148974.13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-718700514148974.13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-2994585475620.7256</v>
      </c>
      <c r="L5106" s="444">
        <f t="shared" ca="1" si="179"/>
        <v>-721695099624594.88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-721695099624594.88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-3007062915102.4785</v>
      </c>
      <c r="L5107" s="444">
        <f t="shared" ca="1" si="179"/>
        <v>-724702162539697.38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-724702162539697.38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-3019592343915.4058</v>
      </c>
      <c r="L5108" s="444">
        <f t="shared" ref="L5108:L5362" ca="1" si="184">I5108-J5108+K5108</f>
        <v>-727721754883612.75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-727721754883612.75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-3032173978681.7197</v>
      </c>
      <c r="L5109" s="444">
        <f t="shared" ca="1" si="184"/>
        <v>-730753928862294.5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-730753928862294.5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-3044808036926.2271</v>
      </c>
      <c r="L5110" s="444">
        <f t="shared" ca="1" si="184"/>
        <v>-733798736899220.75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-733798736899220.75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-3057494737080.0864</v>
      </c>
      <c r="L5111" s="444">
        <f t="shared" ca="1" si="184"/>
        <v>-736856231636300.88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-736856231636300.88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-3070234298484.5869</v>
      </c>
      <c r="L5112" s="444">
        <f t="shared" ca="1" si="184"/>
        <v>-739926465934785.5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-739926465934785.5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-3083026941394.9395</v>
      </c>
      <c r="L5113" s="444">
        <f t="shared" ca="1" si="184"/>
        <v>-743009492876180.5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-743009492876180.5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-3095872886984.0854</v>
      </c>
      <c r="L5114" s="444">
        <f t="shared" ca="1" si="184"/>
        <v>-746105365763164.63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-746105365763164.63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-3108772357346.519</v>
      </c>
      <c r="L5115" s="444">
        <f t="shared" ca="1" si="184"/>
        <v>-749214138120511.13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-749214138120511.13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-3121725575502.1299</v>
      </c>
      <c r="L5116" s="444">
        <f t="shared" ca="1" si="184"/>
        <v>-752335863696013.25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-752335863696013.25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-3134732765400.0552</v>
      </c>
      <c r="L5117" s="444">
        <f t="shared" ca="1" si="184"/>
        <v>-755470596461413.25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-755470596461413.25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-3147794151922.5552</v>
      </c>
      <c r="L5118" s="444">
        <f t="shared" ca="1" si="184"/>
        <v>-758618390613335.75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-758618390613335.75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-3160909960888.8989</v>
      </c>
      <c r="L5119" s="444">
        <f t="shared" ca="1" si="184"/>
        <v>-761779300574224.63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-761779300574224.63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-3174080419059.269</v>
      </c>
      <c r="L5120" s="444">
        <f t="shared" ca="1" si="184"/>
        <v>-764953380993283.88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-764953380993283.88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-3187305754138.6826</v>
      </c>
      <c r="L5121" s="444">
        <f t="shared" ca="1" si="184"/>
        <v>-768140686747422.5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-768140686747422.5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-3200586194780.9272</v>
      </c>
      <c r="L5122" s="444">
        <f t="shared" ca="1" si="184"/>
        <v>-771341272942203.38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-771341272942203.38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-3213921970592.5142</v>
      </c>
      <c r="L5123" s="444">
        <f t="shared" ca="1" si="184"/>
        <v>-774555194912795.88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-774555194912795.88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-3227313312136.6494</v>
      </c>
      <c r="L5124" s="444">
        <f t="shared" ca="1" si="184"/>
        <v>-777782508224932.5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-777782508224932.5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-3240760450937.2188</v>
      </c>
      <c r="L5125" s="444">
        <f t="shared" ca="1" si="184"/>
        <v>-781023268675869.75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-781023268675869.75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-3254263619482.7905</v>
      </c>
      <c r="L5126" s="444">
        <f t="shared" ca="1" si="184"/>
        <v>-784277532295352.5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-784277532295352.5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-3267823051230.6353</v>
      </c>
      <c r="L5127" s="444">
        <f t="shared" ca="1" si="184"/>
        <v>-787545355346583.13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-787545355346583.13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-3281438980610.7632</v>
      </c>
      <c r="L5128" s="444">
        <f t="shared" ca="1" si="184"/>
        <v>-790826794327193.88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-790826794327193.88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-3295111643029.9746</v>
      </c>
      <c r="L5129" s="444">
        <f t="shared" ca="1" si="184"/>
        <v>-794121905970223.88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-794121905970223.88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-3308841274875.9326</v>
      </c>
      <c r="L5130" s="444">
        <f t="shared" ca="1" si="184"/>
        <v>-797430747245099.75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-797430747245099.75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-3322628113521.249</v>
      </c>
      <c r="L5131" s="444">
        <f t="shared" ca="1" si="184"/>
        <v>-800753375358621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-800753375358621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-3336472397327.5874</v>
      </c>
      <c r="L5132" s="444">
        <f t="shared" ca="1" si="184"/>
        <v>-804089847755948.63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-804089847755948.63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-3350374365649.7861</v>
      </c>
      <c r="L5133" s="444">
        <f t="shared" ca="1" si="184"/>
        <v>-807440222121598.38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-807440222121598.38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-3364334258839.9932</v>
      </c>
      <c r="L5134" s="444">
        <f t="shared" ca="1" si="184"/>
        <v>-810804556380438.38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-810804556380438.38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-3378352318251.8267</v>
      </c>
      <c r="L5135" s="444">
        <f t="shared" ca="1" si="184"/>
        <v>-814182908698690.25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-814182908698690.25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-3392428786244.5425</v>
      </c>
      <c r="L5136" s="444">
        <f t="shared" ca="1" si="184"/>
        <v>-817575337484934.75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-817575337484934.75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-3406563906187.228</v>
      </c>
      <c r="L5137" s="444">
        <f t="shared" ca="1" si="184"/>
        <v>-820981901391122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-820981901391122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-3420757922463.0083</v>
      </c>
      <c r="L5138" s="444">
        <f t="shared" ca="1" si="184"/>
        <v>-824402659313585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-824402659313585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-3435011080473.271</v>
      </c>
      <c r="L5139" s="444">
        <f t="shared" ca="1" si="184"/>
        <v>-827837670394058.25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-827837670394058.25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-3449323626641.9092</v>
      </c>
      <c r="L5140" s="444">
        <f t="shared" ca="1" si="184"/>
        <v>-831286994020700.13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-831286994020700.13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-3463695808419.584</v>
      </c>
      <c r="L5141" s="444">
        <f t="shared" ca="1" si="184"/>
        <v>-834750689829119.75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-834750689829119.75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-3478127874287.999</v>
      </c>
      <c r="L5142" s="444">
        <f t="shared" ca="1" si="184"/>
        <v>-838228817703407.75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-838228817703407.75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-3492620073764.1987</v>
      </c>
      <c r="L5143" s="444">
        <f t="shared" ca="1" si="184"/>
        <v>-841721437777172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-841721437777172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-3507172657404.8833</v>
      </c>
      <c r="L5144" s="444">
        <f t="shared" ca="1" si="184"/>
        <v>-845228610434576.88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-845228610434576.88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-3521785876810.7368</v>
      </c>
      <c r="L5145" s="444">
        <f t="shared" ca="1" si="184"/>
        <v>-848750396311387.63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-848750396311387.63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-3536459984630.7817</v>
      </c>
      <c r="L5146" s="444">
        <f t="shared" ca="1" si="184"/>
        <v>-852286856296018.38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-852286856296018.38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-3551195234566.7432</v>
      </c>
      <c r="L5147" s="444">
        <f t="shared" ca="1" si="184"/>
        <v>-855838051530585.13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-855838051530585.13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-3565991881377.438</v>
      </c>
      <c r="L5148" s="444">
        <f t="shared" ca="1" si="184"/>
        <v>-859404043411962.63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-859404043411962.63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-3580850180883.1777</v>
      </c>
      <c r="L5149" s="444">
        <f t="shared" ca="1" si="184"/>
        <v>-862984893592845.75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-862984893592845.75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-3595770389970.1904</v>
      </c>
      <c r="L5150" s="444">
        <f t="shared" ca="1" si="184"/>
        <v>-866580663982816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-866580663982816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-3610752766595.0664</v>
      </c>
      <c r="L5151" s="444">
        <f t="shared" ca="1" si="184"/>
        <v>-870191416749411.13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-870191416749411.13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-3625797569789.2129</v>
      </c>
      <c r="L5152" s="444">
        <f t="shared" ca="1" si="184"/>
        <v>-873817214319200.38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-873817214319200.38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-3640905059663.335</v>
      </c>
      <c r="L5153" s="444">
        <f t="shared" ca="1" si="184"/>
        <v>-877458119378863.75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-877458119378863.75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-3656075497411.9321</v>
      </c>
      <c r="L5154" s="444">
        <f t="shared" ca="1" si="184"/>
        <v>-881114194876275.63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-881114194876275.63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-3671309145317.8154</v>
      </c>
      <c r="L5155" s="444">
        <f t="shared" ca="1" si="184"/>
        <v>-884785504021593.5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-884785504021593.5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-3686606266756.6401</v>
      </c>
      <c r="L5156" s="444">
        <f t="shared" ca="1" si="184"/>
        <v>-888472110288350.13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-888472110288350.13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-3701967126201.4595</v>
      </c>
      <c r="L5157" s="444">
        <f t="shared" ca="1" si="184"/>
        <v>-892174077414551.63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-892174077414551.63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-3717391989227.2979</v>
      </c>
      <c r="L5158" s="444">
        <f t="shared" ca="1" si="184"/>
        <v>-895891469403778.88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-895891469403778.88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-3732881122515.7446</v>
      </c>
      <c r="L5159" s="444">
        <f t="shared" ca="1" si="184"/>
        <v>-899624350526294.63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-899624350526294.63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-3748434793859.561</v>
      </c>
      <c r="L5160" s="444">
        <f t="shared" ca="1" si="184"/>
        <v>-903372785320154.13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-903372785320154.13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-3764053272167.3086</v>
      </c>
      <c r="L5161" s="444">
        <f t="shared" ca="1" si="184"/>
        <v>-907136838592321.38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-907136838592321.38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-3779736827468.0059</v>
      </c>
      <c r="L5162" s="444">
        <f t="shared" ca="1" si="184"/>
        <v>-910916575419789.38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-910916575419789.38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-3795485730915.7891</v>
      </c>
      <c r="L5163" s="444">
        <f t="shared" ca="1" si="184"/>
        <v>-914712061150705.13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-914712061150705.13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-3811300254794.6045</v>
      </c>
      <c r="L5164" s="444">
        <f t="shared" ca="1" si="184"/>
        <v>-918523361405499.75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-918523361405499.75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-3827180672522.9155</v>
      </c>
      <c r="L5165" s="444">
        <f t="shared" ca="1" si="184"/>
        <v>-922350542078022.63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-922350542078022.63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-3843127258658.4272</v>
      </c>
      <c r="L5166" s="444">
        <f t="shared" ca="1" si="184"/>
        <v>-926193669336681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-926193669336681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-3859140288902.8374</v>
      </c>
      <c r="L5167" s="444">
        <f t="shared" ca="1" si="184"/>
        <v>-930052809625583.88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-930052809625583.88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-3875220040106.5991</v>
      </c>
      <c r="L5168" s="444">
        <f t="shared" ca="1" si="184"/>
        <v>-933928029665690.5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-933928029665690.5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-3891366790273.7104</v>
      </c>
      <c r="L5169" s="444">
        <f t="shared" ca="1" si="184"/>
        <v>-937819396455964.25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-937819396455964.25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-3907580818566.5181</v>
      </c>
      <c r="L5170" s="444">
        <f t="shared" ca="1" si="184"/>
        <v>-941726977274530.75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-941726977274530.75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-3923862405310.5444</v>
      </c>
      <c r="L5171" s="444">
        <f t="shared" ca="1" si="184"/>
        <v>-945650839679841.25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-945650839679841.25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-3940211831999.3389</v>
      </c>
      <c r="L5172" s="444">
        <f t="shared" ca="1" si="184"/>
        <v>-949591051511840.63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-949591051511840.63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-3956629381299.3359</v>
      </c>
      <c r="L5173" s="444">
        <f t="shared" ca="1" si="184"/>
        <v>-953547680893140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-953547680893140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-3973115337054.75</v>
      </c>
      <c r="L5174" s="444">
        <f t="shared" ca="1" si="184"/>
        <v>-957520796230194.75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-957520796230194.75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-3989669984292.4785</v>
      </c>
      <c r="L5175" s="444">
        <f t="shared" ca="1" si="184"/>
        <v>-961510466214487.25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-961510466214487.25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-4006293609227.0298</v>
      </c>
      <c r="L5176" s="444">
        <f t="shared" ca="1" si="184"/>
        <v>-965516759823714.25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-965516759823714.25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-4022986499265.4766</v>
      </c>
      <c r="L5177" s="444">
        <f t="shared" ca="1" si="184"/>
        <v>-969539746322979.75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-969539746322979.75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-4039748943012.4155</v>
      </c>
      <c r="L5178" s="444">
        <f t="shared" ca="1" si="184"/>
        <v>-973579495265992.13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-973579495265992.13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-4056581230274.9668</v>
      </c>
      <c r="L5179" s="444">
        <f t="shared" ca="1" si="184"/>
        <v>-977636076496267.13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-977636076496267.13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-4073483652067.7798</v>
      </c>
      <c r="L5180" s="444">
        <f t="shared" ca="1" si="184"/>
        <v>-981709560148334.88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-981709560148334.88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-4090456500618.062</v>
      </c>
      <c r="L5181" s="444">
        <f t="shared" ca="1" si="184"/>
        <v>-985800016648952.88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-985800016648952.88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-4107500069370.6372</v>
      </c>
      <c r="L5182" s="444">
        <f t="shared" ca="1" si="184"/>
        <v>-989907516718323.5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-989907516718323.5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-4124614652993.0146</v>
      </c>
      <c r="L5183" s="444">
        <f t="shared" ca="1" si="184"/>
        <v>-994032131371316.5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-994032131371316.5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-4141800547380.4858</v>
      </c>
      <c r="L5184" s="444">
        <f t="shared" ca="1" si="184"/>
        <v>-998173931918697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-998173931918697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-4159058049661.2373</v>
      </c>
      <c r="L5185" s="444">
        <f t="shared" ca="1" si="184"/>
        <v>-1002332989968358.3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-1002332989968358.3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-4176387458201.4927</v>
      </c>
      <c r="L5186" s="444">
        <f t="shared" ca="1" si="184"/>
        <v>-1006509377426559.8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-1006509377426559.8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-4193789072610.6655</v>
      </c>
      <c r="L5187" s="444">
        <f t="shared" ca="1" si="184"/>
        <v>-1010703166499170.4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-1010703166499170.4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-4211263193746.5425</v>
      </c>
      <c r="L5188" s="444">
        <f t="shared" ca="1" si="184"/>
        <v>-1014914429692916.9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-1014914429692916.9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-4228810123720.4868</v>
      </c>
      <c r="L5189" s="444">
        <f t="shared" ca="1" si="184"/>
        <v>-1019143239816637.4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-1019143239816637.4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-4246430165902.6553</v>
      </c>
      <c r="L5190" s="444">
        <f t="shared" ca="1" si="184"/>
        <v>-1023389669982540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-1023389669982540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-4264123624927.25</v>
      </c>
      <c r="L5191" s="444">
        <f t="shared" ca="1" si="184"/>
        <v>-1027653793607467.3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-1027653793607467.3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-4281890806697.7808</v>
      </c>
      <c r="L5192" s="444">
        <f t="shared" ca="1" si="184"/>
        <v>-1031935684414165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-1031935684414165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-4299732018392.3545</v>
      </c>
      <c r="L5193" s="444">
        <f t="shared" ca="1" si="184"/>
        <v>-1036235416432557.4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-1036235416432557.4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-4317647568468.9883</v>
      </c>
      <c r="L5194" s="444">
        <f t="shared" ca="1" si="184"/>
        <v>-1040553064001026.4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-1040553064001026.4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-4335637766670.9434</v>
      </c>
      <c r="L5195" s="444">
        <f t="shared" ca="1" si="184"/>
        <v>-1044888701767697.4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-1044888701767697.4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-4353702924032.0723</v>
      </c>
      <c r="L5196" s="444">
        <f t="shared" ca="1" si="184"/>
        <v>-1049242404691729.5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-1049242404691729.5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-4371843352882.2056</v>
      </c>
      <c r="L5197" s="444">
        <f t="shared" ca="1" si="184"/>
        <v>-1053614248044611.8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-1053614248044611.8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-4390059366852.5483</v>
      </c>
      <c r="L5198" s="444">
        <f t="shared" ca="1" si="184"/>
        <v>-1058004307411464.3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-1058004307411464.3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-4408351280881.1006</v>
      </c>
      <c r="L5199" s="444">
        <f t="shared" ca="1" si="184"/>
        <v>-1062412658692345.4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-1062412658692345.4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-4426719411218.1055</v>
      </c>
      <c r="L5200" s="444">
        <f t="shared" ca="1" si="184"/>
        <v>-1066839378103563.5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-1066839378103563.5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-4445164075431.5146</v>
      </c>
      <c r="L5201" s="444">
        <f t="shared" ca="1" si="184"/>
        <v>-1071284542178995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-1071284542178995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-4463685592412.4795</v>
      </c>
      <c r="L5202" s="444">
        <f t="shared" ca="1" si="184"/>
        <v>-1075748227771407.5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-1075748227771407.5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-4482284282380.8643</v>
      </c>
      <c r="L5203" s="444">
        <f t="shared" ca="1" si="184"/>
        <v>-1080230512053788.4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-1080230512053788.4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-4500960466890.7852</v>
      </c>
      <c r="L5204" s="444">
        <f t="shared" ca="1" si="184"/>
        <v>-1084731472520679.1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-1084731472520679.1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-4519714468836.1631</v>
      </c>
      <c r="L5205" s="444">
        <f t="shared" ca="1" si="184"/>
        <v>-1089251186989515.3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-1089251186989515.3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-4538546612456.3135</v>
      </c>
      <c r="L5206" s="444">
        <f t="shared" ca="1" si="184"/>
        <v>-1093789733601971.6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-1093789733601971.6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-4557457223341.5488</v>
      </c>
      <c r="L5207" s="444">
        <f t="shared" ca="1" si="184"/>
        <v>-1098347190825313.1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-1098347190825313.1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-4576446628438.8037</v>
      </c>
      <c r="L5208" s="444">
        <f t="shared" ca="1" si="184"/>
        <v>-1102923637453751.9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-1102923637453751.9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-4595515156057.2998</v>
      </c>
      <c r="L5209" s="444">
        <f t="shared" ca="1" si="184"/>
        <v>-1107519152609809.1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-1107519152609809.1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-4614663135874.2051</v>
      </c>
      <c r="L5210" s="444">
        <f t="shared" ca="1" si="184"/>
        <v>-1112133815745683.4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-1112133815745683.4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-4633890898940.3477</v>
      </c>
      <c r="L5211" s="444">
        <f t="shared" ca="1" si="184"/>
        <v>-1116767706644623.8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-1116767706644623.8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-4653198777685.9326</v>
      </c>
      <c r="L5212" s="444">
        <f t="shared" ca="1" si="184"/>
        <v>-1121420905422309.6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-1121420905422309.6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-4672587105926.2891</v>
      </c>
      <c r="L5213" s="444">
        <f t="shared" ca="1" si="184"/>
        <v>-1126093492528236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-1126093492528236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-4692056218867.6504</v>
      </c>
      <c r="L5214" s="444">
        <f t="shared" ca="1" si="184"/>
        <v>-1130785548747103.8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-1130785548747103.8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-4711606453112.9326</v>
      </c>
      <c r="L5215" s="444">
        <f t="shared" ca="1" si="184"/>
        <v>-1135497155200216.8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-1135497155200216.8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-4731238146667.5693</v>
      </c>
      <c r="L5216" s="444">
        <f t="shared" ca="1" si="184"/>
        <v>-1140228393346884.3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-1140228393346884.3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-4750951638945.3506</v>
      </c>
      <c r="L5217" s="444">
        <f t="shared" ca="1" si="184"/>
        <v>-1144979344985829.5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-1144979344985829.5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-4770747270774.2891</v>
      </c>
      <c r="L5218" s="444">
        <f t="shared" ca="1" si="184"/>
        <v>-1149750092256603.8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-1149750092256603.8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-4790625384402.5156</v>
      </c>
      <c r="L5219" s="444">
        <f t="shared" ca="1" si="184"/>
        <v>-1154540717641006.3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-1154540717641006.3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-4810586323504.1924</v>
      </c>
      <c r="L5220" s="444">
        <f t="shared" ca="1" si="184"/>
        <v>-1159351303964510.5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-1159351303964510.5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-4830630433185.46</v>
      </c>
      <c r="L5221" s="444">
        <f t="shared" ca="1" si="184"/>
        <v>-1164181934397696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-1164181934397696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-4850758059990.4004</v>
      </c>
      <c r="L5222" s="444">
        <f t="shared" ca="1" si="184"/>
        <v>-1169032692457686.5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-1169032692457686.5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-4870969551907.0273</v>
      </c>
      <c r="L5223" s="444">
        <f t="shared" ca="1" si="184"/>
        <v>-1173903662009593.5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-1173903662009593.5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-4891265258373.3066</v>
      </c>
      <c r="L5224" s="444">
        <f t="shared" ca="1" si="184"/>
        <v>-1178794927267966.8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-1178794927267966.8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-4911645530283.1943</v>
      </c>
      <c r="L5225" s="444">
        <f t="shared" ca="1" si="184"/>
        <v>-1183706572798250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-1183706572798250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-4932110719992.708</v>
      </c>
      <c r="L5226" s="444">
        <f t="shared" ca="1" si="184"/>
        <v>-1188638683518242.8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-1188638683518242.8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-4952661181326.0117</v>
      </c>
      <c r="L5227" s="444">
        <f t="shared" ca="1" si="184"/>
        <v>-1193591344699568.8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-1193591344699568.8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-4973297269581.5361</v>
      </c>
      <c r="L5228" s="444">
        <f t="shared" ca="1" si="184"/>
        <v>-1198564641969150.3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-1198564641969150.3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-4994019341538.126</v>
      </c>
      <c r="L5229" s="444">
        <f t="shared" ca="1" si="184"/>
        <v>-1203558661310688.5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-1203558661310688.5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-5014827755461.2021</v>
      </c>
      <c r="L5230" s="444">
        <f t="shared" ca="1" si="184"/>
        <v>-1208573489066149.8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-1208573489066149.8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-5035722871108.957</v>
      </c>
      <c r="L5231" s="444">
        <f t="shared" ca="1" si="184"/>
        <v>-1213609211937258.8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-1213609211937258.8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-5056705049738.5781</v>
      </c>
      <c r="L5232" s="444">
        <f t="shared" ca="1" si="184"/>
        <v>-1218665916986997.3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-1218665916986997.3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-5077774654112.4883</v>
      </c>
      <c r="L5233" s="444">
        <f t="shared" ca="1" si="184"/>
        <v>-1223743691641109.8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-1223743691641109.8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-5098932048504.624</v>
      </c>
      <c r="L5234" s="444">
        <f t="shared" ca="1" si="184"/>
        <v>-1228842623689614.3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-1228842623689614.3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-5120177598706.7256</v>
      </c>
      <c r="L5235" s="444">
        <f t="shared" ca="1" si="184"/>
        <v>-1233962801288321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-1233962801288321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-5141511672034.6709</v>
      </c>
      <c r="L5236" s="444">
        <f t="shared" ca="1" si="184"/>
        <v>-1239104312960355.8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-1239104312960355.8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-5162934637334.8154</v>
      </c>
      <c r="L5237" s="444">
        <f t="shared" ca="1" si="184"/>
        <v>-1244267247597690.5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-1244267247597690.5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-5184446864990.377</v>
      </c>
      <c r="L5238" s="444">
        <f t="shared" ca="1" si="184"/>
        <v>-1249451694462681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-1249451694462681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-5206048726927.8379</v>
      </c>
      <c r="L5239" s="444">
        <f t="shared" ca="1" si="184"/>
        <v>-1254657743189608.8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-1254657743189608.8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-5227740596623.3701</v>
      </c>
      <c r="L5240" s="444">
        <f t="shared" ca="1" si="184"/>
        <v>-1259885483786232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-1259885483786232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-5249522849109.2998</v>
      </c>
      <c r="L5241" s="444">
        <f t="shared" ca="1" si="184"/>
        <v>-1265135006635341.3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-1265135006635341.3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-5271395860980.5889</v>
      </c>
      <c r="L5242" s="444">
        <f t="shared" ca="1" si="184"/>
        <v>-1270406402496321.8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-1270406402496321.8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-5293360010401.3408</v>
      </c>
      <c r="L5243" s="444">
        <f t="shared" ca="1" si="184"/>
        <v>-1275699762506723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-1275699762506723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-5315415677111.3457</v>
      </c>
      <c r="L5244" s="444">
        <f t="shared" ca="1" si="184"/>
        <v>-1281015178183834.3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-1281015178183834.3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-5337563242432.6426</v>
      </c>
      <c r="L5245" s="444">
        <f t="shared" ca="1" si="184"/>
        <v>-1286352741426267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-1286352741426267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-5359803089276.1123</v>
      </c>
      <c r="L5246" s="444">
        <f t="shared" ca="1" si="184"/>
        <v>-1291712544515543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-1291712544515543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-5382135602148.0957</v>
      </c>
      <c r="L5247" s="444">
        <f t="shared" ca="1" si="184"/>
        <v>-1297094680117691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-1297094680117691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-5404561167157.0459</v>
      </c>
      <c r="L5248" s="444">
        <f t="shared" ca="1" si="184"/>
        <v>-1302499241284848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-1302499241284848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-5427080172020.2002</v>
      </c>
      <c r="L5249" s="444">
        <f t="shared" ca="1" si="184"/>
        <v>-1307926321456868.3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-1307926321456868.3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-5449693006070.2842</v>
      </c>
      <c r="L5250" s="444">
        <f t="shared" ca="1" si="184"/>
        <v>-1313376014462938.5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-1313376014462938.5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-5472400060262.2441</v>
      </c>
      <c r="L5251" s="444">
        <f t="shared" ca="1" si="184"/>
        <v>-1318848414523200.8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-1318848414523200.8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-5495201727180.0029</v>
      </c>
      <c r="L5252" s="444">
        <f t="shared" ca="1" si="184"/>
        <v>-1324343616250380.8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-1324343616250380.8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-5518098401043.2529</v>
      </c>
      <c r="L5253" s="444">
        <f t="shared" ca="1" si="184"/>
        <v>-1329861714651424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-1329861714651424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-5541090477714.2666</v>
      </c>
      <c r="L5254" s="444">
        <f t="shared" ca="1" si="184"/>
        <v>-1335402805129138.3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-1335402805129138.3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-5564178354704.7422</v>
      </c>
      <c r="L5255" s="444">
        <f t="shared" ca="1" si="184"/>
        <v>-1340966983483843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-1340966983483843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-5587362431182.6787</v>
      </c>
      <c r="L5256" s="444">
        <f t="shared" ca="1" si="184"/>
        <v>-1346554345915025.8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-1346554345915025.8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-5610643107979.2734</v>
      </c>
      <c r="L5257" s="444">
        <f t="shared" ca="1" si="184"/>
        <v>-1352164989023005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-1352164989023005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-5634020787595.8545</v>
      </c>
      <c r="L5258" s="444">
        <f t="shared" ca="1" si="184"/>
        <v>-1357799009810600.8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-1357799009810600.8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-5657495874210.8359</v>
      </c>
      <c r="L5259" s="444">
        <f t="shared" ca="1" si="184"/>
        <v>-1363456505684811.5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-1363456505684811.5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-5681068773686.7148</v>
      </c>
      <c r="L5260" s="444">
        <f t="shared" ca="1" si="184"/>
        <v>-1369137574458498.3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-1369137574458498.3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-5704739893577.0762</v>
      </c>
      <c r="L5261" s="444">
        <f t="shared" ca="1" si="184"/>
        <v>-1374842314352075.3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-1374842314352075.3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-5728509643133.6465</v>
      </c>
      <c r="L5262" s="444">
        <f t="shared" ca="1" si="184"/>
        <v>-1380570823995209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-1380570823995209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-5752378433313.3711</v>
      </c>
      <c r="L5263" s="444">
        <f t="shared" ca="1" si="184"/>
        <v>-1386323202428522.3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-1386323202428522.3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-5776346676785.5098</v>
      </c>
      <c r="L5264" s="444">
        <f t="shared" ca="1" si="184"/>
        <v>-1392099549105307.8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-1392099549105307.8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-5800414787938.7822</v>
      </c>
      <c r="L5265" s="444">
        <f t="shared" ca="1" si="184"/>
        <v>-1397899963893246.5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-1397899963893246.5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-5824583182888.5273</v>
      </c>
      <c r="L5266" s="444">
        <f t="shared" ca="1" si="184"/>
        <v>-1403724547076135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-1403724547076135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-5848852279483.8955</v>
      </c>
      <c r="L5267" s="444">
        <f t="shared" ca="1" si="184"/>
        <v>-1409573399355619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-1409573399355619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-5873222497315.0791</v>
      </c>
      <c r="L5268" s="444">
        <f t="shared" ca="1" si="184"/>
        <v>-1415446621852934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-1415446621852934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-5897694257720.5586</v>
      </c>
      <c r="L5269" s="444">
        <f t="shared" ca="1" si="184"/>
        <v>-1421344316110654.5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-1421344316110654.5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-5922267983794.3936</v>
      </c>
      <c r="L5270" s="444">
        <f t="shared" ca="1" si="184"/>
        <v>-1427266584094449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-1427266584094449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-5946944100393.5371</v>
      </c>
      <c r="L5271" s="444">
        <f t="shared" ca="1" si="184"/>
        <v>-1433213528194842.5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-1433213528194842.5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-5971723034145.1768</v>
      </c>
      <c r="L5272" s="444">
        <f t="shared" ca="1" si="184"/>
        <v>-1439185251228987.8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-1439185251228987.8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-5996605213454.1152</v>
      </c>
      <c r="L5273" s="444">
        <f t="shared" ca="1" si="184"/>
        <v>-1445181856442441.8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-1445181856442441.8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-6021591068510.1738</v>
      </c>
      <c r="L5274" s="444">
        <f t="shared" ca="1" si="184"/>
        <v>-1451203447510952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-1451203447510952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-6046681031295.6328</v>
      </c>
      <c r="L5275" s="444">
        <f t="shared" ca="1" si="184"/>
        <v>-1457250128542247.8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-1457250128542247.8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-6071875535592.6992</v>
      </c>
      <c r="L5276" s="444">
        <f t="shared" ca="1" si="184"/>
        <v>-1463322004077840.5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-1463322004077840.5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-6097175016991.002</v>
      </c>
      <c r="L5277" s="444">
        <f t="shared" ca="1" si="184"/>
        <v>-1469419179094831.5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-1469419179094831.5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-6122579912895.1309</v>
      </c>
      <c r="L5278" s="444">
        <f t="shared" ca="1" si="184"/>
        <v>-1475541759007726.8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-1475541759007726.8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-6148090662532.1943</v>
      </c>
      <c r="L5279" s="444">
        <f t="shared" ca="1" si="184"/>
        <v>-1481689849670259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-1481689849670259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-6173707706959.4121</v>
      </c>
      <c r="L5280" s="444">
        <f t="shared" ca="1" si="184"/>
        <v>-1487863557377218.5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-1487863557377218.5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-6199431489071.7441</v>
      </c>
      <c r="L5281" s="444">
        <f t="shared" ca="1" si="184"/>
        <v>-1494062988866290.3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-1494062988866290.3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-6225262453609.543</v>
      </c>
      <c r="L5282" s="444">
        <f t="shared" ca="1" si="184"/>
        <v>-1500288251319899.8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-1500288251319899.8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-6251201047166.249</v>
      </c>
      <c r="L5283" s="444">
        <f t="shared" ca="1" si="184"/>
        <v>-1506539452367066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-1506539452367066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-6277247718196.1084</v>
      </c>
      <c r="L5284" s="444">
        <f t="shared" ca="1" si="184"/>
        <v>-1512816700085262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-1512816700085262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-6303402917021.9248</v>
      </c>
      <c r="L5285" s="444">
        <f t="shared" ca="1" si="184"/>
        <v>-1519120103002284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-1519120103002284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-6329667095842.8496</v>
      </c>
      <c r="L5286" s="444">
        <f t="shared" ca="1" si="184"/>
        <v>-1525449770098126.8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-1525449770098126.8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-6356040708742.1943</v>
      </c>
      <c r="L5287" s="444">
        <f t="shared" ca="1" si="184"/>
        <v>-1531805810806869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-1531805810806869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-6382524211695.2871</v>
      </c>
      <c r="L5288" s="444">
        <f t="shared" ca="1" si="184"/>
        <v>-1538188335018564.3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-1538188335018564.3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-6409118062577.3506</v>
      </c>
      <c r="L5289" s="444">
        <f t="shared" ca="1" si="184"/>
        <v>-1544597453081141.5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-1544597453081141.5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-6435822721171.4229</v>
      </c>
      <c r="L5290" s="444">
        <f t="shared" ca="1" si="184"/>
        <v>-1551033275802313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-1551033275802313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-6462638649176.3037</v>
      </c>
      <c r="L5291" s="444">
        <f t="shared" ca="1" si="184"/>
        <v>-1557495914451489.3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-1557495914451489.3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-6489566310214.5381</v>
      </c>
      <c r="L5292" s="444">
        <f t="shared" ca="1" si="184"/>
        <v>-1563985480761703.8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-1563985480761703.8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-6516606169840.4326</v>
      </c>
      <c r="L5293" s="444">
        <f t="shared" ca="1" si="184"/>
        <v>-1570502086931544.3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-1570502086931544.3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-6543758695548.1006</v>
      </c>
      <c r="L5294" s="444">
        <f t="shared" ca="1" si="184"/>
        <v>-1577045845627092.3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-1577045845627092.3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-6571024356779.5508</v>
      </c>
      <c r="L5295" s="444">
        <f t="shared" ca="1" si="184"/>
        <v>-1583616869983871.8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-1583616869983871.8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-6598403624932.7988</v>
      </c>
      <c r="L5296" s="444">
        <f t="shared" ca="1" si="184"/>
        <v>-1590215273608804.5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-1590215273608804.5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-6625896973370.0186</v>
      </c>
      <c r="L5297" s="444">
        <f t="shared" ca="1" si="184"/>
        <v>-1596841170582174.5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-1596841170582174.5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-6653504877425.7266</v>
      </c>
      <c r="L5298" s="444">
        <f t="shared" ca="1" si="184"/>
        <v>-1603494675459600.3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-1603494675459600.3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-6681227814415.001</v>
      </c>
      <c r="L5299" s="444">
        <f t="shared" ca="1" si="184"/>
        <v>-1610175903274015.3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-1610175903274015.3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-6709066263641.7305</v>
      </c>
      <c r="L5300" s="444">
        <f t="shared" ca="1" si="184"/>
        <v>-1616884969537657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-1616884969537657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-6737020706406.9043</v>
      </c>
      <c r="L5301" s="444">
        <f t="shared" ca="1" si="184"/>
        <v>-1623621990244064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-1623621990244064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-6765091626016.9336</v>
      </c>
      <c r="L5302" s="444">
        <f t="shared" ca="1" si="184"/>
        <v>-1630387081870081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-1630387081870081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-6793279507792.0039</v>
      </c>
      <c r="L5303" s="444">
        <f t="shared" ca="1" si="184"/>
        <v>-1637180361377873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-1637180361377873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-6821584839074.4707</v>
      </c>
      <c r="L5304" s="444">
        <f t="shared" ca="1" si="184"/>
        <v>-1644001946216947.5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-1644001946216947.5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-6850008109237.2813</v>
      </c>
      <c r="L5305" s="444">
        <f t="shared" ca="1" si="184"/>
        <v>-1650851954326184.8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-1650851954326184.8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-6878549809692.4365</v>
      </c>
      <c r="L5306" s="444">
        <f t="shared" ca="1" si="184"/>
        <v>-1657730504135877.3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-1657730504135877.3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-6907210433899.4883</v>
      </c>
      <c r="L5307" s="444">
        <f t="shared" ca="1" si="184"/>
        <v>-1664637714569776.8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-1664637714569776.8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-6935990477374.0693</v>
      </c>
      <c r="L5308" s="444">
        <f t="shared" ca="1" si="184"/>
        <v>-1671573705047150.8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-1671573705047150.8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-6964890437696.4609</v>
      </c>
      <c r="L5309" s="444">
        <f t="shared" ca="1" si="184"/>
        <v>-1678538595484847.3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-1678538595484847.3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-6993910814520.1973</v>
      </c>
      <c r="L5310" s="444">
        <f t="shared" ca="1" si="184"/>
        <v>-1685532506299367.5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-1685532506299367.5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-7023052109580.6982</v>
      </c>
      <c r="L5311" s="444">
        <f t="shared" ca="1" si="184"/>
        <v>-1692555558408948.3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-1692555558408948.3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-7052314826703.9512</v>
      </c>
      <c r="L5312" s="444">
        <f t="shared" ca="1" si="184"/>
        <v>-1699607873235652.3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-1699607873235652.3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-7081699471815.2178</v>
      </c>
      <c r="L5313" s="444">
        <f t="shared" ca="1" si="184"/>
        <v>-1706689572707467.5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-1706689572707467.5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-7111206552947.7813</v>
      </c>
      <c r="L5314" s="444">
        <f t="shared" ca="1" si="184"/>
        <v>-1713800779260415.3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-1713800779260415.3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-7140836580251.7305</v>
      </c>
      <c r="L5315" s="444">
        <f t="shared" ca="1" si="184"/>
        <v>-1720941615840667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-1720941615840667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-7170590066002.7793</v>
      </c>
      <c r="L5316" s="444">
        <f t="shared" ca="1" si="184"/>
        <v>-1728112205906669.8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-1728112205906669.8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-7200467524611.124</v>
      </c>
      <c r="L5317" s="444">
        <f t="shared" ca="1" si="184"/>
        <v>-1735312673431280.8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-1735312673431280.8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-7230469472630.3359</v>
      </c>
      <c r="L5318" s="444">
        <f t="shared" ca="1" si="184"/>
        <v>-1742543142903911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-1742543142903911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-7260596428766.2959</v>
      </c>
      <c r="L5319" s="444">
        <f t="shared" ca="1" si="184"/>
        <v>-1749803739332677.3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-1749803739332677.3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-7290848913886.1553</v>
      </c>
      <c r="L5320" s="444">
        <f t="shared" ca="1" si="184"/>
        <v>-1757094588246563.5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-1757094588246563.5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-7321227451027.3477</v>
      </c>
      <c r="L5321" s="444">
        <f t="shared" ca="1" si="184"/>
        <v>-1764415815697590.8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-1764415815697590.8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-7351732565406.6279</v>
      </c>
      <c r="L5322" s="444">
        <f t="shared" ca="1" si="184"/>
        <v>-1771767548262997.5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-1771767548262997.5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-7382364784429.1553</v>
      </c>
      <c r="L5323" s="444">
        <f t="shared" ca="1" si="184"/>
        <v>-1779149913047426.8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-1779149913047426.8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-7413124637697.6113</v>
      </c>
      <c r="L5324" s="444">
        <f t="shared" ca="1" si="184"/>
        <v>-1786563037685124.3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-1786563037685124.3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-7444012657021.3516</v>
      </c>
      <c r="L5325" s="444">
        <f t="shared" ca="1" si="184"/>
        <v>-1794007050342145.5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-1794007050342145.5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-7475029376425.6074</v>
      </c>
      <c r="L5326" s="444">
        <f t="shared" ca="1" si="184"/>
        <v>-1801482079718571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-1801482079718571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-7506175332160.7119</v>
      </c>
      <c r="L5327" s="444">
        <f t="shared" ca="1" si="184"/>
        <v>-1808988255050731.8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-1808988255050731.8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-7537451062711.3809</v>
      </c>
      <c r="L5328" s="444">
        <f t="shared" ca="1" si="184"/>
        <v>-1816525706113443.3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-1816525706113443.3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-7568857108806.0146</v>
      </c>
      <c r="L5329" s="444">
        <f t="shared" ca="1" si="184"/>
        <v>-1824094563222249.3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-1824094563222249.3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-7600394013426.0381</v>
      </c>
      <c r="L5330" s="444">
        <f t="shared" ca="1" si="184"/>
        <v>-1831694957235675.3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-1831694957235675.3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-7632062321815.3125</v>
      </c>
      <c r="L5331" s="444">
        <f t="shared" ca="1" si="184"/>
        <v>-1839327019557490.5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-1839327019557490.5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-7663862581489.5439</v>
      </c>
      <c r="L5332" s="444">
        <f t="shared" ca="1" si="184"/>
        <v>-1846990882138980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-1846990882138980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-7695795342245.75</v>
      </c>
      <c r="L5333" s="444">
        <f t="shared" ca="1" si="184"/>
        <v>-1854686677481225.8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-1854686677481225.8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-7727861156171.7734</v>
      </c>
      <c r="L5334" s="444">
        <f t="shared" ca="1" si="184"/>
        <v>-1862414538637397.5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-1862414538637397.5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-7760060577655.8242</v>
      </c>
      <c r="L5335" s="444">
        <f t="shared" ca="1" si="184"/>
        <v>-1870174599215053.3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-1870174599215053.3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-7792394163396.0557</v>
      </c>
      <c r="L5336" s="444">
        <f t="shared" ca="1" si="184"/>
        <v>-1877966993378449.3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-1877966993378449.3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-7824862472410.2051</v>
      </c>
      <c r="L5337" s="444">
        <f t="shared" ca="1" si="184"/>
        <v>-1885791855850859.5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-1885791855850859.5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-7857466066045.249</v>
      </c>
      <c r="L5338" s="444">
        <f t="shared" ca="1" si="184"/>
        <v>-1893649321916904.8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-1893649321916904.8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-7890205507987.1045</v>
      </c>
      <c r="L5339" s="444">
        <f t="shared" ca="1" si="184"/>
        <v>-1901539527424891.8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-1901539527424891.8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-7923081364270.3809</v>
      </c>
      <c r="L5340" s="444">
        <f t="shared" ca="1" si="184"/>
        <v>-1909462608789162.3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-1909462608789162.3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-7956094203288.1758</v>
      </c>
      <c r="L5341" s="444">
        <f t="shared" ca="1" si="184"/>
        <v>-1917418702992450.5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-1917418702992450.5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-7989244595801.877</v>
      </c>
      <c r="L5342" s="444">
        <f t="shared" ca="1" si="184"/>
        <v>-1925407947588252.5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-1925407947588252.5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-8022533114951.0518</v>
      </c>
      <c r="L5343" s="444">
        <f t="shared" ca="1" si="184"/>
        <v>-1933430480703203.5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-1933430480703203.5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-8055960336263.3477</v>
      </c>
      <c r="L5344" s="444">
        <f t="shared" ca="1" si="184"/>
        <v>-1941486441039466.8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-1941486441039466.8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-8089526837664.4434</v>
      </c>
      <c r="L5345" s="444">
        <f t="shared" ca="1" si="184"/>
        <v>-1949575967877131.3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-1949575967877131.3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-8123233199488.0469</v>
      </c>
      <c r="L5346" s="444">
        <f t="shared" ca="1" si="184"/>
        <v>-1957699201076619.3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-1957699201076619.3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-8157080004485.9131</v>
      </c>
      <c r="L5347" s="444">
        <f t="shared" ca="1" si="184"/>
        <v>-1965856281081105.3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-1965856281081105.3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-8191067837837.9385</v>
      </c>
      <c r="L5348" s="444">
        <f t="shared" ca="1" si="184"/>
        <v>-1974047348918943.3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-1974047348918943.3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-8225197287162.2646</v>
      </c>
      <c r="L5349" s="444">
        <f t="shared" ca="1" si="184"/>
        <v>-1982272546206105.5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-1982272546206105.5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-8259468942525.4395</v>
      </c>
      <c r="L5350" s="444">
        <f t="shared" ca="1" si="184"/>
        <v>-1990532015148631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-1990532015148631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-8293883396452.6289</v>
      </c>
      <c r="L5351" s="444">
        <f t="shared" ca="1" si="184"/>
        <v>-1998825898545083.8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-1998825898545083.8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-8328441243937.8486</v>
      </c>
      <c r="L5352" s="444">
        <f t="shared" ca="1" si="184"/>
        <v>-2007154339789021.5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-2007154339789021.5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-8363143082454.2559</v>
      </c>
      <c r="L5353" s="444">
        <f t="shared" ca="1" si="184"/>
        <v>-2015517482871475.8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-2015517482871475.8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-8397989511964.4824</v>
      </c>
      <c r="L5354" s="444">
        <f t="shared" ca="1" si="184"/>
        <v>-2023915472383440.3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-2023915472383440.3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-8432981134931.001</v>
      </c>
      <c r="L5355" s="444">
        <f t="shared" ca="1" si="184"/>
        <v>-2032348453518371.3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-2032348453518371.3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-8468118556326.5469</v>
      </c>
      <c r="L5356" s="444">
        <f t="shared" ca="1" si="184"/>
        <v>-2040816572074697.8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-2040816572074697.8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-8503402383644.5742</v>
      </c>
      <c r="L5357" s="444">
        <f t="shared" ca="1" si="184"/>
        <v>-2049319974458342.3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-2049319974458342.3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-8538833226909.7588</v>
      </c>
      <c r="L5358" s="444">
        <f t="shared" ca="1" si="184"/>
        <v>-2057858807685252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-2057858807685252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-8574411698688.5498</v>
      </c>
      <c r="L5359" s="444">
        <f t="shared" ca="1" si="184"/>
        <v>-2066433219383940.5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-2066433219383940.5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-8610138414099.7529</v>
      </c>
      <c r="L5360" s="444">
        <f t="shared" ca="1" si="184"/>
        <v>-2075043357798040.3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-2075043357798040.3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-8646013990825.167</v>
      </c>
      <c r="L5361" s="444">
        <f t="shared" ca="1" si="184"/>
        <v>-2083689371788865.5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-2083689371788865.5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-8682039049120.2734</v>
      </c>
      <c r="L5362" s="444">
        <f t="shared" ca="1" si="184"/>
        <v>-2092371410837985.8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-2092371410837985.8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-8718214211824.9404</v>
      </c>
      <c r="L5363" s="444">
        <f t="shared" ref="L5363:L5617" ca="1" si="189">I5363-J5363+K5363</f>
        <v>-2101089625049810.8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-2101089625049810.8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-8754540104374.2109</v>
      </c>
      <c r="L5364" s="444">
        <f t="shared" ca="1" si="189"/>
        <v>-2109844165154185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-2109844165154185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-8791017354809.1045</v>
      </c>
      <c r="L5365" s="444">
        <f t="shared" ca="1" si="189"/>
        <v>-2118635182508994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-2118635182508994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-8827646593787.4746</v>
      </c>
      <c r="L5366" s="444">
        <f t="shared" ca="1" si="189"/>
        <v>-2127462829102781.5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-2127462829102781.5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-8864428454594.9219</v>
      </c>
      <c r="L5367" s="444">
        <f t="shared" ca="1" si="189"/>
        <v>-2136327257557376.5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-2136327257557376.5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-8901363573155.7344</v>
      </c>
      <c r="L5368" s="444">
        <f t="shared" ca="1" si="189"/>
        <v>-2145228621130532.3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-2145228621130532.3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-8938452588043.8848</v>
      </c>
      <c r="L5369" s="444">
        <f t="shared" ca="1" si="189"/>
        <v>-2154167073718576.3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-2154167073718576.3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-8975696140494.0664</v>
      </c>
      <c r="L5370" s="444">
        <f t="shared" ca="1" si="189"/>
        <v>-2163142769859070.3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-2163142769859070.3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-9013094874412.793</v>
      </c>
      <c r="L5371" s="444">
        <f t="shared" ca="1" si="189"/>
        <v>-2172155864733483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-2172155864733483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-9050649436389.5117</v>
      </c>
      <c r="L5372" s="444">
        <f t="shared" ca="1" si="189"/>
        <v>-2181206514169872.5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-2181206514169872.5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-9088360475707.8027</v>
      </c>
      <c r="L5373" s="444">
        <f t="shared" ca="1" si="189"/>
        <v>-2190294874645580.3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-2190294874645580.3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-9126228644356.584</v>
      </c>
      <c r="L5374" s="444">
        <f t="shared" ca="1" si="189"/>
        <v>-2199421103289936.8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-2199421103289936.8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-9164254597041.4023</v>
      </c>
      <c r="L5375" s="444">
        <f t="shared" ca="1" si="189"/>
        <v>-2208585357886978.3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-2208585357886978.3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-9202438991195.7422</v>
      </c>
      <c r="L5376" s="444">
        <f t="shared" ca="1" si="189"/>
        <v>-2217787796878174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-2217787796878174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-9240782486992.3926</v>
      </c>
      <c r="L5377" s="444">
        <f t="shared" ca="1" si="189"/>
        <v>-2227028579365166.5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-2227028579365166.5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-9279285747354.8594</v>
      </c>
      <c r="L5378" s="444">
        <f t="shared" ca="1" si="189"/>
        <v>-2236307865112521.3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-2236307865112521.3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-9317949437968.8379</v>
      </c>
      <c r="L5379" s="444">
        <f t="shared" ca="1" si="189"/>
        <v>-2245625814550490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-2245625814550490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-9356774227293.709</v>
      </c>
      <c r="L5380" s="444">
        <f t="shared" ca="1" si="189"/>
        <v>-2254982588777783.5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-2254982588777783.5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-9395760786574.0977</v>
      </c>
      <c r="L5381" s="444">
        <f t="shared" ca="1" si="189"/>
        <v>-2264378349564357.5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-2264378349564357.5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-9434909789851.4902</v>
      </c>
      <c r="L5382" s="444">
        <f t="shared" ca="1" si="189"/>
        <v>-2273813259354209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-2273813259354209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-9474221913975.8711</v>
      </c>
      <c r="L5383" s="444">
        <f t="shared" ca="1" si="189"/>
        <v>-2283287481268185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-2283287481268185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-9513697838617.4375</v>
      </c>
      <c r="L5384" s="444">
        <f t="shared" ca="1" si="189"/>
        <v>-2292801179106802.5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-2292801179106802.5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-9553338246278.3438</v>
      </c>
      <c r="L5385" s="444">
        <f t="shared" ca="1" si="189"/>
        <v>-2302354517353081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-2302354517353081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-9593143822304.5039</v>
      </c>
      <c r="L5386" s="444">
        <f t="shared" ca="1" si="189"/>
        <v>-2311947661175385.5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-2311947661175385.5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-9633115254897.4395</v>
      </c>
      <c r="L5387" s="444">
        <f t="shared" ca="1" si="189"/>
        <v>-2321580776430283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-2321580776430283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-9673253235126.1797</v>
      </c>
      <c r="L5388" s="444">
        <f t="shared" ca="1" si="189"/>
        <v>-2331254029665409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-2331254029665409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-9713558456939.2031</v>
      </c>
      <c r="L5389" s="444">
        <f t="shared" ca="1" si="189"/>
        <v>-2340967588122348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-2340967588122348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-9754031617176.4492</v>
      </c>
      <c r="L5390" s="444">
        <f t="shared" ca="1" si="189"/>
        <v>-2350721619739524.5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-2350721619739524.5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-9794673415581.3516</v>
      </c>
      <c r="L5391" s="444">
        <f t="shared" ca="1" si="189"/>
        <v>-2360516293155106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-2360516293155106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-9835484554812.9414</v>
      </c>
      <c r="L5392" s="444">
        <f t="shared" ca="1" si="189"/>
        <v>-2370351777709919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-2370351777709919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-9876465740457.9961</v>
      </c>
      <c r="L5393" s="444">
        <f t="shared" ca="1" si="189"/>
        <v>-2380228243450377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-2380228243450377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-9917617681043.2383</v>
      </c>
      <c r="L5394" s="444">
        <f t="shared" ca="1" si="189"/>
        <v>-2390145861131420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-2390145861131420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-9958941088047.584</v>
      </c>
      <c r="L5395" s="444">
        <f t="shared" ca="1" si="189"/>
        <v>-2400104802219467.5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-2400104802219467.5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-10000436675914.447</v>
      </c>
      <c r="L5396" s="444">
        <f t="shared" ca="1" si="189"/>
        <v>-2410105238895382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-2410105238895382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-10042105162064.092</v>
      </c>
      <c r="L5397" s="444">
        <f t="shared" ca="1" si="189"/>
        <v>-2420147344057446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-2420147344057446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-10083947266906.025</v>
      </c>
      <c r="L5398" s="444">
        <f t="shared" ca="1" si="189"/>
        <v>-2430231291324352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-2430231291324352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-10125963713851.467</v>
      </c>
      <c r="L5399" s="444">
        <f t="shared" ca="1" si="189"/>
        <v>-2440357255038203.5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-2440357255038203.5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-10168155229325.848</v>
      </c>
      <c r="L5400" s="444">
        <f t="shared" ca="1" si="189"/>
        <v>-2450525410267529.5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-2450525410267529.5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-10210522542781.373</v>
      </c>
      <c r="L5401" s="444">
        <f t="shared" ca="1" si="189"/>
        <v>-2460735932810311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-2460735932810311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-10253066386709.629</v>
      </c>
      <c r="L5402" s="444">
        <f t="shared" ca="1" si="189"/>
        <v>-2470988999197020.5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-2470988999197020.5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-10295787496654.252</v>
      </c>
      <c r="L5403" s="444">
        <f t="shared" ca="1" si="189"/>
        <v>-2481284786693675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-2481284786693675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-10338686611223.646</v>
      </c>
      <c r="L5404" s="444">
        <f t="shared" ca="1" si="189"/>
        <v>-2491623473304898.5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-2491623473304898.5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-10381764472103.744</v>
      </c>
      <c r="L5405" s="444">
        <f t="shared" ca="1" si="189"/>
        <v>-2502005237777002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-2502005237777002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-10425021824070.842</v>
      </c>
      <c r="L5406" s="444">
        <f t="shared" ca="1" si="189"/>
        <v>-2512430259601073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-2512430259601073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-10468459415004.471</v>
      </c>
      <c r="L5407" s="444">
        <f t="shared" ca="1" si="189"/>
        <v>-2522898719016077.5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-2522898719016077.5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-10512077995900.322</v>
      </c>
      <c r="L5408" s="444">
        <f t="shared" ca="1" si="189"/>
        <v>-2533410797011978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-2533410797011978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-10555878320883.242</v>
      </c>
      <c r="L5409" s="444">
        <f t="shared" ca="1" si="189"/>
        <v>-2543966675332861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-2543966675332861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-10599861147220.254</v>
      </c>
      <c r="L5410" s="444">
        <f t="shared" ca="1" si="189"/>
        <v>-2554566536480081.5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-2554566536480081.5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-10644027235333.672</v>
      </c>
      <c r="L5411" s="444">
        <f t="shared" ca="1" si="189"/>
        <v>-2565210563715415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-2565210563715415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-10688377348814.229</v>
      </c>
      <c r="L5412" s="444">
        <f t="shared" ca="1" si="189"/>
        <v>-2575898941064229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-2575898941064229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-10732912254434.287</v>
      </c>
      <c r="L5413" s="444">
        <f t="shared" ca="1" si="189"/>
        <v>-2586631853318663.5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-2586631853318663.5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-10777632722161.098</v>
      </c>
      <c r="L5414" s="444">
        <f t="shared" ca="1" si="189"/>
        <v>-2597409486040824.5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-2597409486040824.5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-10822539525170.102</v>
      </c>
      <c r="L5415" s="444">
        <f t="shared" ca="1" si="189"/>
        <v>-2608232025565994.5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-2608232025565994.5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-10867633439858.311</v>
      </c>
      <c r="L5416" s="444">
        <f t="shared" ca="1" si="189"/>
        <v>-2619099659005853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-2619099659005853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-10912915245857.721</v>
      </c>
      <c r="L5417" s="444">
        <f t="shared" ca="1" si="189"/>
        <v>-2630012574251710.5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-2630012574251710.5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-10958385726048.793</v>
      </c>
      <c r="L5418" s="444">
        <f t="shared" ca="1" si="189"/>
        <v>-2640970959977759.5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-2640970959977759.5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-11004045666573.998</v>
      </c>
      <c r="L5419" s="444">
        <f t="shared" ca="1" si="189"/>
        <v>-2651975005644333.5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-2651975005644333.5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-11049895856851.389</v>
      </c>
      <c r="L5420" s="444">
        <f t="shared" ca="1" si="189"/>
        <v>-2663024901501185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-2663024901501185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-11095937089588.271</v>
      </c>
      <c r="L5421" s="444">
        <f t="shared" ca="1" si="189"/>
        <v>-2674120838590773.5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-2674120838590773.5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-11142170160794.889</v>
      </c>
      <c r="L5422" s="444">
        <f t="shared" ca="1" si="189"/>
        <v>-2685263008751568.5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-2685263008751568.5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-11188595869798.201</v>
      </c>
      <c r="L5423" s="444">
        <f t="shared" ca="1" si="189"/>
        <v>-2696451604621366.5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-2696451604621366.5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-11235215019255.693</v>
      </c>
      <c r="L5424" s="444">
        <f t="shared" ca="1" si="189"/>
        <v>-2707686819640622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-2707686819640622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-11282028415169.258</v>
      </c>
      <c r="L5425" s="444">
        <f t="shared" ca="1" si="189"/>
        <v>-2718968848055791.5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-2718968848055791.5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-11329036866899.131</v>
      </c>
      <c r="L5426" s="444">
        <f t="shared" ca="1" si="189"/>
        <v>-2730297884922690.5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-2730297884922690.5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-11376241187177.877</v>
      </c>
      <c r="L5427" s="444">
        <f t="shared" ca="1" si="189"/>
        <v>-2741674126109868.5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-2741674126109868.5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-11423642192124.451</v>
      </c>
      <c r="L5428" s="444">
        <f t="shared" ca="1" si="189"/>
        <v>-2753097768301993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-2753097768301993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-11471240701258.305</v>
      </c>
      <c r="L5429" s="444">
        <f t="shared" ca="1" si="189"/>
        <v>-2764569009003251.5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-2764569009003251.5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-11519037537513.547</v>
      </c>
      <c r="L5430" s="444">
        <f t="shared" ca="1" si="189"/>
        <v>-2776088046540765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-2776088046540765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-11567033527253.188</v>
      </c>
      <c r="L5431" s="444">
        <f t="shared" ca="1" si="189"/>
        <v>-2787655080068018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-2787655080068018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-11615229500283.408</v>
      </c>
      <c r="L5432" s="444">
        <f t="shared" ca="1" si="189"/>
        <v>-2799270309568301.5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-2799270309568301.5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-11663626289867.922</v>
      </c>
      <c r="L5433" s="444">
        <f t="shared" ca="1" si="189"/>
        <v>-2810933935858169.5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-2810933935858169.5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-11712224732742.373</v>
      </c>
      <c r="L5434" s="444">
        <f t="shared" ca="1" si="189"/>
        <v>-2822646160590912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-2822646160590912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-11761025669128.801</v>
      </c>
      <c r="L5435" s="444">
        <f t="shared" ca="1" si="189"/>
        <v>-2834407186260041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-2834407186260041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-11810029942750.17</v>
      </c>
      <c r="L5436" s="444">
        <f t="shared" ca="1" si="189"/>
        <v>-2846217216202791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-2846217216202791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-11859238400844.963</v>
      </c>
      <c r="L5437" s="444">
        <f t="shared" ca="1" si="189"/>
        <v>-2858076454603636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-2858076454603636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-11908651894181.816</v>
      </c>
      <c r="L5438" s="444">
        <f t="shared" ca="1" si="189"/>
        <v>-2869985106497818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-2869985106497818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-11958271277074.242</v>
      </c>
      <c r="L5439" s="444">
        <f t="shared" ca="1" si="189"/>
        <v>-2881943377774892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-2881943377774892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-12008097407395.383</v>
      </c>
      <c r="L5440" s="444">
        <f t="shared" ca="1" si="189"/>
        <v>-2893951475182287.5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-2893951475182287.5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-12058131146592.865</v>
      </c>
      <c r="L5441" s="444">
        <f t="shared" ca="1" si="189"/>
        <v>-2906009606328880.5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-2906009606328880.5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-12108373359703.668</v>
      </c>
      <c r="L5442" s="444">
        <f t="shared" ca="1" si="189"/>
        <v>-2918117979688584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-2918117979688584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-12158824915369.1</v>
      </c>
      <c r="L5443" s="444">
        <f t="shared" ca="1" si="189"/>
        <v>-2930276804603953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-2930276804603953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-12209486685849.805</v>
      </c>
      <c r="L5444" s="444">
        <f t="shared" ca="1" si="189"/>
        <v>-2942486291289803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-2942486291289803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-12260359547040.846</v>
      </c>
      <c r="L5445" s="444">
        <f t="shared" ca="1" si="189"/>
        <v>-2954746650836844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-2954746650836844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-12311444378486.85</v>
      </c>
      <c r="L5446" s="444">
        <f t="shared" ca="1" si="189"/>
        <v>-2967058095215331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-2967058095215331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-12362742063397.213</v>
      </c>
      <c r="L5447" s="444">
        <f t="shared" ca="1" si="189"/>
        <v>-2979420837278728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-2979420837278728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-12414253488661.367</v>
      </c>
      <c r="L5448" s="444">
        <f t="shared" ca="1" si="189"/>
        <v>-2991835090767389.5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-2991835090767389.5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-12465979544864.123</v>
      </c>
      <c r="L5449" s="444">
        <f t="shared" ca="1" si="189"/>
        <v>-3004301070312253.5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-3004301070312253.5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-12517921126301.057</v>
      </c>
      <c r="L5450" s="444">
        <f t="shared" ca="1" si="189"/>
        <v>-3016818991438554.5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-3016818991438554.5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-12570079130993.977</v>
      </c>
      <c r="L5451" s="444">
        <f t="shared" ca="1" si="189"/>
        <v>-3029389070569548.5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-3029389070569548.5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-12622454460706.451</v>
      </c>
      <c r="L5452" s="444">
        <f t="shared" ca="1" si="189"/>
        <v>-3042011525030255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-3042011525030255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-12675048020959.396</v>
      </c>
      <c r="L5453" s="444">
        <f t="shared" ca="1" si="189"/>
        <v>-3054686573051214.5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-3054686573051214.5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-12727860721046.727</v>
      </c>
      <c r="L5454" s="444">
        <f t="shared" ca="1" si="189"/>
        <v>-3067414433772261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-3067414433772261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-12780893474051.088</v>
      </c>
      <c r="L5455" s="444">
        <f t="shared" ca="1" si="189"/>
        <v>-3080195327246312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-3080195327246312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-12834147196859.633</v>
      </c>
      <c r="L5456" s="444">
        <f t="shared" ca="1" si="189"/>
        <v>-3093029474443171.5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-3093029474443171.5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-12887622810179.881</v>
      </c>
      <c r="L5457" s="444">
        <f t="shared" ca="1" si="189"/>
        <v>-3105917097253351.5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-3105917097253351.5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-12941321238555.631</v>
      </c>
      <c r="L5458" s="444">
        <f t="shared" ca="1" si="189"/>
        <v>-3118858418491907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-3118858418491907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-12995243410382.945</v>
      </c>
      <c r="L5459" s="444">
        <f t="shared" ca="1" si="189"/>
        <v>-3131853661902290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-3131853661902290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-13049390257926.209</v>
      </c>
      <c r="L5460" s="444">
        <f t="shared" ca="1" si="189"/>
        <v>-3144903052160216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-3144903052160216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-13103762717334.232</v>
      </c>
      <c r="L5461" s="444">
        <f t="shared" ca="1" si="189"/>
        <v>-3158006814877550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-3158006814877550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-13158361728656.459</v>
      </c>
      <c r="L5462" s="444">
        <f t="shared" ca="1" si="189"/>
        <v>-3171165176606206.5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-3171165176606206.5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-13213188235859.193</v>
      </c>
      <c r="L5463" s="444">
        <f t="shared" ca="1" si="189"/>
        <v>-3184378364842065.5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-3184378364842065.5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-13268243186841.939</v>
      </c>
      <c r="L5464" s="444">
        <f t="shared" ca="1" si="189"/>
        <v>-3197646608028907.5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-3197646608028907.5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-13323527533453.781</v>
      </c>
      <c r="L5465" s="444">
        <f t="shared" ca="1" si="189"/>
        <v>-3210970135562361.5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-3210970135562361.5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-13379042231509.84</v>
      </c>
      <c r="L5466" s="444">
        <f t="shared" ca="1" si="189"/>
        <v>-3224349177793871.5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-3224349177793871.5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-13434788240807.797</v>
      </c>
      <c r="L5467" s="444">
        <f t="shared" ca="1" si="189"/>
        <v>-3237783966034679.5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-3237783966034679.5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-13490766525144.498</v>
      </c>
      <c r="L5468" s="444">
        <f t="shared" ca="1" si="189"/>
        <v>-3251274732559824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-3251274732559824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-13546978052332.6</v>
      </c>
      <c r="L5469" s="444">
        <f t="shared" ca="1" si="189"/>
        <v>-3264821710612156.5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-3264821710612156.5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-13603423794217.318</v>
      </c>
      <c r="L5470" s="444">
        <f t="shared" ca="1" si="189"/>
        <v>-3278425134406374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-3278425134406374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-13660104726693.225</v>
      </c>
      <c r="L5471" s="444">
        <f t="shared" ca="1" si="189"/>
        <v>-3292085239133067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-3292085239133067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-13717021829721.113</v>
      </c>
      <c r="L5472" s="444">
        <f t="shared" ca="1" si="189"/>
        <v>-3305802260962788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-3305802260962788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-13774176087344.949</v>
      </c>
      <c r="L5473" s="444">
        <f t="shared" ca="1" si="189"/>
        <v>-3319576437050133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-3319576437050133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-13831568487708.887</v>
      </c>
      <c r="L5474" s="444">
        <f t="shared" ca="1" si="189"/>
        <v>-3333408005537842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-3333408005537842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-13889200023074.342</v>
      </c>
      <c r="L5475" s="444">
        <f t="shared" ca="1" si="189"/>
        <v>-3347297205560916.5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-3347297205560916.5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-13947071689837.152</v>
      </c>
      <c r="L5476" s="444">
        <f t="shared" ca="1" si="189"/>
        <v>-3361244277250753.5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-3361244277250753.5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-14005184488544.807</v>
      </c>
      <c r="L5477" s="444">
        <f t="shared" ca="1" si="189"/>
        <v>-3375249461739298.5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-3375249461739298.5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-14063539423913.744</v>
      </c>
      <c r="L5478" s="444">
        <f t="shared" ca="1" si="189"/>
        <v>-3389313001163212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-3389313001163212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-14122137504846.717</v>
      </c>
      <c r="L5479" s="444">
        <f t="shared" ca="1" si="189"/>
        <v>-3403435138668058.5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-3403435138668058.5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-14180979744450.244</v>
      </c>
      <c r="L5480" s="444">
        <f t="shared" ca="1" si="189"/>
        <v>-3417616118412508.5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-3417616118412508.5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-14240067160052.119</v>
      </c>
      <c r="L5481" s="444">
        <f t="shared" ca="1" si="189"/>
        <v>-3431856185572560.5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-3431856185572560.5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-14299400773219.002</v>
      </c>
      <c r="L5482" s="444">
        <f t="shared" ca="1" si="189"/>
        <v>-3446155586345779.5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-3446155586345779.5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-14358981609774.08</v>
      </c>
      <c r="L5483" s="444">
        <f t="shared" ca="1" si="189"/>
        <v>-3460514567955553.5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-3460514567955553.5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-14418810699814.807</v>
      </c>
      <c r="L5484" s="444">
        <f t="shared" ca="1" si="189"/>
        <v>-3474933378655368.5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-3474933378655368.5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-14478889077730.701</v>
      </c>
      <c r="L5485" s="444">
        <f t="shared" ca="1" si="189"/>
        <v>-3489412267733099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-3489412267733099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-14539217782221.246</v>
      </c>
      <c r="L5486" s="444">
        <f t="shared" ca="1" si="189"/>
        <v>-3503951485515320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-3503951485515320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-14599797856313.834</v>
      </c>
      <c r="L5487" s="444">
        <f t="shared" ca="1" si="189"/>
        <v>-3518551283371634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-3518551283371634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-14660630347381.809</v>
      </c>
      <c r="L5488" s="444">
        <f t="shared" ca="1" si="189"/>
        <v>-3533211913719016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-3533211913719016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-14721716307162.564</v>
      </c>
      <c r="L5489" s="444">
        <f t="shared" ca="1" si="189"/>
        <v>-3547933630026178.5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-3547933630026178.5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-14783056791775.744</v>
      </c>
      <c r="L5490" s="444">
        <f t="shared" ca="1" si="189"/>
        <v>-3562716686817954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-3562716686817954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-14844652861741.475</v>
      </c>
      <c r="L5491" s="444">
        <f t="shared" ca="1" si="189"/>
        <v>-3577561339679695.5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-3577561339679695.5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-14906505581998.73</v>
      </c>
      <c r="L5492" s="444">
        <f t="shared" ca="1" si="189"/>
        <v>-3592467845261694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-3592467845261694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-14968616021923.725</v>
      </c>
      <c r="L5493" s="444">
        <f t="shared" ca="1" si="189"/>
        <v>-3607436461283617.5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-3607436461283617.5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-15030985255348.406</v>
      </c>
      <c r="L5494" s="444">
        <f t="shared" ca="1" si="189"/>
        <v>-3622467446538966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-3622467446538966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-15093614360579.023</v>
      </c>
      <c r="L5495" s="444">
        <f t="shared" ca="1" si="189"/>
        <v>-3637561060899545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-3637561060899545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-15156504420414.773</v>
      </c>
      <c r="L5496" s="444">
        <f t="shared" ca="1" si="189"/>
        <v>-3652717565319960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-3652717565319960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-15219656522166.5</v>
      </c>
      <c r="L5497" s="444">
        <f t="shared" ca="1" si="189"/>
        <v>-3667937221842126.5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-3667937221842126.5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-15283071757675.525</v>
      </c>
      <c r="L5498" s="444">
        <f t="shared" ca="1" si="189"/>
        <v>-3683220293599802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-3683220293599802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-15346751223332.508</v>
      </c>
      <c r="L5499" s="444">
        <f t="shared" ca="1" si="189"/>
        <v>-3698567044823134.5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-3698567044823134.5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-15410696020096.396</v>
      </c>
      <c r="L5500" s="444">
        <f t="shared" ca="1" si="189"/>
        <v>-3713977740843231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-3713977740843231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-15474907253513.463</v>
      </c>
      <c r="L5501" s="444">
        <f t="shared" ca="1" si="189"/>
        <v>-3729452648096744.5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-3729452648096744.5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-15539386033736.434</v>
      </c>
      <c r="L5502" s="444">
        <f t="shared" ca="1" si="189"/>
        <v>-3744992034130481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-3744992034130481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-15604133475543.668</v>
      </c>
      <c r="L5503" s="444">
        <f t="shared" ca="1" si="189"/>
        <v>-3760596167606024.5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-3760596167606024.5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-15669150698358.434</v>
      </c>
      <c r="L5504" s="444">
        <f t="shared" ca="1" si="189"/>
        <v>-3776265318304383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-3776265318304383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-15734438826268.26</v>
      </c>
      <c r="L5505" s="444">
        <f t="shared" ca="1" si="189"/>
        <v>-3791999757130651.5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-3791999757130651.5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-15799998988044.379</v>
      </c>
      <c r="L5506" s="444">
        <f t="shared" ca="1" si="189"/>
        <v>-3807799756118696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-3807799756118696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-15865832317161.234</v>
      </c>
      <c r="L5507" s="444">
        <f t="shared" ca="1" si="189"/>
        <v>-3823665588435857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-3823665588435857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-15931939951816.07</v>
      </c>
      <c r="L5508" s="444">
        <f t="shared" ca="1" si="189"/>
        <v>-3839597528387673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-3839597528387673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-15998323034948.637</v>
      </c>
      <c r="L5509" s="444">
        <f t="shared" ca="1" si="189"/>
        <v>-3855595851422621.5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-3855595851422621.5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-16064982714260.922</v>
      </c>
      <c r="L5510" s="444">
        <f t="shared" ca="1" si="189"/>
        <v>-3871660834136882.5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-3871660834136882.5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-16131920142237.008</v>
      </c>
      <c r="L5511" s="444">
        <f t="shared" ca="1" si="189"/>
        <v>-3887792754279119.5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-3887792754279119.5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-16199136476162.998</v>
      </c>
      <c r="L5512" s="444">
        <f t="shared" ca="1" si="189"/>
        <v>-3903991890755282.5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-3903991890755282.5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-16266632878147.01</v>
      </c>
      <c r="L5513" s="444">
        <f t="shared" ca="1" si="189"/>
        <v>-3920258523633429.5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-3920258523633429.5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-16334410515139.289</v>
      </c>
      <c r="L5514" s="444">
        <f t="shared" ca="1" si="189"/>
        <v>-3936592934148569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-3936592934148569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-16402470558952.371</v>
      </c>
      <c r="L5515" s="444">
        <f t="shared" ca="1" si="189"/>
        <v>-3952995404707521.5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-3952995404707521.5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-16470814186281.34</v>
      </c>
      <c r="L5516" s="444">
        <f t="shared" ca="1" si="189"/>
        <v>-3969466218893803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-3969466218893803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-16539442578724.18</v>
      </c>
      <c r="L5517" s="444">
        <f t="shared" ca="1" si="189"/>
        <v>-3986005661472527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-3986005661472527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-16608356922802.193</v>
      </c>
      <c r="L5518" s="444">
        <f t="shared" ca="1" si="189"/>
        <v>-4002614018395329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-4002614018395329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-16677558409980.535</v>
      </c>
      <c r="L5519" s="444">
        <f t="shared" ca="1" si="189"/>
        <v>-4019291576805309.5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-4019291576805309.5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-16747048236688.789</v>
      </c>
      <c r="L5520" s="444">
        <f t="shared" ca="1" si="189"/>
        <v>-4036038625041998.5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-4036038625041998.5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-16816827604341.66</v>
      </c>
      <c r="L5521" s="444">
        <f t="shared" ca="1" si="189"/>
        <v>-4052855452646340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-4052855452646340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-16886897719359.75</v>
      </c>
      <c r="L5522" s="444">
        <f t="shared" ca="1" si="189"/>
        <v>-4069742350365700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-4069742350365700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-16957259793190.416</v>
      </c>
      <c r="L5523" s="444">
        <f t="shared" ca="1" si="189"/>
        <v>-4086699610158890.5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-4086699610158890.5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-17027915042328.711</v>
      </c>
      <c r="L5524" s="444">
        <f t="shared" ca="1" si="189"/>
        <v>-4103727525201219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-4103727525201219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-17098864688338.414</v>
      </c>
      <c r="L5525" s="444">
        <f t="shared" ca="1" si="189"/>
        <v>-4120826389889557.5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-4120826389889557.5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-17170109957873.158</v>
      </c>
      <c r="L5526" s="444">
        <f t="shared" ca="1" si="189"/>
        <v>-4137996499847430.5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-4137996499847430.5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-17241652082697.625</v>
      </c>
      <c r="L5527" s="444">
        <f t="shared" ca="1" si="189"/>
        <v>-4155238151930128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-4155238151930128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-17313492299708.869</v>
      </c>
      <c r="L5528" s="444">
        <f t="shared" ca="1" si="189"/>
        <v>-4172551644229837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-4172551644229837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-17385631850957.654</v>
      </c>
      <c r="L5529" s="444">
        <f t="shared" ca="1" si="189"/>
        <v>-4189937276080794.5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-4189937276080794.5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-17458071983669.977</v>
      </c>
      <c r="L5530" s="444">
        <f t="shared" ca="1" si="189"/>
        <v>-4207395348064464.5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-4207395348064464.5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-17530813950268.6</v>
      </c>
      <c r="L5531" s="444">
        <f t="shared" ca="1" si="189"/>
        <v>-4224926162014733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-4224926162014733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-17603859008394.719</v>
      </c>
      <c r="L5532" s="444">
        <f t="shared" ca="1" si="189"/>
        <v>-4242530021023127.5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-4242530021023127.5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-17677208420929.699</v>
      </c>
      <c r="L5533" s="444">
        <f t="shared" ca="1" si="189"/>
        <v>-4260207229444057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-4260207229444057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-17750863456016.902</v>
      </c>
      <c r="L5534" s="444">
        <f t="shared" ca="1" si="189"/>
        <v>-4277958092900074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-4277958092900074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-17824825387083.641</v>
      </c>
      <c r="L5535" s="444">
        <f t="shared" ca="1" si="189"/>
        <v>-4295782918287157.5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-4295782918287157.5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-17899095492863.156</v>
      </c>
      <c r="L5536" s="444">
        <f t="shared" ca="1" si="189"/>
        <v>-4313682013780020.5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-4313682013780020.5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-17973675057416.75</v>
      </c>
      <c r="L5537" s="444">
        <f t="shared" ca="1" si="189"/>
        <v>-4331655688837437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-4331655688837437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-18048565370155.988</v>
      </c>
      <c r="L5538" s="444">
        <f t="shared" ca="1" si="189"/>
        <v>-4349704254207593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-4349704254207593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-18123767725864.969</v>
      </c>
      <c r="L5539" s="444">
        <f t="shared" ca="1" si="189"/>
        <v>-4367828021933458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-4367828021933458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-18199283424722.742</v>
      </c>
      <c r="L5540" s="444">
        <f t="shared" ca="1" si="189"/>
        <v>-4386027305358180.5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-4386027305358180.5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-18275113772325.75</v>
      </c>
      <c r="L5541" s="444">
        <f t="shared" ca="1" si="189"/>
        <v>-4404302419130506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-4404302419130506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-18351260079710.441</v>
      </c>
      <c r="L5542" s="444">
        <f t="shared" ca="1" si="189"/>
        <v>-4422653679210216.5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-4422653679210216.5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-18427723663375.898</v>
      </c>
      <c r="L5543" s="444">
        <f t="shared" ca="1" si="189"/>
        <v>-4441081402873592.5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-4441081402873592.5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-18504505845306.637</v>
      </c>
      <c r="L5544" s="444">
        <f t="shared" ca="1" si="189"/>
        <v>-4459585908718899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-4459585908718899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-18581607952995.414</v>
      </c>
      <c r="L5545" s="444">
        <f t="shared" ca="1" si="189"/>
        <v>-4478167516671894.5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-4478167516671894.5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-18659031319466.227</v>
      </c>
      <c r="L5546" s="444">
        <f t="shared" ca="1" si="189"/>
        <v>-4496826547991360.5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-4496826547991360.5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-18736777283297.336</v>
      </c>
      <c r="L5547" s="444">
        <f t="shared" ca="1" si="189"/>
        <v>-4515563325274658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-4515563325274658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-18814847188644.406</v>
      </c>
      <c r="L5548" s="444">
        <f t="shared" ca="1" si="189"/>
        <v>-4534378172463302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-4534378172463302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-18893242385263.758</v>
      </c>
      <c r="L5549" s="444">
        <f t="shared" ca="1" si="189"/>
        <v>-4553271414848566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-4553271414848566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-18971964228535.691</v>
      </c>
      <c r="L5550" s="444">
        <f t="shared" ca="1" si="189"/>
        <v>-4572243379077102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-4572243379077102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-19051014079487.926</v>
      </c>
      <c r="L5551" s="444">
        <f t="shared" ca="1" si="189"/>
        <v>-4591294393156590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-4591294393156590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-19130393304819.125</v>
      </c>
      <c r="L5552" s="444">
        <f t="shared" ca="1" si="189"/>
        <v>-4610424786461409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-4610424786461409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-19210103276922.539</v>
      </c>
      <c r="L5553" s="444">
        <f t="shared" ca="1" si="189"/>
        <v>-4629634889738332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-4629634889738332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-19290145373909.715</v>
      </c>
      <c r="L5554" s="444">
        <f t="shared" ca="1" si="189"/>
        <v>-4648925035112242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-4648925035112242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-19370520979634.34</v>
      </c>
      <c r="L5555" s="444">
        <f t="shared" ca="1" si="189"/>
        <v>-4668295556091876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-4668295556091876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-19451231483716.148</v>
      </c>
      <c r="L5556" s="444">
        <f t="shared" ca="1" si="189"/>
        <v>-4687746787575592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-4687746787575592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-19532278281564.965</v>
      </c>
      <c r="L5557" s="444">
        <f t="shared" ca="1" si="189"/>
        <v>-4707279065857157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-4707279065857157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-19613662774404.82</v>
      </c>
      <c r="L5558" s="444">
        <f t="shared" ca="1" si="189"/>
        <v>-4726892728631562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-4726892728631562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-19695386369298.176</v>
      </c>
      <c r="L5559" s="444">
        <f t="shared" ca="1" si="189"/>
        <v>-4746588115000860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-4746588115000860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-19777450479170.25</v>
      </c>
      <c r="L5560" s="444">
        <f t="shared" ca="1" si="189"/>
        <v>-4766365565480030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-4766365565480030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-19859856522833.457</v>
      </c>
      <c r="L5561" s="444">
        <f t="shared" ca="1" si="189"/>
        <v>-4786225422002863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-4786225422002863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-19942605925011.93</v>
      </c>
      <c r="L5562" s="444">
        <f t="shared" ca="1" si="189"/>
        <v>-4806168027927875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-4806168027927875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-20025700116366.145</v>
      </c>
      <c r="L5563" s="444">
        <f t="shared" ca="1" si="189"/>
        <v>-4826193728044241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-4826193728044241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-20109140533517.672</v>
      </c>
      <c r="L5564" s="444">
        <f t="shared" ca="1" si="189"/>
        <v>-4846302868577759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-4846302868577759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-20192928619073.996</v>
      </c>
      <c r="L5565" s="444">
        <f t="shared" ca="1" si="189"/>
        <v>-4866495797196833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-4866495797196833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-20277065821653.469</v>
      </c>
      <c r="L5566" s="444">
        <f t="shared" ca="1" si="189"/>
        <v>-4886772863018486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-4886772863018486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-20361553595910.359</v>
      </c>
      <c r="L5567" s="444">
        <f t="shared" ca="1" si="189"/>
        <v>-4907134416614396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-4907134416614396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-20446393402559.984</v>
      </c>
      <c r="L5568" s="444">
        <f t="shared" ca="1" si="189"/>
        <v>-4927580810016956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-4927580810016956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-20531586708403.984</v>
      </c>
      <c r="L5569" s="444">
        <f t="shared" ca="1" si="189"/>
        <v>-4948112396725360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-4948112396725360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-20617134986355.668</v>
      </c>
      <c r="L5570" s="444">
        <f t="shared" ca="1" si="189"/>
        <v>-4968729531711716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-4968729531711716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-20703039715465.484</v>
      </c>
      <c r="L5571" s="444">
        <f t="shared" ca="1" si="189"/>
        <v>-4989432571427181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-4989432571427181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-20789302380946.586</v>
      </c>
      <c r="L5572" s="444">
        <f t="shared" ca="1" si="189"/>
        <v>-5010221873808128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-5010221873808128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-20875924474200.531</v>
      </c>
      <c r="L5573" s="444">
        <f t="shared" ca="1" si="189"/>
        <v>-5031097798282329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-5031097798282329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-20962907492843.039</v>
      </c>
      <c r="L5574" s="444">
        <f t="shared" ca="1" si="189"/>
        <v>-5052060705775172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-5052060705775172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-21050252940729.883</v>
      </c>
      <c r="L5575" s="444">
        <f t="shared" ca="1" si="189"/>
        <v>-5073110958715902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-5073110958715902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-21137962327982.926</v>
      </c>
      <c r="L5576" s="444">
        <f t="shared" ca="1" si="189"/>
        <v>-5094248921043885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-5094248921043885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-21226037171016.188</v>
      </c>
      <c r="L5577" s="444">
        <f t="shared" ca="1" si="189"/>
        <v>-5115474958214901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-5115474958214901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-21314478992562.086</v>
      </c>
      <c r="L5578" s="444">
        <f t="shared" ca="1" si="189"/>
        <v>-5136789437207463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-5136789437207463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-21403289321697.762</v>
      </c>
      <c r="L5579" s="444">
        <f t="shared" ca="1" si="189"/>
        <v>-5158192726529161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-5158192726529161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-21492469693871.504</v>
      </c>
      <c r="L5580" s="444">
        <f t="shared" ca="1" si="189"/>
        <v>-5179685196223033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-5179685196223033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-21582021650929.305</v>
      </c>
      <c r="L5581" s="444">
        <f t="shared" ca="1" si="189"/>
        <v>-5201267217873962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-5201267217873962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-21671946741141.508</v>
      </c>
      <c r="L5582" s="444">
        <f t="shared" ca="1" si="189"/>
        <v>-5222939164615104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-5222939164615104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-21762246519229.602</v>
      </c>
      <c r="L5583" s="444">
        <f t="shared" ca="1" si="189"/>
        <v>-5244701411134334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-5244701411134334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-21852922546393.059</v>
      </c>
      <c r="L5584" s="444">
        <f t="shared" ca="1" si="189"/>
        <v>-5266554333680727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-5266554333680727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-21943976390336.363</v>
      </c>
      <c r="L5585" s="444">
        <f t="shared" ca="1" si="189"/>
        <v>-5288498310071063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-5288498310071063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-22035409625296.094</v>
      </c>
      <c r="L5586" s="444">
        <f t="shared" ca="1" si="189"/>
        <v>-5310533719696359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-5310533719696359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-22127223832068.164</v>
      </c>
      <c r="L5587" s="444">
        <f t="shared" ca="1" si="189"/>
        <v>-5332660943528427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-5332660943528427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-22219420598035.113</v>
      </c>
      <c r="L5588" s="444">
        <f t="shared" ca="1" si="189"/>
        <v>-5354880364126462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-5354880364126462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-22312001517193.59</v>
      </c>
      <c r="L5589" s="444">
        <f t="shared" ca="1" si="189"/>
        <v>-5377192365643656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-5377192365643656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-22404968190181.898</v>
      </c>
      <c r="L5590" s="444">
        <f t="shared" ca="1" si="189"/>
        <v>-5399597333833838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-5399597333833838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-22498322224307.656</v>
      </c>
      <c r="L5591" s="444">
        <f t="shared" ca="1" si="189"/>
        <v>-5422095656058146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-5422095656058146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-22592065233575.609</v>
      </c>
      <c r="L5592" s="444">
        <f t="shared" ca="1" si="189"/>
        <v>-5444687721291722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-5444687721291722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-22686198838715.508</v>
      </c>
      <c r="L5593" s="444">
        <f t="shared" ca="1" si="189"/>
        <v>-5467373920130438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-5467373920130438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-22780724667210.156</v>
      </c>
      <c r="L5594" s="444">
        <f t="shared" ca="1" si="189"/>
        <v>-5490154644797648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-5490154644797648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-22875644353323.531</v>
      </c>
      <c r="L5595" s="444">
        <f t="shared" ca="1" si="189"/>
        <v>-5513030289150972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-5513030289150972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-22970959538129.051</v>
      </c>
      <c r="L5596" s="444">
        <f t="shared" ca="1" si="189"/>
        <v>-5536001248689101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-5536001248689101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-23066671869537.922</v>
      </c>
      <c r="L5597" s="444">
        <f t="shared" ca="1" si="189"/>
        <v>-5559067920558639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-5559067920558639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-23162783002327.664</v>
      </c>
      <c r="L5598" s="444">
        <f t="shared" ca="1" si="189"/>
        <v>-5582230703560967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-5582230703560967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-23259294598170.695</v>
      </c>
      <c r="L5599" s="444">
        <f t="shared" ca="1" si="189"/>
        <v>-5605489998159138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-5605489998159138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-23356208325663.074</v>
      </c>
      <c r="L5600" s="444">
        <f t="shared" ca="1" si="189"/>
        <v>-5628846206484801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-5628846206484801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-23453525860353.336</v>
      </c>
      <c r="L5601" s="444">
        <f t="shared" ca="1" si="189"/>
        <v>-5652299732345154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-5652299732345154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-23551248884771.477</v>
      </c>
      <c r="L5602" s="444">
        <f t="shared" ca="1" si="189"/>
        <v>-5675850981229925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-5675850981229925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-23649379088458.02</v>
      </c>
      <c r="L5603" s="444">
        <f t="shared" ca="1" si="189"/>
        <v>-5699500360318383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-5699500360318383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-23747918167993.262</v>
      </c>
      <c r="L5604" s="444">
        <f t="shared" ca="1" si="189"/>
        <v>-5723248278486376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-5723248278486376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-23846867827026.566</v>
      </c>
      <c r="L5605" s="444">
        <f t="shared" ca="1" si="189"/>
        <v>-5747095146313403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-5747095146313403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-23946229776305.844</v>
      </c>
      <c r="L5606" s="444">
        <f t="shared" ca="1" si="189"/>
        <v>-5771041376089709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-5771041376089709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-24046005733707.121</v>
      </c>
      <c r="L5607" s="444">
        <f t="shared" ca="1" si="189"/>
        <v>-5795087381823416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-5795087381823416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-24146197424264.234</v>
      </c>
      <c r="L5608" s="444">
        <f t="shared" ca="1" si="189"/>
        <v>-5819233579247680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-5819233579247680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-24246806580198.668</v>
      </c>
      <c r="L5609" s="444">
        <f t="shared" ca="1" si="189"/>
        <v>-5843480385827879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-5843480385827879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-24347834940949.496</v>
      </c>
      <c r="L5610" s="444">
        <f t="shared" ca="1" si="189"/>
        <v>-5867828220768828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-5867828220768828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-24449284253203.449</v>
      </c>
      <c r="L5611" s="444">
        <f t="shared" ca="1" si="189"/>
        <v>-5892277505022031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-5892277505022031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-24551156270925.129</v>
      </c>
      <c r="L5612" s="444">
        <f t="shared" ca="1" si="189"/>
        <v>-5916828661292956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-5916828661292956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-24653452755387.316</v>
      </c>
      <c r="L5613" s="444">
        <f t="shared" ca="1" si="189"/>
        <v>-5941482114048343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-5941482114048343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-24756175475201.43</v>
      </c>
      <c r="L5614" s="444">
        <f t="shared" ca="1" si="189"/>
        <v>-5966238289523544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-5966238289523544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-24859326206348.102</v>
      </c>
      <c r="L5615" s="444">
        <f t="shared" ca="1" si="189"/>
        <v>-5991097615729892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-5991097615729892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-24962906732207.883</v>
      </c>
      <c r="L5616" s="444">
        <f t="shared" ca="1" si="189"/>
        <v>-6016060522462100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-6016060522462100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-25066918843592.082</v>
      </c>
      <c r="L5617" s="444">
        <f t="shared" ca="1" si="189"/>
        <v>-6041127441305692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-6041127441305692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-25171364338773.715</v>
      </c>
      <c r="L5618" s="444">
        <f t="shared" ref="L5618:L5872" ca="1" si="194">I5618-J5618+K5618</f>
        <v>-6066298805644466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-6066298805644466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-25276245023518.609</v>
      </c>
      <c r="L5619" s="444">
        <f t="shared" ca="1" si="194"/>
        <v>-6091575050667985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-6091575050667985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-25381562711116.605</v>
      </c>
      <c r="L5620" s="444">
        <f t="shared" ca="1" si="194"/>
        <v>-6116956613379102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-6116956613379102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-25487319222412.926</v>
      </c>
      <c r="L5621" s="444">
        <f t="shared" ca="1" si="194"/>
        <v>-6142443932601515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-6142443932601515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-25593516385839.645</v>
      </c>
      <c r="L5622" s="444">
        <f t="shared" ca="1" si="194"/>
        <v>-6168037448987355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-6168037448987355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-25700156037447.313</v>
      </c>
      <c r="L5623" s="444">
        <f t="shared" ca="1" si="194"/>
        <v>-6193737605024802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-6193737605024802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-25807240020936.676</v>
      </c>
      <c r="L5624" s="444">
        <f t="shared" ca="1" si="194"/>
        <v>-6219544845045739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-6219544845045739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-25914770187690.578</v>
      </c>
      <c r="L5625" s="444">
        <f t="shared" ca="1" si="194"/>
        <v>-6245459615233430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-6245459615233430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-26022748396805.957</v>
      </c>
      <c r="L5626" s="444">
        <f t="shared" ca="1" si="194"/>
        <v>-6271482363630236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-6271482363630236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-26131176515125.984</v>
      </c>
      <c r="L5627" s="444">
        <f t="shared" ca="1" si="194"/>
        <v>-6297613540145362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-6297613540145362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-26240056417272.34</v>
      </c>
      <c r="L5628" s="444">
        <f t="shared" ca="1" si="194"/>
        <v>-6323853596562634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-6323853596562634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-26349389985677.641</v>
      </c>
      <c r="L5629" s="444">
        <f t="shared" ca="1" si="194"/>
        <v>-6350202986548312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-6350202986548312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-26459179110617.965</v>
      </c>
      <c r="L5630" s="444">
        <f t="shared" ca="1" si="194"/>
        <v>-6376662165658930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-6376662165658930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-26569425690245.543</v>
      </c>
      <c r="L5631" s="444">
        <f t="shared" ca="1" si="194"/>
        <v>-6403231591349176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-6403231591349176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-26680131630621.566</v>
      </c>
      <c r="L5632" s="444">
        <f t="shared" ca="1" si="194"/>
        <v>-6429911722979798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-6429911722979798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-26791298845749.156</v>
      </c>
      <c r="L5633" s="444">
        <f t="shared" ca="1" si="194"/>
        <v>-6456703021825547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-6456703021825547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-26902929257606.445</v>
      </c>
      <c r="L5634" s="444">
        <f t="shared" ca="1" si="194"/>
        <v>-6483605951083153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-6483605951083153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-27015024796179.805</v>
      </c>
      <c r="L5635" s="444">
        <f t="shared" ca="1" si="194"/>
        <v>-6510620975879333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-6510620975879333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-27127587399497.219</v>
      </c>
      <c r="L5636" s="444">
        <f t="shared" ca="1" si="194"/>
        <v>-6537748563278830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-6537748563278830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-27240619013661.793</v>
      </c>
      <c r="L5637" s="444">
        <f t="shared" ca="1" si="194"/>
        <v>-6564989182292492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-6564989182292492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-27354121592885.383</v>
      </c>
      <c r="L5638" s="444">
        <f t="shared" ca="1" si="194"/>
        <v>-6592343303885377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-6592343303885377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-27468097099522.402</v>
      </c>
      <c r="L5639" s="444">
        <f t="shared" ca="1" si="194"/>
        <v>-6619811400984899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-6619811400984899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-27582547504103.746</v>
      </c>
      <c r="L5640" s="444">
        <f t="shared" ca="1" si="194"/>
        <v>-6647393948489003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-6647393948489003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-27697474785370.844</v>
      </c>
      <c r="L5641" s="444">
        <f t="shared" ca="1" si="194"/>
        <v>-6675091423274374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-6675091423274374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-27812880930309.891</v>
      </c>
      <c r="L5642" s="444">
        <f t="shared" ca="1" si="194"/>
        <v>-6702904304204684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-6702904304204684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-27928767934186.184</v>
      </c>
      <c r="L5643" s="444">
        <f t="shared" ca="1" si="194"/>
        <v>-6730833072138870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-6730833072138870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-28045137800578.625</v>
      </c>
      <c r="L5644" s="444">
        <f t="shared" ca="1" si="194"/>
        <v>-6758878209939449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-6758878209939449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-28161992541414.371</v>
      </c>
      <c r="L5645" s="444">
        <f t="shared" ca="1" si="194"/>
        <v>-6787040202480863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-6787040202480863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-28279334177003.594</v>
      </c>
      <c r="L5646" s="444">
        <f t="shared" ca="1" si="194"/>
        <v>-6815319536657867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-6815319536657867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-28397164736074.445</v>
      </c>
      <c r="L5647" s="444">
        <f t="shared" ca="1" si="194"/>
        <v>-6843716701393941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-6843716701393941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-28515486255808.086</v>
      </c>
      <c r="L5648" s="444">
        <f t="shared" ca="1" si="194"/>
        <v>-6872232187649749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-6872232187649749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-28634300781873.953</v>
      </c>
      <c r="L5649" s="444">
        <f t="shared" ca="1" si="194"/>
        <v>-6900866488431623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-6900866488431623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-28753610368465.094</v>
      </c>
      <c r="L5650" s="444">
        <f t="shared" ca="1" si="194"/>
        <v>-6929620098800088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-6929620098800088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-28873417078333.699</v>
      </c>
      <c r="L5651" s="444">
        <f t="shared" ca="1" si="194"/>
        <v>-6958493515878422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-6958493515878422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-28993722982826.758</v>
      </c>
      <c r="L5652" s="444">
        <f t="shared" ca="1" si="194"/>
        <v>-6987487238861249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-6987487238861249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-29114530161921.871</v>
      </c>
      <c r="L5653" s="444">
        <f t="shared" ca="1" si="194"/>
        <v>-7016601769023171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-7016601769023171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-29235840704263.211</v>
      </c>
      <c r="L5654" s="444">
        <f t="shared" ca="1" si="194"/>
        <v>-7045837609727434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-7045837609727434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-29357656707197.645</v>
      </c>
      <c r="L5655" s="444">
        <f t="shared" ca="1" si="194"/>
        <v>-7075195266434632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-7075195266434632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-29479980276810.965</v>
      </c>
      <c r="L5656" s="444">
        <f t="shared" ca="1" si="194"/>
        <v>-7104675246711443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-7104675246711443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-29602813527964.344</v>
      </c>
      <c r="L5657" s="444">
        <f t="shared" ca="1" si="194"/>
        <v>-7134278060239407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-7134278060239407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-29726158584330.863</v>
      </c>
      <c r="L5658" s="444">
        <f t="shared" ca="1" si="194"/>
        <v>-7164004218823738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-7164004218823738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-29850017578432.242</v>
      </c>
      <c r="L5659" s="444">
        <f t="shared" ca="1" si="194"/>
        <v>-7193854236402170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-7193854236402170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-29974392651675.707</v>
      </c>
      <c r="L5660" s="444">
        <f t="shared" ca="1" si="194"/>
        <v>-7223828629053846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-7223828629053846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-30099285954391.02</v>
      </c>
      <c r="L5661" s="444">
        <f t="shared" ca="1" si="194"/>
        <v>-7253927915008237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-7253927915008237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-30224699645867.648</v>
      </c>
      <c r="L5662" s="444">
        <f t="shared" ca="1" si="194"/>
        <v>-7284152614654105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-7284152614654105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-30350635894392.105</v>
      </c>
      <c r="L5663" s="444">
        <f t="shared" ca="1" si="194"/>
        <v>-7314503250548497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-7314503250548497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-30477096877285.406</v>
      </c>
      <c r="L5664" s="444">
        <f t="shared" ca="1" si="194"/>
        <v>-7344980347425782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-7344980347425782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-30604084780940.758</v>
      </c>
      <c r="L5665" s="444">
        <f t="shared" ca="1" si="194"/>
        <v>-7375584432206723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-7375584432206723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-30731601800861.34</v>
      </c>
      <c r="L5666" s="444">
        <f t="shared" ca="1" si="194"/>
        <v>-7406316034007584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-7406316034007584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-30859650141698.27</v>
      </c>
      <c r="L5667" s="444">
        <f t="shared" ca="1" si="194"/>
        <v>-7437175684149282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-7437175684149282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-30988232017288.68</v>
      </c>
      <c r="L5668" s="444">
        <f t="shared" ca="1" si="194"/>
        <v>-7468163916166571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-7468163916166571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-31117349650694.047</v>
      </c>
      <c r="L5669" s="444">
        <f t="shared" ca="1" si="194"/>
        <v>-7499281265817265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-7499281265817265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-31247005274238.605</v>
      </c>
      <c r="L5670" s="444">
        <f t="shared" ca="1" si="194"/>
        <v>-7530528271091504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-7530528271091504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-31377201129547.934</v>
      </c>
      <c r="L5671" s="444">
        <f t="shared" ca="1" si="194"/>
        <v>-7561905472221052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-7561905472221052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-31507939467587.715</v>
      </c>
      <c r="L5672" s="444">
        <f t="shared" ca="1" si="194"/>
        <v>-7593413411688640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-7593413411688640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-31639222548702.668</v>
      </c>
      <c r="L5673" s="444">
        <f t="shared" ca="1" si="194"/>
        <v>-7625052634237343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-7625052634237343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-31771052642655.594</v>
      </c>
      <c r="L5674" s="444">
        <f t="shared" ca="1" si="194"/>
        <v>-7656823686879999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-7656823686879999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-31903432028666.656</v>
      </c>
      <c r="L5675" s="444">
        <f t="shared" ca="1" si="194"/>
        <v>-7688727118908666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-7688727118908666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-32036362995452.773</v>
      </c>
      <c r="L5676" s="444">
        <f t="shared" ca="1" si="194"/>
        <v>-7720763481904119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-7720763481904119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-32169847841267.16</v>
      </c>
      <c r="L5677" s="444">
        <f t="shared" ca="1" si="194"/>
        <v>-7752933329745386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-7752933329745386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-32303888873939.113</v>
      </c>
      <c r="L5678" s="444">
        <f t="shared" ca="1" si="194"/>
        <v>-7785237218619325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-7785237218619325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-32438488410913.859</v>
      </c>
      <c r="L5679" s="444">
        <f t="shared" ca="1" si="194"/>
        <v>-7817675707030239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-7817675707030239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-32573648779292.66</v>
      </c>
      <c r="L5680" s="444">
        <f t="shared" ca="1" si="194"/>
        <v>-7850249355809532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-7850249355809532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-32709372315873.047</v>
      </c>
      <c r="L5681" s="444">
        <f t="shared" ca="1" si="194"/>
        <v>-7882958728125405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-7882958728125405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-32845661367189.188</v>
      </c>
      <c r="L5682" s="444">
        <f t="shared" ca="1" si="194"/>
        <v>-7915804389492594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-7915804389492594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-32982518289552.48</v>
      </c>
      <c r="L5683" s="444">
        <f t="shared" ca="1" si="194"/>
        <v>-7948786907782146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-7948786907782146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-33119945449092.273</v>
      </c>
      <c r="L5684" s="444">
        <f t="shared" ca="1" si="194"/>
        <v>-7981906853231238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-7981906853231238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-33257945221796.82</v>
      </c>
      <c r="L5685" s="444">
        <f t="shared" ca="1" si="194"/>
        <v>-8015164798453035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-8015164798453035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-33396519993554.316</v>
      </c>
      <c r="L5686" s="444">
        <f t="shared" ca="1" si="194"/>
        <v>-8048561318446589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-8048561318446589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-33535672160194.121</v>
      </c>
      <c r="L5687" s="444">
        <f t="shared" ca="1" si="194"/>
        <v>-8082096990606783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-8082096990606783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-33675404127528.262</v>
      </c>
      <c r="L5688" s="444">
        <f t="shared" ca="1" si="194"/>
        <v>-8115772394734311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-8115772394734311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-33815718311392.957</v>
      </c>
      <c r="L5689" s="444">
        <f t="shared" ca="1" si="194"/>
        <v>-8149588113045704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-8149588113045704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-33956617137690.434</v>
      </c>
      <c r="L5690" s="444">
        <f t="shared" ca="1" si="194"/>
        <v>-8183544730183394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-8183544730183394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-34098103042430.809</v>
      </c>
      <c r="L5691" s="444">
        <f t="shared" ca="1" si="194"/>
        <v>-8217642833225825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-8217642833225825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-34240178471774.27</v>
      </c>
      <c r="L5692" s="444">
        <f t="shared" ca="1" si="194"/>
        <v>-8251883011697599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-8251883011697599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-34382845882073.328</v>
      </c>
      <c r="L5693" s="444">
        <f t="shared" ca="1" si="194"/>
        <v>-8286265857579672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-8286265857579672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-34526107739915.297</v>
      </c>
      <c r="L5694" s="444">
        <f t="shared" ca="1" si="194"/>
        <v>-8320791965319587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-8320791965319587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-34669966522164.945</v>
      </c>
      <c r="L5695" s="444">
        <f t="shared" ca="1" si="194"/>
        <v>-8355461931841752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-8355461931841752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-34814424716007.301</v>
      </c>
      <c r="L5696" s="444">
        <f t="shared" ca="1" si="194"/>
        <v>-8390276356557759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-8390276356557759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-34959484818990.66</v>
      </c>
      <c r="L5697" s="444">
        <f t="shared" ca="1" si="194"/>
        <v>-8425235841376750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-8425235841376750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-35105149339069.793</v>
      </c>
      <c r="L5698" s="444">
        <f t="shared" ca="1" si="194"/>
        <v>-8460340990715820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-8460340990715820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-35251420794649.25</v>
      </c>
      <c r="L5699" s="444">
        <f t="shared" ca="1" si="194"/>
        <v>-8495592411510469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-8495592411510469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-35398301714626.953</v>
      </c>
      <c r="L5700" s="444">
        <f t="shared" ca="1" si="194"/>
        <v>-8530990713225096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-8530990713225096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-35545794638437.898</v>
      </c>
      <c r="L5701" s="444">
        <f t="shared" ca="1" si="194"/>
        <v>-8566536507863534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-8566536507863534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-35693902116098.055</v>
      </c>
      <c r="L5702" s="444">
        <f t="shared" ca="1" si="194"/>
        <v>-8602230409979632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-8602230409979632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-35842626708248.469</v>
      </c>
      <c r="L5703" s="444">
        <f t="shared" ca="1" si="194"/>
        <v>-8638073036687880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-8638073036687880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-35991970986199.5</v>
      </c>
      <c r="L5704" s="444">
        <f t="shared" ca="1" si="194"/>
        <v>-8674065007674080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-8674065007674080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-36141937531975.336</v>
      </c>
      <c r="L5705" s="444">
        <f t="shared" ca="1" si="194"/>
        <v>-8710206945206055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-8710206945206055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-36292528938358.555</v>
      </c>
      <c r="L5706" s="444">
        <f t="shared" ca="1" si="194"/>
        <v>-8746499474144414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-8746499474144414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-36443747808935.055</v>
      </c>
      <c r="L5707" s="444">
        <f t="shared" ca="1" si="194"/>
        <v>-8782943221953349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-8782943221953349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-36595596758138.953</v>
      </c>
      <c r="L5708" s="444">
        <f t="shared" ca="1" si="194"/>
        <v>-8819538818711488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-8819538818711488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-36748078411297.867</v>
      </c>
      <c r="L5709" s="444">
        <f t="shared" ca="1" si="194"/>
        <v>-8856286897122786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-8856286897122786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-36901195404678.273</v>
      </c>
      <c r="L5710" s="444">
        <f t="shared" ca="1" si="194"/>
        <v>-8893188092527464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-8893188092527464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-37054950385531.102</v>
      </c>
      <c r="L5711" s="444">
        <f t="shared" ca="1" si="194"/>
        <v>-8930243042912995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-8930243042912995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-37209346012137.477</v>
      </c>
      <c r="L5712" s="444">
        <f t="shared" ca="1" si="194"/>
        <v>-8967452388925132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-8967452388925132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-37364384953854.719</v>
      </c>
      <c r="L5713" s="444">
        <f t="shared" ca="1" si="194"/>
        <v>-9004816773878987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-9004816773878987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-37520069891162.445</v>
      </c>
      <c r="L5714" s="444">
        <f t="shared" ca="1" si="194"/>
        <v>-9042336843770150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-9042336843770150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-37676403515708.961</v>
      </c>
      <c r="L5715" s="444">
        <f t="shared" ca="1" si="194"/>
        <v>-9080013247285858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-9080013247285858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-37833388530357.742</v>
      </c>
      <c r="L5716" s="444">
        <f t="shared" ca="1" si="194"/>
        <v>-9117846635816216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-9117846635816216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-37991027649234.234</v>
      </c>
      <c r="L5717" s="444">
        <f t="shared" ca="1" si="194"/>
        <v>-9155837663465450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-9155837663465450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-38149323597772.711</v>
      </c>
      <c r="L5718" s="444">
        <f t="shared" ca="1" si="194"/>
        <v>-9193986987063222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-9193986987063222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-38308279112763.422</v>
      </c>
      <c r="L5719" s="444">
        <f t="shared" ca="1" si="194"/>
        <v>-9232295266175986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-9232295266175986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-38467896942399.938</v>
      </c>
      <c r="L5720" s="444">
        <f t="shared" ca="1" si="194"/>
        <v>-9270763163118386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-9270763163118386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-38628179846326.609</v>
      </c>
      <c r="L5721" s="444">
        <f t="shared" ca="1" si="194"/>
        <v>-9309391342964712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-9309391342964712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-38789130595686.297</v>
      </c>
      <c r="L5722" s="444">
        <f t="shared" ca="1" si="194"/>
        <v>-9348180473560398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-9348180473560398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-38950751973168.328</v>
      </c>
      <c r="L5723" s="444">
        <f t="shared" ca="1" si="194"/>
        <v>-9387131225533566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-9387131225533566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-39113046773056.523</v>
      </c>
      <c r="L5724" s="444">
        <f t="shared" ca="1" si="194"/>
        <v>-9426244272306622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-9426244272306622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-39276017801277.594</v>
      </c>
      <c r="L5725" s="444">
        <f t="shared" ca="1" si="194"/>
        <v>-9465520290107900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-9465520290107900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-39439667875449.586</v>
      </c>
      <c r="L5726" s="444">
        <f t="shared" ca="1" si="194"/>
        <v>-9504959957983350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-9504959957983350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-39603999824930.625</v>
      </c>
      <c r="L5727" s="444">
        <f t="shared" ca="1" si="194"/>
        <v>-9544563957808280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-9544563957808280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-39769016490867.836</v>
      </c>
      <c r="L5728" s="444">
        <f t="shared" ca="1" si="194"/>
        <v>-9584332974299148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-9584332974299148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-39934720726246.453</v>
      </c>
      <c r="L5729" s="444">
        <f t="shared" ca="1" si="194"/>
        <v>-9624267695025394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-9624267695025394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-40101115395939.141</v>
      </c>
      <c r="L5730" s="444">
        <f t="shared" ca="1" si="194"/>
        <v>-9664368810421334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-9664368810421334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-40268203376755.555</v>
      </c>
      <c r="L5731" s="444">
        <f t="shared" ca="1" si="194"/>
        <v>-9704637013798090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-9704637013798090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-40435987557492.039</v>
      </c>
      <c r="L5732" s="444">
        <f t="shared" ca="1" si="194"/>
        <v>-9745073001355582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-9745073001355582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-40604470838981.594</v>
      </c>
      <c r="L5733" s="444">
        <f t="shared" ca="1" si="194"/>
        <v>-9785677472194564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-9785677472194564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-40773656134144.016</v>
      </c>
      <c r="L5734" s="444">
        <f t="shared" ca="1" si="194"/>
        <v>-9826451128328708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-9826451128328708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-40943546368036.281</v>
      </c>
      <c r="L5735" s="444">
        <f t="shared" ca="1" si="194"/>
        <v>-9867394674696744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-9867394674696744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-41114144477903.102</v>
      </c>
      <c r="L5736" s="444">
        <f t="shared" ca="1" si="194"/>
        <v>-9908508819174648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-9908508819174648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-41285453413227.703</v>
      </c>
      <c r="L5737" s="444">
        <f t="shared" ca="1" si="194"/>
        <v>-9949794272587876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-9949794272587876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-41457476135782.813</v>
      </c>
      <c r="L5738" s="444">
        <f t="shared" ca="1" si="194"/>
        <v>-9991251748723658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-9991251748723658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-41630215619681.906</v>
      </c>
      <c r="L5739" s="444">
        <f t="shared" ca="1" si="194"/>
        <v>-1.003288196434334E+16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-1.003288196434334E+16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-41803674851430.586</v>
      </c>
      <c r="L5740" s="444">
        <f t="shared" ca="1" si="194"/>
        <v>-1.007468563919477E+16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-1.007468563919477E+16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-41977856829978.211</v>
      </c>
      <c r="L5741" s="444">
        <f t="shared" ca="1" si="194"/>
        <v>-1.0116663496024748E+16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-1.0116663496024748E+16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-42152764566769.781</v>
      </c>
      <c r="L5742" s="444">
        <f t="shared" ca="1" si="194"/>
        <v>-1.0158816260591518E+16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-1.0158816260591518E+16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-42328401085797.992</v>
      </c>
      <c r="L5743" s="444">
        <f t="shared" ca="1" si="194"/>
        <v>-1.0201144661677316E+16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-1.0201144661677316E+16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-42504769423655.484</v>
      </c>
      <c r="L5744" s="444">
        <f t="shared" ca="1" si="194"/>
        <v>-1.0243649431100972E+16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-1.0243649431100972E+16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-42681872629587.383</v>
      </c>
      <c r="L5745" s="444">
        <f t="shared" ca="1" si="194"/>
        <v>-1.028633130373056E+16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-1.028633130373056E+16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-42859713765544</v>
      </c>
      <c r="L5746" s="444">
        <f t="shared" ca="1" si="194"/>
        <v>-1.0329191017496104E+16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-1.0329191017496104E+16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-43038295906233.766</v>
      </c>
      <c r="L5747" s="444">
        <f t="shared" ca="1" si="194"/>
        <v>-1.0372229313402338E+16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-1.0372229313402338E+16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-43217622139176.406</v>
      </c>
      <c r="L5748" s="444">
        <f t="shared" ca="1" si="194"/>
        <v>-1.0415446935541514E+16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-1.0415446935541514E+16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-43397695564756.305</v>
      </c>
      <c r="L5749" s="444">
        <f t="shared" ca="1" si="194"/>
        <v>-1.045884463110627E+16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-1.045884463110627E+16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-43578519296276.125</v>
      </c>
      <c r="L5750" s="444">
        <f t="shared" ca="1" si="194"/>
        <v>-1.0502423150402546E+16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-1.0502423150402546E+16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-43760096460010.609</v>
      </c>
      <c r="L5751" s="444">
        <f t="shared" ca="1" si="194"/>
        <v>-1.0546183246862556E+16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-1.0546183246862556E+16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-43942430195260.648</v>
      </c>
      <c r="L5752" s="444">
        <f t="shared" ca="1" si="194"/>
        <v>-1.0590125677057816E+16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-1.0590125677057816E+16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-44125523654407.563</v>
      </c>
      <c r="L5753" s="444">
        <f t="shared" ca="1" si="194"/>
        <v>-1.0634251200712224E+16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-1.0634251200712224E+16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-44309380002967.602</v>
      </c>
      <c r="L5754" s="444">
        <f t="shared" ca="1" si="194"/>
        <v>-1.0678560580715192E+16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-1.0678560580715192E+16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-44494002419646.633</v>
      </c>
      <c r="L5755" s="444">
        <f t="shared" ca="1" si="194"/>
        <v>-1.0723054583134838E+16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-1.0723054583134838E+16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-44679394096395.156</v>
      </c>
      <c r="L5756" s="444">
        <f t="shared" ca="1" si="194"/>
        <v>-1.0767733977231234E+16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-1.0767733977231234E+16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-44865558238463.477</v>
      </c>
      <c r="L5757" s="444">
        <f t="shared" ca="1" si="194"/>
        <v>-1.0812599535469698E+16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-1.0812599535469698E+16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-45052498064457.078</v>
      </c>
      <c r="L5758" s="444">
        <f t="shared" ca="1" si="194"/>
        <v>-1.0857652033534156E+16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-1.0857652033534156E+16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-45240216806392.313</v>
      </c>
      <c r="L5759" s="444">
        <f t="shared" ca="1" si="194"/>
        <v>-1.0902892250340548E+16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-1.0902892250340548E+16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-45428717709752.281</v>
      </c>
      <c r="L5760" s="444">
        <f t="shared" ca="1" si="194"/>
        <v>-1.09483209680503E+16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-1.09483209680503E+16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-45618004033542.914</v>
      </c>
      <c r="L5761" s="444">
        <f t="shared" ca="1" si="194"/>
        <v>-1.0993938972083842E+16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-1.0993938972083842E+16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-45808079050349.344</v>
      </c>
      <c r="L5762" s="444">
        <f t="shared" ca="1" si="194"/>
        <v>-1.1039747051134192E+16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-1.1039747051134192E+16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-45998946046392.469</v>
      </c>
      <c r="L5763" s="444">
        <f t="shared" ca="1" si="194"/>
        <v>-1.1085745997180584E+16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-1.1085745997180584E+16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-46190608321585.766</v>
      </c>
      <c r="L5764" s="444">
        <f t="shared" ca="1" si="194"/>
        <v>-1.113193660550217E+16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-1.113193660550217E+16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-46383069189592.375</v>
      </c>
      <c r="L5765" s="444">
        <f t="shared" ca="1" si="194"/>
        <v>-1.1178319674691762E+16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-1.1178319674691762E+16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-46576331977882.344</v>
      </c>
      <c r="L5766" s="444">
        <f t="shared" ca="1" si="194"/>
        <v>-1.1224896006669644E+16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-1.1224896006669644E+16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-46770400027790.18</v>
      </c>
      <c r="L5767" s="444">
        <f t="shared" ca="1" si="194"/>
        <v>-1.1271666406697434E+16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-1.1271666406697434E+16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-46965276694572.641</v>
      </c>
      <c r="L5768" s="444">
        <f t="shared" ca="1" si="194"/>
        <v>-1.1318631683392006E+16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-1.1318631683392006E+16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-47160965347466.688</v>
      </c>
      <c r="L5769" s="444">
        <f t="shared" ca="1" si="194"/>
        <v>-1.1365792648739472E+16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-1.1365792648739472E+16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-47357469369747.797</v>
      </c>
      <c r="L5770" s="444">
        <f t="shared" ca="1" si="194"/>
        <v>-1.141315011810922E+16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-1.141315011810922E+16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-47554792158788.414</v>
      </c>
      <c r="L5771" s="444">
        <f t="shared" ca="1" si="194"/>
        <v>-1.1460704910268008E+16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-1.1460704910268008E+16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-47752937126116.703</v>
      </c>
      <c r="L5772" s="444">
        <f t="shared" ca="1" si="194"/>
        <v>-1.1508457847394124E+16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-1.1508457847394124E+16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-47951907697475.516</v>
      </c>
      <c r="L5773" s="444">
        <f t="shared" ca="1" si="194"/>
        <v>-1.15564097550916E+16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-1.15564097550916E+16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-48151707312881.664</v>
      </c>
      <c r="L5774" s="444">
        <f t="shared" ca="1" si="194"/>
        <v>-1.1604561462404482E+16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-1.1604561462404482E+16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-48352339426685.344</v>
      </c>
      <c r="L5775" s="444">
        <f t="shared" ca="1" si="194"/>
        <v>-1.1652913801831168E+16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-1.1652913801831168E+16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-48553807507629.867</v>
      </c>
      <c r="L5776" s="444">
        <f t="shared" ca="1" si="194"/>
        <v>-1.1701467609338798E+16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-1.1701467609338798E+16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-48756115038911.656</v>
      </c>
      <c r="L5777" s="444">
        <f t="shared" ca="1" si="194"/>
        <v>-1.175022372437771E+16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-1.175022372437771E+16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-48959265518240.461</v>
      </c>
      <c r="L5778" s="444">
        <f t="shared" ca="1" si="194"/>
        <v>-1.179918298989595E+16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-1.179918298989595E+16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-49163262457899.789</v>
      </c>
      <c r="L5779" s="444">
        <f t="shared" ca="1" si="194"/>
        <v>-1.184834625235385E+16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-1.184834625235385E+16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-49368109384807.711</v>
      </c>
      <c r="L5780" s="444">
        <f t="shared" ca="1" si="194"/>
        <v>-1.1897714361738658E+16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-1.1897714361738658E+16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-49573809840577.742</v>
      </c>
      <c r="L5781" s="444">
        <f t="shared" ca="1" si="194"/>
        <v>-1.1947288171579236E+16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-1.1947288171579236E+16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-49780367381580.148</v>
      </c>
      <c r="L5782" s="444">
        <f t="shared" ca="1" si="194"/>
        <v>-1.1997068538960816E+16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-1.1997068538960816E+16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-49987785579003.398</v>
      </c>
      <c r="L5783" s="444">
        <f t="shared" ca="1" si="194"/>
        <v>-1.204705632453982E+16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-1.204705632453982E+16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-50196068018915.914</v>
      </c>
      <c r="L5784" s="444">
        <f t="shared" ca="1" si="194"/>
        <v>-1.2097252392558736E+16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-1.2097252392558736E+16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-50405218302328.063</v>
      </c>
      <c r="L5785" s="444">
        <f t="shared" ca="1" si="194"/>
        <v>-1.2147657610861064E+16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-1.2147657610861064E+16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-50615240045254.43</v>
      </c>
      <c r="L5786" s="444">
        <f t="shared" ca="1" si="194"/>
        <v>-1.2198272850906318E+16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-1.2198272850906318E+16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-50826136878776.328</v>
      </c>
      <c r="L5787" s="444">
        <f t="shared" ca="1" si="194"/>
        <v>-1.2249098987785094E+16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-1.2249098987785094E+16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-51037912449104.555</v>
      </c>
      <c r="L5788" s="444">
        <f t="shared" ca="1" si="194"/>
        <v>-1.2300136900234198E+16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-1.2300136900234198E+16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-51250570417642.492</v>
      </c>
      <c r="L5789" s="444">
        <f t="shared" ca="1" si="194"/>
        <v>-1.235138747065184E+16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-1.235138747065184E+16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-51464114461049.336</v>
      </c>
      <c r="L5790" s="444">
        <f t="shared" ca="1" si="194"/>
        <v>-1.240285158511289E+16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-1.240285158511289E+16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-51678548271303.711</v>
      </c>
      <c r="L5791" s="444">
        <f t="shared" ca="1" si="194"/>
        <v>-1.2454530133384194E+16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-1.2454530133384194E+16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-51893875555767.477</v>
      </c>
      <c r="L5792" s="444">
        <f t="shared" ca="1" si="194"/>
        <v>-1.2506424008939962E+16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-1.2506424008939962E+16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-52110100037249.844</v>
      </c>
      <c r="L5793" s="444">
        <f t="shared" ca="1" si="194"/>
        <v>-1.2558534108977212E+16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-1.2558534108977212E+16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-52327225454071.719</v>
      </c>
      <c r="L5794" s="444">
        <f t="shared" ca="1" si="194"/>
        <v>-1.2610861334431284E+16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-1.2610861334431284E+16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-52545255560130.352</v>
      </c>
      <c r="L5795" s="444">
        <f t="shared" ca="1" si="194"/>
        <v>-1.2663406589991414E+16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-1.2663406589991414E+16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-52764194124964.227</v>
      </c>
      <c r="L5796" s="444">
        <f t="shared" ca="1" si="194"/>
        <v>-1.2716170784116378E+16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-1.2716170784116378E+16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-52984044933818.242</v>
      </c>
      <c r="L5797" s="444">
        <f t="shared" ca="1" si="194"/>
        <v>-1.2769154829050196E+16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-1.2769154829050196E+16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-53204811787709.148</v>
      </c>
      <c r="L5798" s="444">
        <f t="shared" ca="1" si="194"/>
        <v>-1.2822359640837906E+16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-1.2822359640837906E+16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-53426498503491.273</v>
      </c>
      <c r="L5799" s="444">
        <f t="shared" ca="1" si="194"/>
        <v>-1.2875786139341398E+16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-1.2875786139341398E+16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-53649108913922.492</v>
      </c>
      <c r="L5800" s="444">
        <f t="shared" ca="1" si="194"/>
        <v>-1.292943524825532E+16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-1.292943524825532E+16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-53872646867730.5</v>
      </c>
      <c r="L5801" s="444">
        <f t="shared" ca="1" si="194"/>
        <v>-1.298330789512305E+16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-1.298330789512305E+16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-54097116229679.375</v>
      </c>
      <c r="L5802" s="444">
        <f t="shared" ca="1" si="194"/>
        <v>-1.303740501135273E+16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-1.303740501135273E+16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-54322520880636.375</v>
      </c>
      <c r="L5803" s="444">
        <f t="shared" ca="1" si="194"/>
        <v>-1.3091727532233366E+16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-1.3091727532233366E+16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-54548864717639.023</v>
      </c>
      <c r="L5804" s="444">
        <f t="shared" ca="1" si="194"/>
        <v>-1.3146276396951006E+16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-1.3146276396951006E+16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-54776151653962.523</v>
      </c>
      <c r="L5805" s="444">
        <f t="shared" ca="1" si="194"/>
        <v>-1.3201052548604968E+16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-1.3201052548604968E+16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-55004385619187.367</v>
      </c>
      <c r="L5806" s="444">
        <f t="shared" ca="1" si="194"/>
        <v>-1.3256056934224156E+16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-1.3256056934224156E+16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-55233570559267.313</v>
      </c>
      <c r="L5807" s="444">
        <f t="shared" ca="1" si="194"/>
        <v>-1.3311290504783424E+16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-1.3311290504783424E+16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-55463710436597.602</v>
      </c>
      <c r="L5808" s="444">
        <f t="shared" ca="1" si="194"/>
        <v>-1.3366754215220022E+16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-1.3366754215220022E+16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-55694809230083.422</v>
      </c>
      <c r="L5809" s="444">
        <f t="shared" ca="1" si="194"/>
        <v>-1.3422449024450106E+16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-1.3422449024450106E+16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-55926870935208.773</v>
      </c>
      <c r="L5810" s="444">
        <f t="shared" ca="1" si="194"/>
        <v>-1.3478375895385314E+16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-1.3478375895385314E+16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-56159899564105.477</v>
      </c>
      <c r="L5811" s="444">
        <f t="shared" ca="1" si="194"/>
        <v>-1.353453579494942E+16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-1.353453579494942E+16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-56393899145622.586</v>
      </c>
      <c r="L5812" s="444">
        <f t="shared" ca="1" si="194"/>
        <v>-1.3590929694095042E+16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-1.3590929694095042E+16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-56628873725396.008</v>
      </c>
      <c r="L5813" s="444">
        <f t="shared" ca="1" si="194"/>
        <v>-1.3647558567820438E+16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-1.3647558567820438E+16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-56864827365918.492</v>
      </c>
      <c r="L5814" s="444">
        <f t="shared" ca="1" si="194"/>
        <v>-1.3704423395186356E+16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-1.3704423395186356E+16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-57101764146609.813</v>
      </c>
      <c r="L5815" s="444">
        <f t="shared" ca="1" si="194"/>
        <v>-1.3761525159332966E+16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-1.3761525159332966E+16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-57339688163887.359</v>
      </c>
      <c r="L5816" s="444">
        <f t="shared" ca="1" si="194"/>
        <v>-1.3818864847496854E+16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-1.3818864847496854E+16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-57578603531236.891</v>
      </c>
      <c r="L5817" s="444">
        <f t="shared" ca="1" si="194"/>
        <v>-1.387644345102809E+16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-1.387644345102809E+16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-57818514379283.711</v>
      </c>
      <c r="L5818" s="444">
        <f t="shared" ca="1" si="194"/>
        <v>-1.3934261965407374E+16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-1.3934261965407374E+16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-58059424855864.055</v>
      </c>
      <c r="L5819" s="444">
        <f t="shared" ca="1" si="194"/>
        <v>-1.3992321390263238E+16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-1.3992321390263238E+16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-58301339126096.82</v>
      </c>
      <c r="L5820" s="444">
        <f t="shared" ca="1" si="194"/>
        <v>-1.4050622729389334E+16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-1.4050622729389334E+16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-58544261372455.555</v>
      </c>
      <c r="L5821" s="444">
        <f t="shared" ca="1" si="194"/>
        <v>-1.410916699076179E+16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-1.410916699076179E+16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-58788195794840.797</v>
      </c>
      <c r="L5822" s="444">
        <f t="shared" ca="1" si="194"/>
        <v>-1.416795518655663E+16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-1.416795518655663E+16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-59033146610652.625</v>
      </c>
      <c r="L5823" s="444">
        <f t="shared" ca="1" si="194"/>
        <v>-1.4226988333167282E+16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-1.4226988333167282E+16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-59279118054863.68</v>
      </c>
      <c r="L5824" s="444">
        <f t="shared" ca="1" si="194"/>
        <v>-1.4286267451222146E+16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-1.4286267451222146E+16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-59526114380092.281</v>
      </c>
      <c r="L5825" s="444">
        <f t="shared" ca="1" si="194"/>
        <v>-1.4345793565602238E+16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-1.4345793565602238E+16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-59774139856675.984</v>
      </c>
      <c r="L5826" s="444">
        <f t="shared" ca="1" si="194"/>
        <v>-1.4405567705458914E+16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-1.4405567705458914E+16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-60023198772745.477</v>
      </c>
      <c r="L5827" s="444">
        <f t="shared" ca="1" si="194"/>
        <v>-1.446559090423166E+16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-1.446559090423166E+16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-60273295434298.57</v>
      </c>
      <c r="L5828" s="444">
        <f t="shared" ca="1" si="194"/>
        <v>-1.4525864199665958E+16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-1.4525864199665958E+16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-60524434165274.82</v>
      </c>
      <c r="L5829" s="444">
        <f t="shared" ca="1" si="194"/>
        <v>-1.4586388633831232E+16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-1.4586388633831232E+16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-60776619307630.133</v>
      </c>
      <c r="L5830" s="444">
        <f t="shared" ca="1" si="194"/>
        <v>-1.4647165253138862E+16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-1.4647165253138862E+16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-61029855221411.922</v>
      </c>
      <c r="L5831" s="444">
        <f t="shared" ca="1" si="194"/>
        <v>-1.4708195108360274E+16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-1.4708195108360274E+16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-61284146284834.484</v>
      </c>
      <c r="L5832" s="444">
        <f t="shared" ca="1" si="194"/>
        <v>-1.4769479254645108E+16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-1.4769479254645108E+16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-61539496894354.617</v>
      </c>
      <c r="L5833" s="444">
        <f t="shared" ca="1" si="194"/>
        <v>-1.4831018751539462E+16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-1.4831018751539462E+16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-61795911464747.758</v>
      </c>
      <c r="L5834" s="444">
        <f t="shared" ca="1" si="194"/>
        <v>-1.489281466300421E+16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-1.489281466300421E+16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-62053394429184.211</v>
      </c>
      <c r="L5835" s="444">
        <f t="shared" ca="1" si="194"/>
        <v>-1.4954868057433394E+16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-1.4954868057433394E+16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-62311950239305.805</v>
      </c>
      <c r="L5836" s="444">
        <f t="shared" ca="1" si="194"/>
        <v>-1.50171800076727E+16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-1.50171800076727E+16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-62571583365302.914</v>
      </c>
      <c r="L5837" s="444">
        <f t="shared" ca="1" si="194"/>
        <v>-1.5079751591038002E+16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-1.5079751591038002E+16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-62832298295991.664</v>
      </c>
      <c r="L5838" s="444">
        <f t="shared" ca="1" si="194"/>
        <v>-1.5142583889333994E+16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-1.5142583889333994E+16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-63094099538891.648</v>
      </c>
      <c r="L5839" s="444">
        <f t="shared" ca="1" si="194"/>
        <v>-1.5205677988872886E+16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-1.5205677988872886E+16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-63356991620303.695</v>
      </c>
      <c r="L5840" s="444">
        <f t="shared" ca="1" si="194"/>
        <v>-1.526903498049319E+16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-1.526903498049319E+16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-63620979085388.297</v>
      </c>
      <c r="L5841" s="444">
        <f t="shared" ca="1" si="194"/>
        <v>-1.5332655959578578E+16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-1.5332655959578578E+16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-63886066498244.07</v>
      </c>
      <c r="L5842" s="444">
        <f t="shared" ca="1" si="194"/>
        <v>-1.5396542026076822E+16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-1.5396542026076822E+16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-64152258441986.758</v>
      </c>
      <c r="L5843" s="444">
        <f t="shared" ca="1" si="194"/>
        <v>-1.5460694284518808E+16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-1.5460694284518808E+16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-64419559518828.359</v>
      </c>
      <c r="L5844" s="444">
        <f t="shared" ca="1" si="194"/>
        <v>-1.5525113844037636E+16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-1.5525113844037636E+16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-64687974350156.82</v>
      </c>
      <c r="L5845" s="444">
        <f t="shared" ca="1" si="194"/>
        <v>-1.5589801818387792E+16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-1.5589801818387792E+16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-64957507576615.789</v>
      </c>
      <c r="L5846" s="444">
        <f t="shared" ca="1" si="194"/>
        <v>-1.5654759325964408E+16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-1.5654759325964408E+16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-65228163858185.039</v>
      </c>
      <c r="L5847" s="444">
        <f t="shared" ca="1" si="194"/>
        <v>-1.5719987489822594E+16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-1.5719987489822594E+16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-65499947874260.813</v>
      </c>
      <c r="L5848" s="444">
        <f t="shared" ca="1" si="194"/>
        <v>-1.5785487437696854E+16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-1.5785487437696854E+16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-65772864323736.891</v>
      </c>
      <c r="L5849" s="444">
        <f t="shared" ca="1" si="194"/>
        <v>-1.585126030202059E+16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-1.585126030202059E+16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-66046917925085.797</v>
      </c>
      <c r="L5850" s="444">
        <f t="shared" ca="1" si="194"/>
        <v>-1.5917307219945676E+16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-1.5917307219945676E+16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-66322113416440.313</v>
      </c>
      <c r="L5851" s="444">
        <f t="shared" ca="1" si="194"/>
        <v>-1.5983629333362116E+16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-1.5983629333362116E+16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-66598455555675.484</v>
      </c>
      <c r="L5852" s="444">
        <f t="shared" ca="1" si="194"/>
        <v>-1.6050227788917792E+16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-1.6050227788917792E+16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-66875949120490.789</v>
      </c>
      <c r="L5853" s="444">
        <f t="shared" ca="1" si="194"/>
        <v>-1.6117103738038282E+16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-1.6117103738038282E+16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-67154598908492.844</v>
      </c>
      <c r="L5854" s="444">
        <f t="shared" ca="1" si="194"/>
        <v>-1.6184258336946774E+16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-1.6184258336946774E+16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-67434409737278.219</v>
      </c>
      <c r="L5855" s="444">
        <f t="shared" ca="1" si="194"/>
        <v>-1.6251692746684052E+16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-1.6251692746684052E+16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-67715386444516.883</v>
      </c>
      <c r="L5856" s="444">
        <f t="shared" ca="1" si="194"/>
        <v>-1.6319408133128568E+16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-1.6319408133128568E+16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-67997533888035.688</v>
      </c>
      <c r="L5857" s="444">
        <f t="shared" ca="1" si="194"/>
        <v>-1.6387405667016604E+16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-1.6387405667016604E+16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-68280856945902.516</v>
      </c>
      <c r="L5858" s="444">
        <f t="shared" ca="1" si="194"/>
        <v>-1.6455686523962506E+16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-1.6455686523962506E+16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-68565360516510.438</v>
      </c>
      <c r="L5859" s="444">
        <f t="shared" ca="1" si="194"/>
        <v>-1.6524251884479016E+16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-1.6524251884479016E+16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-68851049518662.563</v>
      </c>
      <c r="L5860" s="444">
        <f t="shared" ca="1" si="194"/>
        <v>-1.6593102933997678E+16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-1.6593102933997678E+16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-69137928891656.992</v>
      </c>
      <c r="L5861" s="444">
        <f t="shared" ca="1" si="194"/>
        <v>-1.6662240862889334E+16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-1.6662240862889334E+16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-69426003595372.227</v>
      </c>
      <c r="L5862" s="444">
        <f t="shared" ca="1" si="194"/>
        <v>-1.6731666866484706E+16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-1.6731666866484706E+16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-69715278610352.938</v>
      </c>
      <c r="L5863" s="444">
        <f t="shared" ca="1" si="194"/>
        <v>-1.6801382145095058E+16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-1.6801382145095058E+16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-70005758937896.063</v>
      </c>
      <c r="L5864" s="444">
        <f t="shared" ca="1" si="194"/>
        <v>-1.6871387904032954E+16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-1.6871387904032954E+16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-70297449600137.297</v>
      </c>
      <c r="L5865" s="444">
        <f t="shared" ca="1" si="194"/>
        <v>-1.6941685353633092E+16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-1.6941685353633092E+16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-70590355640137.891</v>
      </c>
      <c r="L5866" s="444">
        <f t="shared" ca="1" si="194"/>
        <v>-1.701227570927323E+16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-1.701227570927323E+16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-70884482121971.797</v>
      </c>
      <c r="L5867" s="444">
        <f t="shared" ca="1" si="194"/>
        <v>-1.7083160191395202E+16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-1.7083160191395202E+16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-71179834130813.344</v>
      </c>
      <c r="L5868" s="444">
        <f t="shared" ca="1" si="194"/>
        <v>-1.7154340025526016E+16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-1.7154340025526016E+16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-71476416773025.063</v>
      </c>
      <c r="L5869" s="444">
        <f t="shared" ca="1" si="194"/>
        <v>-1.7225816442299042E+16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-1.7225816442299042E+16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-71774235176246</v>
      </c>
      <c r="L5870" s="444">
        <f t="shared" ca="1" si="194"/>
        <v>-1.7297590677475288E+16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-1.7297590677475288E+16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-72073294489480.359</v>
      </c>
      <c r="L5871" s="444">
        <f t="shared" ca="1" si="194"/>
        <v>-1.7369663971964768E+16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-1.7369663971964768E+16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-72373599883186.531</v>
      </c>
      <c r="L5872" s="444">
        <f t="shared" ca="1" si="194"/>
        <v>-1.7442037571847954E+16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-1.7442037571847954E+16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-72675156549366.469</v>
      </c>
      <c r="L5873" s="444">
        <f t="shared" ref="L5873:L6127" ca="1" si="199">I5873-J5873+K5873</f>
        <v>-1.751471272839732E+16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-1.751471272839732E+16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-72977969701655.5</v>
      </c>
      <c r="L5874" s="444">
        <f t="shared" ca="1" si="199"/>
        <v>-1.7587690698098976E+16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-1.7587690698098976E+16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-73282044575412.406</v>
      </c>
      <c r="L5875" s="444">
        <f t="shared" ca="1" si="199"/>
        <v>-1.7660972742674388E+16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-1.7660972742674388E+16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-73587386427809.953</v>
      </c>
      <c r="L5876" s="444">
        <f t="shared" ca="1" si="199"/>
        <v>-1.7734560129102198E+16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-1.7734560129102198E+16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-73894000537925.828</v>
      </c>
      <c r="L5877" s="444">
        <f t="shared" ca="1" si="199"/>
        <v>-1.7808454129640124E+16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-1.7808454129640124E+16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-74201892206833.844</v>
      </c>
      <c r="L5878" s="444">
        <f t="shared" ca="1" si="199"/>
        <v>-1.7882656021846958E+16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-1.7882656021846958E+16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-74511066757695.672</v>
      </c>
      <c r="L5879" s="444">
        <f t="shared" ca="1" si="199"/>
        <v>-1.7957167088604654E+16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-1.7957167088604654E+16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-74821529535852.719</v>
      </c>
      <c r="L5880" s="444">
        <f t="shared" ca="1" si="199"/>
        <v>-1.8031988618140508E+16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-1.8031988618140508E+16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-75133285908918.781</v>
      </c>
      <c r="L5881" s="444">
        <f t="shared" ca="1" si="199"/>
        <v>-1.8107121904049428E+16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-1.8107121904049428E+16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-75446341266872.609</v>
      </c>
      <c r="L5882" s="444">
        <f t="shared" ca="1" si="199"/>
        <v>-1.81825682453163E+16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-1.81825682453163E+16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-75760701022151.25</v>
      </c>
      <c r="L5883" s="444">
        <f t="shared" ca="1" si="199"/>
        <v>-1.8258328946338452E+16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-1.8258328946338452E+16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-76076370609743.547</v>
      </c>
      <c r="L5884" s="444">
        <f t="shared" ca="1" si="199"/>
        <v>-1.8334405316948196E+16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-1.8334405316948196E+16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-76393355487284.156</v>
      </c>
      <c r="L5885" s="444">
        <f t="shared" ca="1" si="199"/>
        <v>-1.841079867243548E+16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-1.841079867243548E+16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-76711661135147.828</v>
      </c>
      <c r="L5886" s="444">
        <f t="shared" ca="1" si="199"/>
        <v>-1.8487510333570628E+16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-1.8487510333570628E+16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-77031293056544.281</v>
      </c>
      <c r="L5887" s="444">
        <f t="shared" ca="1" si="199"/>
        <v>-1.8564541626627172E+16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-1.8564541626627172E+16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-77352256777613.219</v>
      </c>
      <c r="L5888" s="444">
        <f t="shared" ca="1" si="199"/>
        <v>-1.8641893883404784E+16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-1.8641893883404784E+16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-77674557847519.938</v>
      </c>
      <c r="L5889" s="444">
        <f t="shared" ca="1" si="199"/>
        <v>-1.8719568441252304E+16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-1.8719568441252304E+16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-77998201838551.266</v>
      </c>
      <c r="L5890" s="444">
        <f t="shared" ca="1" si="199"/>
        <v>-1.8797566643090856E+16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-1.8797566643090856E+16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-78323194346211.906</v>
      </c>
      <c r="L5891" s="444">
        <f t="shared" ca="1" si="199"/>
        <v>-1.8875889837437068E+16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-1.8875889837437068E+16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-78649540989321.109</v>
      </c>
      <c r="L5892" s="444">
        <f t="shared" ca="1" si="199"/>
        <v>-1.8954539378426388E+16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-1.8954539378426388E+16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-78977247410109.953</v>
      </c>
      <c r="L5893" s="444">
        <f t="shared" ca="1" si="199"/>
        <v>-1.9033516625836496E+16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-1.9033516625836496E+16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-79306319274318.734</v>
      </c>
      <c r="L5894" s="444">
        <f t="shared" ca="1" si="199"/>
        <v>-1.9112822945110816E+16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-1.9112822945110816E+16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-79636762271295.063</v>
      </c>
      <c r="L5895" s="444">
        <f t="shared" ca="1" si="199"/>
        <v>-1.9192459707382112E+16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-1.9192459707382112E+16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-79968582114092.125</v>
      </c>
      <c r="L5896" s="444">
        <f t="shared" ca="1" si="199"/>
        <v>-1.9272428289496204E+16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-1.9272428289496204E+16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-80301784539567.516</v>
      </c>
      <c r="L5897" s="444">
        <f t="shared" ca="1" si="199"/>
        <v>-1.9352730074035772E+16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-1.9352730074035772E+16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-80636375308482.375</v>
      </c>
      <c r="L5898" s="444">
        <f t="shared" ca="1" si="199"/>
        <v>-1.9433366449344256E+16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-1.9433366449344256E+16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-80972360205601.063</v>
      </c>
      <c r="L5899" s="444">
        <f t="shared" ca="1" si="199"/>
        <v>-1.9514338809549856E+16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-1.9514338809549856E+16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-81309745039791.063</v>
      </c>
      <c r="L5900" s="444">
        <f t="shared" ca="1" si="199"/>
        <v>-1.9595648554589648E+16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-1.9595648554589648E+16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-81648535644123.531</v>
      </c>
      <c r="L5901" s="444">
        <f t="shared" ca="1" si="199"/>
        <v>-1.9677297090233772E+16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-1.9677297090233772E+16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-81988737875974.047</v>
      </c>
      <c r="L5902" s="444">
        <f t="shared" ca="1" si="199"/>
        <v>-1.9759285828109748E+16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-1.9759285828109748E+16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-82330357617123.953</v>
      </c>
      <c r="L5903" s="444">
        <f t="shared" ca="1" si="199"/>
        <v>-1.9841616185726872E+16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-1.9841616185726872E+16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-82673400773861.969</v>
      </c>
      <c r="L5904" s="444">
        <f t="shared" ca="1" si="199"/>
        <v>-1.9924289586500732E+16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-1.9924289586500732E+16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-83017873277086.375</v>
      </c>
      <c r="L5905" s="444">
        <f t="shared" ca="1" si="199"/>
        <v>-2.000730745977782E+16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-2.000730745977782E+16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-83363781082407.578</v>
      </c>
      <c r="L5906" s="444">
        <f t="shared" ca="1" si="199"/>
        <v>-2.0090671240860228E+16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-2.0090671240860228E+16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-83711130170250.953</v>
      </c>
      <c r="L5907" s="444">
        <f t="shared" ca="1" si="199"/>
        <v>-2.017438237103048E+16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-2.017438237103048E+16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-84059926545960.328</v>
      </c>
      <c r="L5908" s="444">
        <f t="shared" ca="1" si="199"/>
        <v>-2.025844229757644E+16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-2.025844229757644E+16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-84410176239901.828</v>
      </c>
      <c r="L5909" s="444">
        <f t="shared" ca="1" si="199"/>
        <v>-2.034285247381634E+16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-2.034285247381634E+16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-84761885307568.078</v>
      </c>
      <c r="L5910" s="444">
        <f t="shared" ca="1" si="199"/>
        <v>-2.0427614359123908E+16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-2.0427614359123908E+16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-85115059829682.953</v>
      </c>
      <c r="L5911" s="444">
        <f t="shared" ca="1" si="199"/>
        <v>-2.0512729418953592E+16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-2.0512729418953592E+16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-85469705912306.625</v>
      </c>
      <c r="L5912" s="444">
        <f t="shared" ca="1" si="199"/>
        <v>-2.05981991248659E+16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-2.05981991248659E+16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-85825829686941.25</v>
      </c>
      <c r="L5913" s="444">
        <f t="shared" ca="1" si="199"/>
        <v>-2.068402495455284E+16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-2.068402495455284E+16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-86183437310636.828</v>
      </c>
      <c r="L5914" s="444">
        <f t="shared" ca="1" si="199"/>
        <v>-2.0770208391863476E+16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-2.0770208391863476E+16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-86542534966097.813</v>
      </c>
      <c r="L5915" s="444">
        <f t="shared" ca="1" si="199"/>
        <v>-2.0856750926829572E+16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-2.0856750926829572E+16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-86903128861789.875</v>
      </c>
      <c r="L5916" s="444">
        <f t="shared" ca="1" si="199"/>
        <v>-2.094365405569136E+16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-2.094365405569136E+16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-87265225232047.328</v>
      </c>
      <c r="L5917" s="444">
        <f t="shared" ca="1" si="199"/>
        <v>-2.1030919280923408E+16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-2.1030919280923408E+16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-87628830337180.859</v>
      </c>
      <c r="L5918" s="444">
        <f t="shared" ca="1" si="199"/>
        <v>-2.1118548111260588E+16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-2.1118548111260588E+16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-87993950463585.781</v>
      </c>
      <c r="L5919" s="444">
        <f t="shared" ca="1" si="199"/>
        <v>-2.1206542061724172E+16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-2.1206542061724172E+16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-88360591923850.719</v>
      </c>
      <c r="L5920" s="444">
        <f t="shared" ca="1" si="199"/>
        <v>-2.1294902653648024E+16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-2.1294902653648024E+16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-88728761056866.766</v>
      </c>
      <c r="L5921" s="444">
        <f t="shared" ca="1" si="199"/>
        <v>-2.1383631414704892E+16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-2.1383631414704892E+16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-89098464227937.047</v>
      </c>
      <c r="L5922" s="444">
        <f t="shared" ca="1" si="199"/>
        <v>-2.1472729878932828E+16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-2.1472729878932828E+16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-89469707828886.781</v>
      </c>
      <c r="L5923" s="444">
        <f t="shared" ca="1" si="199"/>
        <v>-2.1562199586761716E+16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-2.1562199586761716E+16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-89842498278173.813</v>
      </c>
      <c r="L5924" s="444">
        <f t="shared" ca="1" si="199"/>
        <v>-2.1652042085039888E+16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-2.1652042085039888E+16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-90216842020999.531</v>
      </c>
      <c r="L5925" s="444">
        <f t="shared" ca="1" si="199"/>
        <v>-2.1742258927060888E+16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-2.1742258927060888E+16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-90592745529420.359</v>
      </c>
      <c r="L5926" s="444">
        <f t="shared" ca="1" si="199"/>
        <v>-2.1832851672590308E+16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-2.1832851672590308E+16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-90970215302459.609</v>
      </c>
      <c r="L5927" s="444">
        <f t="shared" ca="1" si="199"/>
        <v>-2.1923821887892768E+16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-2.1923821887892768E+16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-91349257866219.859</v>
      </c>
      <c r="L5928" s="444">
        <f t="shared" ca="1" si="199"/>
        <v>-2.2015171145758988E+16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-2.2015171145758988E+16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-91729879773995.781</v>
      </c>
      <c r="L5929" s="444">
        <f t="shared" ca="1" si="199"/>
        <v>-2.2106901025532984E+16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-2.2106901025532984E+16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-92112087606387.438</v>
      </c>
      <c r="L5930" s="444">
        <f t="shared" ca="1" si="199"/>
        <v>-2.2199013113139372E+16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-2.2199013113139372E+16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-92495887971414.047</v>
      </c>
      <c r="L5931" s="444">
        <f t="shared" ca="1" si="199"/>
        <v>-2.2291509001110788E+16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-2.2291509001110788E+16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-92881287504628.281</v>
      </c>
      <c r="L5932" s="444">
        <f t="shared" ca="1" si="199"/>
        <v>-2.2384390288615416E+16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-2.2384390288615416E+16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-93268292869230.906</v>
      </c>
      <c r="L5933" s="444">
        <f t="shared" ca="1" si="199"/>
        <v>-2.2477658581484648E+16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-2.2477658581484648E+16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-93656910756186.031</v>
      </c>
      <c r="L5934" s="444">
        <f t="shared" ca="1" si="199"/>
        <v>-2.2571315492240836E+16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-2.2571315492240836E+16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-94047147884336.813</v>
      </c>
      <c r="L5935" s="444">
        <f t="shared" ca="1" si="199"/>
        <v>-2.2665362640125172E+16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-2.2665362640125172E+16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-94439011000521.547</v>
      </c>
      <c r="L5936" s="444">
        <f t="shared" ca="1" si="199"/>
        <v>-2.2759801651125692E+16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-2.2759801651125692E+16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-94832506879690.375</v>
      </c>
      <c r="L5937" s="444">
        <f t="shared" ca="1" si="199"/>
        <v>-2.2854634158005384E+16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-2.2854634158005384E+16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-95227642325022.438</v>
      </c>
      <c r="L5938" s="444">
        <f t="shared" ca="1" si="199"/>
        <v>-2.2949861800330408E+16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-2.2949861800330408E+16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-95624424168043.359</v>
      </c>
      <c r="L5939" s="444">
        <f t="shared" ca="1" si="199"/>
        <v>-2.3045486224498452E+16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-2.3045486224498452E+16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-96022859268743.547</v>
      </c>
      <c r="L5940" s="444">
        <f t="shared" ca="1" si="199"/>
        <v>-2.3141509083767196E+16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-2.3141509083767196E+16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-96422954515696.656</v>
      </c>
      <c r="L5941" s="444">
        <f t="shared" ca="1" si="199"/>
        <v>-2.3237932038282892E+16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-2.3237932038282892E+16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-96824716826178.719</v>
      </c>
      <c r="L5942" s="444">
        <f t="shared" ca="1" si="199"/>
        <v>-2.3334756755109072E+16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-2.3334756755109072E+16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-97228153146287.797</v>
      </c>
      <c r="L5943" s="444">
        <f t="shared" ca="1" si="199"/>
        <v>-2.343198490825536E+16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-2.343198490825536E+16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-97633270451064</v>
      </c>
      <c r="L5944" s="444">
        <f t="shared" ca="1" si="199"/>
        <v>-2.3529618178706424E+16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-2.3529618178706424E+16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-98040075744610.094</v>
      </c>
      <c r="L5945" s="444">
        <f t="shared" ca="1" si="199"/>
        <v>-2.3627658254451036E+16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-2.3627658254451036E+16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-98448576060212.656</v>
      </c>
      <c r="L5946" s="444">
        <f t="shared" ca="1" si="199"/>
        <v>-2.3726106830511248E+16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-2.3726106830511248E+16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-98858778460463.531</v>
      </c>
      <c r="L5947" s="444">
        <f t="shared" ca="1" si="199"/>
        <v>-2.3824965608971712E+16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-2.3824965608971712E+16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-99270690037382.125</v>
      </c>
      <c r="L5948" s="444">
        <f t="shared" ca="1" si="199"/>
        <v>-2.3924236299009096E+16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-2.3924236299009096E+16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-99684317912537.906</v>
      </c>
      <c r="L5949" s="444">
        <f t="shared" ca="1" si="199"/>
        <v>-2.4023920616921632E+16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-2.4023920616921632E+16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-100099669237173.47</v>
      </c>
      <c r="L5950" s="444">
        <f t="shared" ca="1" si="199"/>
        <v>-2.4124020286158804E+16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-2.4124020286158804E+16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-100516751192328.34</v>
      </c>
      <c r="L5951" s="444">
        <f t="shared" ca="1" si="199"/>
        <v>-2.4224537037351132E+16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-2.4224537037351132E+16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-100935570988963.05</v>
      </c>
      <c r="L5952" s="444">
        <f t="shared" ca="1" si="199"/>
        <v>-2.4325472608340096E+16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-2.4325472608340096E+16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-101356135868083.73</v>
      </c>
      <c r="L5953" s="444">
        <f t="shared" ca="1" si="199"/>
        <v>-2.442682874420818E+16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-2.442682874420818E+16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-101778453100867.42</v>
      </c>
      <c r="L5954" s="444">
        <f t="shared" ca="1" si="199"/>
        <v>-2.4528607197309048E+16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-2.4528607197309048E+16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-102202529988787.7</v>
      </c>
      <c r="L5955" s="444">
        <f t="shared" ca="1" si="199"/>
        <v>-2.4630809727297836E+16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-2.4630809727297836E+16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-102628373863740.98</v>
      </c>
      <c r="L5956" s="444">
        <f t="shared" ca="1" si="199"/>
        <v>-2.4733438101161576E+16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-2.4733438101161576E+16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-103055992088173.23</v>
      </c>
      <c r="L5957" s="444">
        <f t="shared" ca="1" si="199"/>
        <v>-2.4836494093249748E+16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-2.4836494093249748E+16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-103485392055207.28</v>
      </c>
      <c r="L5958" s="444">
        <f t="shared" ca="1" si="199"/>
        <v>-2.4939979485304956E+16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-2.4939979485304956E+16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-103916581188770.66</v>
      </c>
      <c r="L5959" s="444">
        <f t="shared" ca="1" si="199"/>
        <v>-2.5043896066493728E+16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-2.5043896066493728E+16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-104349566943723.86</v>
      </c>
      <c r="L5960" s="444">
        <f t="shared" ca="1" si="199"/>
        <v>-2.5148245633437452E+16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-2.5148245633437452E+16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-104784356805989.38</v>
      </c>
      <c r="L5961" s="444">
        <f t="shared" ca="1" si="199"/>
        <v>-2.525302999024344E+16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-2.525302999024344E+16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-105220958292681</v>
      </c>
      <c r="L5962" s="444">
        <f t="shared" ca="1" si="199"/>
        <v>-2.535825094853612E+16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-2.535825094853612E+16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-105659378952233.83</v>
      </c>
      <c r="L5963" s="444">
        <f t="shared" ca="1" si="199"/>
        <v>-2.5463910327488352E+16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-2.5463910327488352E+16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-106099626364534.8</v>
      </c>
      <c r="L5964" s="444">
        <f t="shared" ca="1" si="199"/>
        <v>-2.5570009953852888E+16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-2.5570009953852888E+16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-106541708141053.7</v>
      </c>
      <c r="L5965" s="444">
        <f t="shared" ca="1" si="199"/>
        <v>-2.567655166199394E+16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-2.567655166199394E+16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-106985631924974.75</v>
      </c>
      <c r="L5966" s="444">
        <f t="shared" ca="1" si="199"/>
        <v>-2.5783537293918916E+16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-2.5783537293918916E+16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-107431405391328.81</v>
      </c>
      <c r="L5967" s="444">
        <f t="shared" ca="1" si="199"/>
        <v>-2.5890968699310244E+16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-2.5890968699310244E+16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-107879036247126.02</v>
      </c>
      <c r="L5968" s="444">
        <f t="shared" ca="1" si="199"/>
        <v>-2.5998847735557372E+16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-2.5998847735557372E+16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-108328532231489.05</v>
      </c>
      <c r="L5969" s="444">
        <f t="shared" ca="1" si="199"/>
        <v>-2.610717626778886E+16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-2.610717626778886E+16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-108779901115786.92</v>
      </c>
      <c r="L5970" s="444">
        <f t="shared" ca="1" si="199"/>
        <v>-2.6215956168904648E+16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-2.6215956168904648E+16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-109233150703769.36</v>
      </c>
      <c r="L5971" s="444">
        <f t="shared" ca="1" si="199"/>
        <v>-2.6325189319608416E+16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-2.6325189319608416E+16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-109688288831701.73</v>
      </c>
      <c r="L5972" s="444">
        <f t="shared" ca="1" si="199"/>
        <v>-2.6434877608440116E+16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-2.6434877608440116E+16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-110145323368500.48</v>
      </c>
      <c r="L5973" s="444">
        <f t="shared" ca="1" si="199"/>
        <v>-2.6545022931808616E+16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-2.6545022931808616E+16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-110604262215869.23</v>
      </c>
      <c r="L5974" s="444">
        <f t="shared" ca="1" si="199"/>
        <v>-2.6655627194024484E+16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-2.6655627194024484E+16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-111065113308435.34</v>
      </c>
      <c r="L5975" s="444">
        <f t="shared" ca="1" si="199"/>
        <v>-2.676669230733292E+16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-2.676669230733292E+16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-111527884613887.17</v>
      </c>
      <c r="L5976" s="444">
        <f t="shared" ca="1" si="199"/>
        <v>-2.6878220191946808E+16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-2.6878220191946808E+16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-111992584133111.7</v>
      </c>
      <c r="L5977" s="444">
        <f t="shared" ca="1" si="199"/>
        <v>-2.699021277607992E+16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-2.699021277607992E+16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-112459219900333</v>
      </c>
      <c r="L5978" s="444">
        <f t="shared" ca="1" si="199"/>
        <v>-2.7102671995980252E+16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-2.7102671995980252E+16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-112927799983251.05</v>
      </c>
      <c r="L5979" s="444">
        <f t="shared" ca="1" si="199"/>
        <v>-2.7215599795963504E+16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-2.7215599795963504E+16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-113398332483181.27</v>
      </c>
      <c r="L5980" s="444">
        <f t="shared" ca="1" si="199"/>
        <v>-2.7328998128446684E+16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-2.7328998128446684E+16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-113870825535194.52</v>
      </c>
      <c r="L5981" s="444">
        <f t="shared" ca="1" si="199"/>
        <v>-2.744286895398188E+16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-2.744286895398188E+16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-114345287308257.83</v>
      </c>
      <c r="L5982" s="444">
        <f t="shared" ca="1" si="199"/>
        <v>-2.7557214241290136E+16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-2.7557214241290136E+16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-114821726005375.56</v>
      </c>
      <c r="L5983" s="444">
        <f t="shared" ca="1" si="199"/>
        <v>-2.7672035967295512E+16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-2.7672035967295512E+16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-115300149863731.3</v>
      </c>
      <c r="L5984" s="444">
        <f t="shared" ca="1" si="199"/>
        <v>-2.7787336117159244E+16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-2.7787336117159244E+16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-115780567154830.19</v>
      </c>
      <c r="L5985" s="444">
        <f t="shared" ca="1" si="199"/>
        <v>-2.7903116684314076E+16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-2.7903116684314076E+16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-116262986184641.98</v>
      </c>
      <c r="L5986" s="444">
        <f t="shared" ca="1" si="199"/>
        <v>-2.8019379670498716E+16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-2.8019379670498716E+16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-116747415293744.64</v>
      </c>
      <c r="L5987" s="444">
        <f t="shared" ca="1" si="199"/>
        <v>-2.813612708579246E+16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-2.813612708579246E+16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-117233862857468.59</v>
      </c>
      <c r="L5988" s="444">
        <f t="shared" ca="1" si="199"/>
        <v>-2.8253360948649928E+16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-2.8253360948649928E+16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-117722337286041.36</v>
      </c>
      <c r="L5989" s="444">
        <f t="shared" ca="1" si="199"/>
        <v>-2.8371083285935968E+16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-2.8371083285935968E+16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-118212847024733.2</v>
      </c>
      <c r="L5990" s="444">
        <f t="shared" ca="1" si="199"/>
        <v>-2.84892961329607E+16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-2.84892961329607E+16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-118705400554002.92</v>
      </c>
      <c r="L5991" s="444">
        <f t="shared" ca="1" si="199"/>
        <v>-2.8608001533514704E+16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-2.8608001533514704E+16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-119200006389644.61</v>
      </c>
      <c r="L5992" s="444">
        <f t="shared" ca="1" si="199"/>
        <v>-2.8727201539904348E+16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-2.8727201539904348E+16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-119696673082934.77</v>
      </c>
      <c r="L5993" s="444">
        <f t="shared" ca="1" si="199"/>
        <v>-2.8846898212987284E+16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-2.8846898212987284E+16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-120195409220780.36</v>
      </c>
      <c r="L5994" s="444">
        <f t="shared" ca="1" si="199"/>
        <v>-2.8967093622208064E+16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-2.8967093622208064E+16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-120696223425866.92</v>
      </c>
      <c r="L5995" s="444">
        <f t="shared" ca="1" si="199"/>
        <v>-2.9087789845633932E+16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-2.9087789845633932E+16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-121199124356808.06</v>
      </c>
      <c r="L5996" s="444">
        <f t="shared" ca="1" si="199"/>
        <v>-2.920898896999074E+16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-2.920898896999074E+16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-121704120708294.77</v>
      </c>
      <c r="L5997" s="444">
        <f t="shared" ca="1" si="199"/>
        <v>-2.9330693090699036E+16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-2.9330693090699036E+16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-122211221211245.98</v>
      </c>
      <c r="L5998" s="444">
        <f t="shared" ca="1" si="199"/>
        <v>-2.945290431191028E+16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-2.945290431191028E+16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-122720434632959.5</v>
      </c>
      <c r="L5999" s="444">
        <f t="shared" ca="1" si="199"/>
        <v>-2.957562474654324E+16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-2.957562474654324E+16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-123231769777263.52</v>
      </c>
      <c r="L6000" s="444">
        <f t="shared" ca="1" si="199"/>
        <v>-2.9698856516320504E+16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-2.9698856516320504E+16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-123745235484668.77</v>
      </c>
      <c r="L6001" s="444">
        <f t="shared" ca="1" si="199"/>
        <v>-2.9822601751805172E+16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-2.9822601751805172E+16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-124260840632521.55</v>
      </c>
      <c r="L6002" s="444">
        <f t="shared" ca="1" si="199"/>
        <v>-2.9946862592437692E+16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-2.9946862592437692E+16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-124778594135157.05</v>
      </c>
      <c r="L6003" s="444">
        <f t="shared" ca="1" si="199"/>
        <v>-3.0071641186572848E+16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-3.0071641186572848E+16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-125298504944053.55</v>
      </c>
      <c r="L6004" s="444">
        <f t="shared" ca="1" si="199"/>
        <v>-3.01969396915169E+16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-3.01969396915169E+16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-125820582047987.08</v>
      </c>
      <c r="L6005" s="444">
        <f t="shared" ca="1" si="199"/>
        <v>-3.0322760273564888E+16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-3.0322760273564888E+16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-126344834473187.03</v>
      </c>
      <c r="L6006" s="444">
        <f t="shared" ca="1" si="199"/>
        <v>-3.0449105108038076E+16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-3.0449105108038076E+16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-126871271283491.98</v>
      </c>
      <c r="L6007" s="444">
        <f t="shared" ca="1" si="199"/>
        <v>-3.0575976379321568E+16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-3.0575976379321568E+16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-127399901580506.53</v>
      </c>
      <c r="L6008" s="444">
        <f t="shared" ca="1" si="199"/>
        <v>-3.0703376280902076E+16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-3.0703376280902076E+16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-127930734503758.64</v>
      </c>
      <c r="L6009" s="444">
        <f t="shared" ca="1" si="199"/>
        <v>-3.0831307015405836E+16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-3.0831307015405836E+16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-128463779230857.67</v>
      </c>
      <c r="L6010" s="444">
        <f t="shared" ca="1" si="199"/>
        <v>-3.0959770794636692E+16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-3.0959770794636692E+16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-128999044977652.88</v>
      </c>
      <c r="L6011" s="444">
        <f t="shared" ca="1" si="199"/>
        <v>-3.1088769839614344E+16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-3.1088769839614344E+16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-129536540998393.08</v>
      </c>
      <c r="L6012" s="444">
        <f t="shared" ca="1" si="199"/>
        <v>-3.1218306380612736E+16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-3.1218306380612736E+16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-130076276585886.38</v>
      </c>
      <c r="L6013" s="444">
        <f t="shared" ca="1" si="199"/>
        <v>-3.1348382657198624E+16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-3.1348382657198624E+16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-130618261071660.94</v>
      </c>
      <c r="L6014" s="444">
        <f t="shared" ca="1" si="199"/>
        <v>-3.1479000918270284E+16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-3.1479000918270284E+16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-131162503826126.17</v>
      </c>
      <c r="L6015" s="444">
        <f t="shared" ca="1" si="199"/>
        <v>-3.1610163422096412E+16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-3.1610163422096412E+16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-131709014258735.05</v>
      </c>
      <c r="L6016" s="444">
        <f t="shared" ca="1" si="199"/>
        <v>-3.1741872436355148E+16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-3.1741872436355148E+16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-132257801818146.45</v>
      </c>
      <c r="L6017" s="444">
        <f t="shared" ca="1" si="199"/>
        <v>-3.1874130238173296E+16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-3.1874130238173296E+16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-132808875992388.75</v>
      </c>
      <c r="L6018" s="444">
        <f t="shared" ca="1" si="199"/>
        <v>-3.2006939114165684E+16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-3.2006939114165684E+16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-133362246309023.69</v>
      </c>
      <c r="L6019" s="444">
        <f t="shared" ca="1" si="199"/>
        <v>-3.2140301360474708E+16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-3.2140301360474708E+16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-133917922335311.28</v>
      </c>
      <c r="L6020" s="444">
        <f t="shared" ca="1" si="199"/>
        <v>-3.227421928281002E+16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-3.227421928281002E+16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-134475913678375.08</v>
      </c>
      <c r="L6021" s="444">
        <f t="shared" ca="1" si="199"/>
        <v>-3.2408695196488396E+16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-3.2408695196488396E+16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-135036229985368.31</v>
      </c>
      <c r="L6022" s="444">
        <f t="shared" ca="1" si="199"/>
        <v>-3.2543731426473764E+16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-3.2543731426473764E+16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-135598880943640.69</v>
      </c>
      <c r="L6023" s="444">
        <f t="shared" ca="1" si="199"/>
        <v>-3.2679330307417404E+16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-3.2679330307417404E+16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-136163876280905.83</v>
      </c>
      <c r="L6024" s="444">
        <f t="shared" ca="1" si="199"/>
        <v>-3.2815494183698308E+16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-3.2815494183698308E+16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-136731225765409.61</v>
      </c>
      <c r="L6025" s="444">
        <f t="shared" ca="1" si="199"/>
        <v>-3.2952225409463716E+16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-3.2952225409463716E+16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-137300939206098.83</v>
      </c>
      <c r="L6026" s="444">
        <f t="shared" ca="1" si="199"/>
        <v>-3.3089526348669816E+16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-3.3089526348669816E+16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-137873026452790.89</v>
      </c>
      <c r="L6027" s="444">
        <f t="shared" ca="1" si="199"/>
        <v>-3.3227399375122608E+16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-3.3227399375122608E+16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-138447497396344.2</v>
      </c>
      <c r="L6028" s="444">
        <f t="shared" ca="1" si="199"/>
        <v>-3.3365846872518952E+16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-3.3365846872518952E+16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-139024361968828.98</v>
      </c>
      <c r="L6029" s="444">
        <f t="shared" ca="1" si="199"/>
        <v>-3.350487123448778E+16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-3.350487123448778E+16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-139603630143699.08</v>
      </c>
      <c r="L6030" s="444">
        <f t="shared" ca="1" si="199"/>
        <v>-3.364447486463148E+16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-3.364447486463148E+16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-140185311935964.5</v>
      </c>
      <c r="L6031" s="444">
        <f t="shared" ca="1" si="199"/>
        <v>-3.3784660176567444E+16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-3.3784660176567444E+16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-140769417402364.34</v>
      </c>
      <c r="L6032" s="444">
        <f t="shared" ca="1" si="199"/>
        <v>-3.3925429593969808E+16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-3.3925429593969808E+16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-141355956641540.88</v>
      </c>
      <c r="L6033" s="444">
        <f t="shared" ca="1" si="199"/>
        <v>-3.4066785550611348E+16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-3.4066785550611348E+16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-141944939794213.94</v>
      </c>
      <c r="L6034" s="444">
        <f t="shared" ca="1" si="199"/>
        <v>-3.420873049040556E+16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-3.420873049040556E+16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-142536377043356.5</v>
      </c>
      <c r="L6035" s="444">
        <f t="shared" ca="1" si="199"/>
        <v>-3.4351266867448916E+16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-3.4351266867448916E+16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-143130278614370.47</v>
      </c>
      <c r="L6036" s="444">
        <f t="shared" ca="1" si="199"/>
        <v>-3.4494397146063288E+16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-3.4494397146063288E+16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-143726654775263.69</v>
      </c>
      <c r="L6037" s="444">
        <f t="shared" ca="1" si="199"/>
        <v>-3.4638123800838552E+16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-3.4638123800838552E+16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-144325515836827.31</v>
      </c>
      <c r="L6038" s="444">
        <f t="shared" ca="1" si="199"/>
        <v>-3.478244931667538E+16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-3.478244931667538E+16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-144926872152814.09</v>
      </c>
      <c r="L6039" s="444">
        <f t="shared" ca="1" si="199"/>
        <v>-3.4927376188828196E+16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-3.4927376188828196E+16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-145530734120117.47</v>
      </c>
      <c r="L6040" s="444">
        <f t="shared" ca="1" si="199"/>
        <v>-3.5072906922948312E+16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-3.5072906922948312E+16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-146137112178951.31</v>
      </c>
      <c r="L6041" s="444">
        <f t="shared" ca="1" si="199"/>
        <v>-3.5219044035127264E+16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-3.5219044035127264E+16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-146746016813030.25</v>
      </c>
      <c r="L6042" s="444">
        <f t="shared" ca="1" si="199"/>
        <v>-3.5365790051940296E+16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-3.5365790051940296E+16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-147357458549751.22</v>
      </c>
      <c r="L6043" s="444">
        <f t="shared" ca="1" si="199"/>
        <v>-3.5513147510490048E+16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-3.5513147510490048E+16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-147971447960375.19</v>
      </c>
      <c r="L6044" s="444">
        <f t="shared" ca="1" si="199"/>
        <v>-3.5661118958450424E+16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-3.5661118958450424E+16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-148587995660210.09</v>
      </c>
      <c r="L6045" s="444">
        <f t="shared" ca="1" si="199"/>
        <v>-3.5809706954110636E+16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-3.5809706954110636E+16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-149207112308794.34</v>
      </c>
      <c r="L6046" s="444">
        <f t="shared" ca="1" si="199"/>
        <v>-3.5958914066419432E+16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-3.5958914066419432E+16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-149828808610080.97</v>
      </c>
      <c r="L6047" s="444">
        <f t="shared" ca="1" si="199"/>
        <v>-3.6108742875029512E+16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-3.6108742875029512E+16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-150453095312622.97</v>
      </c>
      <c r="L6048" s="444">
        <f t="shared" ca="1" si="199"/>
        <v>-3.6259195970342136E+16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-3.6259195970342136E+16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-151079983209758.91</v>
      </c>
      <c r="L6049" s="444">
        <f t="shared" ca="1" si="199"/>
        <v>-3.6410275953551896E+16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-3.6410275953551896E+16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-151709483139799.56</v>
      </c>
      <c r="L6050" s="444">
        <f t="shared" ca="1" si="199"/>
        <v>-3.6561985436691696E+16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-3.6561985436691696E+16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-152341605986215.41</v>
      </c>
      <c r="L6051" s="444">
        <f t="shared" ca="1" si="199"/>
        <v>-3.6714327042677912E+16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-3.6714327042677912E+16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-152976362677824.63</v>
      </c>
      <c r="L6052" s="444">
        <f t="shared" ca="1" si="199"/>
        <v>-3.6867303405355736E+16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-3.6867303405355736E+16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-153613764188982.22</v>
      </c>
      <c r="L6053" s="444">
        <f t="shared" ca="1" si="199"/>
        <v>-3.702091716954472E+16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-3.702091716954472E+16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-154253821539769.66</v>
      </c>
      <c r="L6054" s="444">
        <f t="shared" ca="1" si="199"/>
        <v>-3.7175170991084488E+16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-3.7175170991084488E+16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-154896545796185.38</v>
      </c>
      <c r="L6055" s="444">
        <f t="shared" ca="1" si="199"/>
        <v>-3.7330067536880672E+16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-3.7330067536880672E+16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-155541948070336.13</v>
      </c>
      <c r="L6056" s="444">
        <f t="shared" ca="1" si="199"/>
        <v>-3.7485609484951008E+16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-3.7485609484951008E+16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-156190039520629.19</v>
      </c>
      <c r="L6057" s="444">
        <f t="shared" ca="1" si="199"/>
        <v>-3.764179952447164E+16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-3.764179952447164E+16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-156840831351965.16</v>
      </c>
      <c r="L6058" s="444">
        <f t="shared" ca="1" si="199"/>
        <v>-3.7798640355823608E+16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-3.7798640355823608E+16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-157494334815931.69</v>
      </c>
      <c r="L6059" s="444">
        <f t="shared" ca="1" si="199"/>
        <v>-3.7956134690639536E+16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-3.7956134690639536E+16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-158150561210998.06</v>
      </c>
      <c r="L6060" s="444">
        <f t="shared" ca="1" si="199"/>
        <v>-3.8114285251850536E+16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-3.8114285251850536E+16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-158809521882710.56</v>
      </c>
      <c r="L6061" s="444">
        <f t="shared" ca="1" si="199"/>
        <v>-3.8273094773733248E+16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-3.8273094773733248E+16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-159471228223888.53</v>
      </c>
      <c r="L6062" s="444">
        <f t="shared" ca="1" si="199"/>
        <v>-3.8432566001957136E+16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-3.8432566001957136E+16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-160135691674821.41</v>
      </c>
      <c r="L6063" s="444">
        <f t="shared" ca="1" si="199"/>
        <v>-3.859270169363196E+16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-3.859270169363196E+16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-160802923723466.5</v>
      </c>
      <c r="L6064" s="444">
        <f t="shared" ca="1" si="199"/>
        <v>-3.8753504617355424E+16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-3.8753504617355424E+16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-161472935905647.59</v>
      </c>
      <c r="L6065" s="444">
        <f t="shared" ca="1" si="199"/>
        <v>-3.8914977553261072E+16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-3.8914977553261072E+16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-162145739805254.47</v>
      </c>
      <c r="L6066" s="444">
        <f t="shared" ca="1" si="199"/>
        <v>-3.9077123293066328E+16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-3.9077123293066328E+16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-162821347054443.03</v>
      </c>
      <c r="L6067" s="444">
        <f t="shared" ca="1" si="199"/>
        <v>-3.9239944640120768E+16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-3.9239944640120768E+16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-163499769333836.53</v>
      </c>
      <c r="L6068" s="444">
        <f t="shared" ca="1" si="199"/>
        <v>-3.9403444409454608E+16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-3.9403444409454608E+16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-164181018372727.53</v>
      </c>
      <c r="L6069" s="444">
        <f t="shared" ca="1" si="199"/>
        <v>-3.9567625427827336E+16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-3.9567625427827336E+16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-164865105949280.56</v>
      </c>
      <c r="L6070" s="444">
        <f t="shared" ca="1" si="199"/>
        <v>-3.9732490533776616E+16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-3.9732490533776616E+16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-165552043890735.91</v>
      </c>
      <c r="L6071" s="444">
        <f t="shared" ca="1" si="199"/>
        <v>-3.9898042577667352E+16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-3.9898042577667352E+16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-166241844073613.97</v>
      </c>
      <c r="L6072" s="444">
        <f t="shared" ca="1" si="199"/>
        <v>-4.0064284421740968E+16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-4.0064284421740968E+16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-166934518423920.69</v>
      </c>
      <c r="L6073" s="444">
        <f t="shared" ca="1" si="199"/>
        <v>-4.0231218940164888E+16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-4.0231218940164888E+16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-167630078917353.69</v>
      </c>
      <c r="L6074" s="444">
        <f t="shared" ca="1" si="199"/>
        <v>-4.039884901908224E+16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-4.039884901908224E+16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-168328537579509.34</v>
      </c>
      <c r="L6075" s="444">
        <f t="shared" ca="1" si="199"/>
        <v>-4.0567177556661752E+16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-4.0567177556661752E+16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-169029906486090.63</v>
      </c>
      <c r="L6076" s="444">
        <f t="shared" ca="1" si="199"/>
        <v>-4.073620746314784E+16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-4.073620746314784E+16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-169734197763116</v>
      </c>
      <c r="L6077" s="444">
        <f t="shared" ca="1" si="199"/>
        <v>-4.090594166091096E+16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-4.090594166091096E+16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-170441423587129</v>
      </c>
      <c r="L6078" s="444">
        <f t="shared" ca="1" si="199"/>
        <v>-4.1076383084498088E+16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-4.1076383084498088E+16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-171151596185408.69</v>
      </c>
      <c r="L6079" s="444">
        <f t="shared" ca="1" si="199"/>
        <v>-4.1247534680683496E+16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-4.1247534680683496E+16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-171864727836181.22</v>
      </c>
      <c r="L6080" s="444">
        <f t="shared" ca="1" si="199"/>
        <v>-4.141939940851968E+16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-4.141939940851968E+16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-172580830868832</v>
      </c>
      <c r="L6081" s="444">
        <f t="shared" ca="1" si="199"/>
        <v>-4.1591980239388512E+16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-4.1591980239388512E+16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-173299917664118.81</v>
      </c>
      <c r="L6082" s="444">
        <f t="shared" ca="1" si="199"/>
        <v>-4.1765280157052632E+16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-4.1765280157052632E+16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-174022000654385.97</v>
      </c>
      <c r="L6083" s="444">
        <f t="shared" ca="1" si="199"/>
        <v>-4.1939302157707016E+16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-4.1939302157707016E+16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-174747092323779.22</v>
      </c>
      <c r="L6084" s="444">
        <f t="shared" ca="1" si="199"/>
        <v>-4.2114049250030792E+16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-4.2114049250030792E+16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-175475205208461.63</v>
      </c>
      <c r="L6085" s="444">
        <f t="shared" ca="1" si="199"/>
        <v>-4.2289524455239256E+16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-4.2289524455239256E+16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-176206351896830.22</v>
      </c>
      <c r="L6086" s="444">
        <f t="shared" ca="1" si="199"/>
        <v>-4.2465730807136088E+16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-4.2465730807136088E+16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-176940545029733.69</v>
      </c>
      <c r="L6087" s="444">
        <f t="shared" ca="1" si="199"/>
        <v>-4.2642671352165824E+16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-4.2642671352165824E+16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-177677797300690.94</v>
      </c>
      <c r="L6088" s="444">
        <f t="shared" ca="1" si="199"/>
        <v>-4.2820349149466512E+16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-4.2820349149466512E+16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-178418121456110.47</v>
      </c>
      <c r="L6089" s="444">
        <f t="shared" ca="1" si="199"/>
        <v>-4.2998767270922624E+16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-4.2998767270922624E+16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-179161530295510.94</v>
      </c>
      <c r="L6090" s="444">
        <f t="shared" ca="1" si="199"/>
        <v>-4.3177928801218136E+16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-4.3177928801218136E+16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-179908036671742.22</v>
      </c>
      <c r="L6091" s="444">
        <f t="shared" ca="1" si="199"/>
        <v>-4.335783683788988E+16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-4.335783683788988E+16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-180657653491207.84</v>
      </c>
      <c r="L6092" s="444">
        <f t="shared" ca="1" si="199"/>
        <v>-4.3538494491381088E+16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-4.3538494491381088E+16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-181410393714087.88</v>
      </c>
      <c r="L6093" s="444">
        <f t="shared" ca="1" si="199"/>
        <v>-4.3719904885095176E+16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-4.3719904885095176E+16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-182166270354563.22</v>
      </c>
      <c r="L6094" s="444">
        <f t="shared" ca="1" si="199"/>
        <v>-4.3902071155449736E+16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-4.3902071155449736E+16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-182925296481040.56</v>
      </c>
      <c r="L6095" s="444">
        <f t="shared" ca="1" si="199"/>
        <v>-4.4084996451930776E+16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-4.4084996451930776E+16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-183687485216378.22</v>
      </c>
      <c r="L6096" s="444">
        <f t="shared" ca="1" si="199"/>
        <v>-4.4268683937147152E+16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-4.4268683937147152E+16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-184452849738113.13</v>
      </c>
      <c r="L6097" s="444">
        <f t="shared" ca="1" si="199"/>
        <v>-4.4453136786885264E+16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-4.4453136786885264E+16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-185221403278688.59</v>
      </c>
      <c r="L6098" s="444">
        <f t="shared" ca="1" si="199"/>
        <v>-4.4638358190163952E+16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-4.4638358190163952E+16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-185993159125683.13</v>
      </c>
      <c r="L6099" s="444">
        <f t="shared" ca="1" si="199"/>
        <v>-4.4824351349289632E+16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-4.4824351349289632E+16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-186768130622040.13</v>
      </c>
      <c r="L6100" s="444">
        <f t="shared" ca="1" si="199"/>
        <v>-4.5011119479911672E+16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-4.5011119479911672E+16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-187546331166298.63</v>
      </c>
      <c r="L6101" s="444">
        <f t="shared" ca="1" si="199"/>
        <v>-4.5198665811077968E+16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-4.5198665811077968E+16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-188327774212824.88</v>
      </c>
      <c r="L6102" s="444">
        <f t="shared" ca="1" si="199"/>
        <v>-4.5386993585290792E+16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-4.5386993585290792E+16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-189112473272044.97</v>
      </c>
      <c r="L6103" s="444">
        <f t="shared" ca="1" si="199"/>
        <v>-4.557610605856284E+16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-4.557610605856284E+16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-189900441910678.5</v>
      </c>
      <c r="L6104" s="444">
        <f t="shared" ca="1" si="199"/>
        <v>-4.576600650047352E+16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-4.576600650047352E+16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-190691693751973</v>
      </c>
      <c r="L6105" s="444">
        <f t="shared" ca="1" si="199"/>
        <v>-4.5956698194225496E+16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-4.5956698194225496E+16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-191486242475939.56</v>
      </c>
      <c r="L6106" s="444">
        <f t="shared" ca="1" si="199"/>
        <v>-4.6148184436701432E+16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-4.6148184436701432E+16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-192284101819589.31</v>
      </c>
      <c r="L6107" s="444">
        <f t="shared" ca="1" si="199"/>
        <v>-4.6340468538521024E+16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-4.6340468538521024E+16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-193085285577170.94</v>
      </c>
      <c r="L6108" s="444">
        <f t="shared" ca="1" si="199"/>
        <v>-4.6533553824098192E+16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-4.6533553824098192E+16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-193889807600409.13</v>
      </c>
      <c r="L6109" s="444">
        <f t="shared" ca="1" si="199"/>
        <v>-4.67274436316986E+16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-4.67274436316986E+16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-194697681798744.16</v>
      </c>
      <c r="L6110" s="444">
        <f t="shared" ca="1" si="199"/>
        <v>-4.6922141313497344E+16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-4.6922141313497344E+16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-195508922139572.25</v>
      </c>
      <c r="L6111" s="444">
        <f t="shared" ca="1" si="199"/>
        <v>-4.711765023563692E+16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-4.711765023563692E+16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-196323542648487.16</v>
      </c>
      <c r="L6112" s="444">
        <f t="shared" ca="1" si="199"/>
        <v>-4.7313973778285408E+16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-4.7313973778285408E+16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-197141557409522.53</v>
      </c>
      <c r="L6113" s="444">
        <f t="shared" ca="1" si="199"/>
        <v>-4.7511115335694928E+16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-4.7511115335694928E+16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-197962980565395.53</v>
      </c>
      <c r="L6114" s="444">
        <f t="shared" ca="1" si="199"/>
        <v>-4.770907831626032E+16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-4.770907831626032E+16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-198787826317751.34</v>
      </c>
      <c r="L6115" s="444">
        <f t="shared" ca="1" si="199"/>
        <v>-4.7907866142578072E+16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-4.7907866142578072E+16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-199616108927408.63</v>
      </c>
      <c r="L6116" s="444">
        <f t="shared" ca="1" si="199"/>
        <v>-4.810748225150548E+16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-4.810748225150548E+16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-200447842714606.16</v>
      </c>
      <c r="L6117" s="444">
        <f t="shared" ca="1" si="199"/>
        <v>-4.8307930094220088E+16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-4.8307930094220088E+16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-201283042059250.38</v>
      </c>
      <c r="L6118" s="444">
        <f t="shared" ca="1" si="199"/>
        <v>-4.8509213136279336E+16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-4.8509213136279336E+16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-202121721401163.91</v>
      </c>
      <c r="L6119" s="444">
        <f t="shared" ca="1" si="199"/>
        <v>-4.8711334857680496E+16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-4.8711334857680496E+16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-202963895240335.41</v>
      </c>
      <c r="L6120" s="444">
        <f t="shared" ca="1" si="199"/>
        <v>-4.8914298752920832E+16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-4.8914298752920832E+16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-203809578137170.13</v>
      </c>
      <c r="L6121" s="444">
        <f t="shared" ca="1" si="199"/>
        <v>-4.9118108331058E+16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-4.9118108331058E+16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-204658784712741.66</v>
      </c>
      <c r="L6122" s="444">
        <f t="shared" ca="1" si="199"/>
        <v>-4.9322767115770744E+16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-4.9322767115770744E+16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-205511529649044.75</v>
      </c>
      <c r="L6123" s="444">
        <f t="shared" ca="1" si="199"/>
        <v>-4.9528278645419792E+16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-4.9528278645419792E+16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-206367827689249.13</v>
      </c>
      <c r="L6124" s="444">
        <f t="shared" ca="1" si="199"/>
        <v>-4.973464647310904E+16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-4.973464647310904E+16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-207227693637954.34</v>
      </c>
      <c r="L6125" s="444">
        <f t="shared" ca="1" si="199"/>
        <v>-4.9941874166746992E+16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-4.9941874166746992E+16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-208091142361445.81</v>
      </c>
      <c r="L6126" s="444">
        <f t="shared" ca="1" si="199"/>
        <v>-5.014996530910844E+16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-5.014996530910844E+16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-208958188787951.84</v>
      </c>
      <c r="L6127" s="444">
        <f t="shared" ca="1" si="199"/>
        <v>-5.0358923497896392E+16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-5.0358923497896392E+16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-209828847907901.63</v>
      </c>
      <c r="L6128" s="444">
        <f t="shared" ref="L6128:L6250" ca="1" si="204">I6128-J6128+K6128</f>
        <v>-5.0568752345804296E+16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-5.0568752345804296E+16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-210703134774184.56</v>
      </c>
      <c r="L6129" s="444">
        <f t="shared" ca="1" si="204"/>
        <v>-5.077945548057848E+16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-5.077945548057848E+16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-211581064502410.34</v>
      </c>
      <c r="L6130" s="444">
        <f t="shared" ca="1" si="204"/>
        <v>-5.0991036545080888E+16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-5.0991036545080888E+16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-212462652271170.38</v>
      </c>
      <c r="L6131" s="444">
        <f t="shared" ca="1" si="204"/>
        <v>-5.1203499197352056E+16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-5.1203499197352056E+16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-213347913322300.22</v>
      </c>
      <c r="L6132" s="444">
        <f t="shared" ca="1" si="204"/>
        <v>-5.141684711067436E+16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-5.141684711067436E+16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-214236862961143.16</v>
      </c>
      <c r="L6133" s="444">
        <f t="shared" ca="1" si="204"/>
        <v>-5.1631083973635504E+16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-5.1631083973635504E+16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-215129516556814.59</v>
      </c>
      <c r="L6134" s="444">
        <f t="shared" ca="1" si="204"/>
        <v>-5.184621349019232E+16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-5.184621349019232E+16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-216025889542468</v>
      </c>
      <c r="L6135" s="444">
        <f t="shared" ca="1" si="204"/>
        <v>-5.2062239379734784E+16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-5.2062239379734784E+16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-216925997415561.59</v>
      </c>
      <c r="L6136" s="444">
        <f t="shared" ca="1" si="204"/>
        <v>-5.2279165377150344E+16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-5.2279165377150344E+16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-217829855738126.44</v>
      </c>
      <c r="L6137" s="444">
        <f t="shared" ca="1" si="204"/>
        <v>-5.2496995232888472E+16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-5.2496995232888472E+16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-218737480137035.31</v>
      </c>
      <c r="L6138" s="444">
        <f t="shared" ca="1" si="204"/>
        <v>-5.2715732713025504E+16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-5.2715732713025504E+16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-219648886304272.94</v>
      </c>
      <c r="L6139" s="444">
        <f t="shared" ca="1" si="204"/>
        <v>-5.2935381599329776E+16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-5.2935381599329776E+16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-220564089997207.41</v>
      </c>
      <c r="L6140" s="444">
        <f t="shared" ca="1" si="204"/>
        <v>-5.3155945689326984E+16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-5.3155945689326984E+16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-221483107038862.44</v>
      </c>
      <c r="L6141" s="444">
        <f t="shared" ca="1" si="204"/>
        <v>-5.3377428796365848E+16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-5.3377428796365848E+16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-222405953318191.03</v>
      </c>
      <c r="L6142" s="444">
        <f t="shared" ca="1" si="204"/>
        <v>-5.359983474968404E+16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-5.359983474968404E+16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-223332644790350.16</v>
      </c>
      <c r="L6143" s="444">
        <f t="shared" ca="1" si="204"/>
        <v>-5.3823167394474392E+16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-5.3823167394474392E+16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-224263197476976.63</v>
      </c>
      <c r="L6144" s="444">
        <f t="shared" ca="1" si="204"/>
        <v>-5.4047430591951368E+16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-5.4047430591951368E+16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-225197627466464.03</v>
      </c>
      <c r="L6145" s="444">
        <f t="shared" ca="1" si="204"/>
        <v>-5.4272628219417832E+16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-5.4272628219417832E+16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-226135950914240.97</v>
      </c>
      <c r="L6146" s="444">
        <f t="shared" ca="1" si="204"/>
        <v>-5.4498764170332072E+16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-5.4498764170332072E+16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-227078184043050.28</v>
      </c>
      <c r="L6147" s="444">
        <f t="shared" ca="1" si="204"/>
        <v>-5.472584235437512E+16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-5.472584235437512E+16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-228024343143229.66</v>
      </c>
      <c r="L6148" s="444">
        <f t="shared" ca="1" si="204"/>
        <v>-5.4953866697518352E+16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-5.4953866697518352E+16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-228974444572993.13</v>
      </c>
      <c r="L6149" s="444">
        <f t="shared" ca="1" si="204"/>
        <v>-5.5182841142091344E+16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-5.5182841142091344E+16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-229928504758713.94</v>
      </c>
      <c r="L6150" s="444">
        <f t="shared" ca="1" si="204"/>
        <v>-5.5412769646850056E+16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-5.5412769646850056E+16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-230886540195208.56</v>
      </c>
      <c r="L6151" s="444">
        <f t="shared" ca="1" si="204"/>
        <v>-5.5643656187045264E+16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-5.5643656187045264E+16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-231848567446021.94</v>
      </c>
      <c r="L6152" s="444">
        <f t="shared" ca="1" si="204"/>
        <v>-5.5875504754491288E+16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-5.5875504754491288E+16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-232814603143713.69</v>
      </c>
      <c r="L6153" s="444">
        <f t="shared" ca="1" si="204"/>
        <v>-5.6108319357635E+16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-5.6108319357635E+16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-233784663990145.84</v>
      </c>
      <c r="L6154" s="444">
        <f t="shared" ca="1" si="204"/>
        <v>-5.6342104021625144E+16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-5.6342104021625144E+16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-234758766756771.41</v>
      </c>
      <c r="L6155" s="444">
        <f t="shared" ca="1" si="204"/>
        <v>-5.6576862788381912E+16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-5.6576862788381912E+16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-235736928284924.63</v>
      </c>
      <c r="L6156" s="444">
        <f t="shared" ca="1" si="204"/>
        <v>-5.681259971666684E+16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-5.681259971666684E+16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-236719165486111.78</v>
      </c>
      <c r="L6157" s="444">
        <f t="shared" ca="1" si="204"/>
        <v>-5.7049318882152952E+16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-5.7049318882152952E+16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-237705495342303.97</v>
      </c>
      <c r="L6158" s="444">
        <f t="shared" ca="1" si="204"/>
        <v>-5.7287024377495256E+16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-5.7287024377495256E+16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-238695934906230.22</v>
      </c>
      <c r="L6159" s="444">
        <f t="shared" ca="1" si="204"/>
        <v>-5.7525720312401488E+16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-5.7525720312401488E+16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-239690501301672.88</v>
      </c>
      <c r="L6160" s="444">
        <f t="shared" ca="1" si="204"/>
        <v>-5.776541081370316E+16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-5.776541081370316E+16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-240689211723763.16</v>
      </c>
      <c r="L6161" s="444">
        <f t="shared" ca="1" si="204"/>
        <v>-5.800610002542692E+16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-5.800610002542692E+16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-241692083439278.88</v>
      </c>
      <c r="L6162" s="444">
        <f t="shared" ca="1" si="204"/>
        <v>-5.82477921088662E+16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-5.82477921088662E+16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-242699133786942.5</v>
      </c>
      <c r="L6163" s="444">
        <f t="shared" ca="1" si="204"/>
        <v>-5.8490491242653144E+16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-5.8490491242653144E+16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-243710380177721.44</v>
      </c>
      <c r="L6164" s="444">
        <f t="shared" ca="1" si="204"/>
        <v>-5.8734201622830864E+16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-5.8734201622830864E+16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-244725840095128.59</v>
      </c>
      <c r="L6165" s="444">
        <f t="shared" ca="1" si="204"/>
        <v>-5.8978927462925992E+16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-5.8978927462925992E+16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-245745531095525</v>
      </c>
      <c r="L6166" s="444">
        <f t="shared" ca="1" si="204"/>
        <v>-5.922467299402152E+16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-5.922467299402152E+16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-246769470808423</v>
      </c>
      <c r="L6167" s="444">
        <f t="shared" ca="1" si="204"/>
        <v>-5.9471442464829944E+16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-5.9471442464829944E+16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-247797676936791.47</v>
      </c>
      <c r="L6168" s="444">
        <f t="shared" ca="1" si="204"/>
        <v>-5.9719240141766736E+16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-5.9719240141766736E+16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-248830167257361.41</v>
      </c>
      <c r="L6169" s="444">
        <f t="shared" ca="1" si="204"/>
        <v>-5.9968070309024096E+16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-5.9968070309024096E+16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-249866959620933.75</v>
      </c>
      <c r="L6170" s="444">
        <f t="shared" ca="1" si="204"/>
        <v>-6.0217937268645032E+16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-6.0217937268645032E+16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-250908071952687.63</v>
      </c>
      <c r="L6171" s="444">
        <f t="shared" ca="1" si="204"/>
        <v>-6.046884534059772E+16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-6.046884534059772E+16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-251953522252490.47</v>
      </c>
      <c r="L6172" s="444">
        <f t="shared" ca="1" si="204"/>
        <v>-6.0720798862850208E+16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-6.0720798862850208E+16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-253003328595209.19</v>
      </c>
      <c r="L6173" s="444">
        <f t="shared" ca="1" si="204"/>
        <v>-6.0973802191445416E+16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-6.0973802191445416E+16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-254057509131022.59</v>
      </c>
      <c r="L6174" s="444">
        <f t="shared" ca="1" si="204"/>
        <v>-6.122785970057644E+16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-6.122785970057644E+16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-255116082085735.16</v>
      </c>
      <c r="L6175" s="444">
        <f t="shared" ca="1" si="204"/>
        <v>-6.1482975782662176E+16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-6.1482975782662176E+16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-256179065761092.41</v>
      </c>
      <c r="L6176" s="444">
        <f t="shared" ca="1" si="204"/>
        <v>-6.1739154848423272E+16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-6.1739154848423272E+16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-257246478535096.97</v>
      </c>
      <c r="L6177" s="444">
        <f t="shared" ca="1" si="204"/>
        <v>-6.1996401326958368E+16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-6.1996401326958368E+16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-258318338862326.5</v>
      </c>
      <c r="L6178" s="444">
        <f t="shared" ca="1" si="204"/>
        <v>-6.2254719665820696E+16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-6.2254719665820696E+16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-259394665274252.91</v>
      </c>
      <c r="L6179" s="444">
        <f t="shared" ca="1" si="204"/>
        <v>-6.2514114331094952E+16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-6.2514114331094952E+16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-260475476379562.28</v>
      </c>
      <c r="L6180" s="444">
        <f t="shared" ca="1" si="204"/>
        <v>-6.2774589807474512E+16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-6.2774589807474512E+16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-261560790864477.13</v>
      </c>
      <c r="L6181" s="444">
        <f t="shared" ca="1" si="204"/>
        <v>-6.3036150598338992E+16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-6.3036150598338992E+16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-262650627493079.13</v>
      </c>
      <c r="L6182" s="444">
        <f t="shared" ca="1" si="204"/>
        <v>-6.3298801225832072E+16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-6.3298801225832072E+16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-263745005107633.63</v>
      </c>
      <c r="L6183" s="444">
        <f t="shared" ca="1" si="204"/>
        <v>-6.3562546230939704E+16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-6.3562546230939704E+16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-264843942628915.44</v>
      </c>
      <c r="L6184" s="444">
        <f t="shared" ca="1" si="204"/>
        <v>-6.3827390173568616E+16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-6.3827390173568616E+16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-265947459056535.94</v>
      </c>
      <c r="L6185" s="444">
        <f t="shared" ca="1" si="204"/>
        <v>-6.4093337632625152E+16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-6.4093337632625152E+16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-267055573469271.47</v>
      </c>
      <c r="L6186" s="444">
        <f t="shared" ca="1" si="204"/>
        <v>-6.4360393206094424E+16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-6.4360393206094424E+16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-268168305025393.44</v>
      </c>
      <c r="L6187" s="444">
        <f t="shared" ca="1" si="204"/>
        <v>-6.4628561511119816E+16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-6.4628561511119816E+16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-269285672962999.22</v>
      </c>
      <c r="L6188" s="444">
        <f t="shared" ca="1" si="204"/>
        <v>-6.4897847184082816E+16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-6.4897847184082816E+16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-270407696600345.09</v>
      </c>
      <c r="L6189" s="444">
        <f t="shared" ca="1" si="204"/>
        <v>-6.516825488068316E+16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-6.516825488068316E+16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-271534395336179.84</v>
      </c>
      <c r="L6190" s="444">
        <f t="shared" ca="1" si="204"/>
        <v>-6.5439789276019336E+16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-6.5439789276019336E+16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-272665788650080.56</v>
      </c>
      <c r="L6191" s="444">
        <f t="shared" ca="1" si="204"/>
        <v>-6.5712455064669416E+16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-6.5712455064669416E+16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-273801896102789.22</v>
      </c>
      <c r="L6192" s="444">
        <f t="shared" ca="1" si="204"/>
        <v>-6.5986256960772208E+16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-6.5986256960772208E+16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-274942737336550.88</v>
      </c>
      <c r="L6193" s="444">
        <f t="shared" ca="1" si="204"/>
        <v>-6.626119969810876E+16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-6.626119969810876E+16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-276088332075453.16</v>
      </c>
      <c r="L6194" s="444">
        <f t="shared" ca="1" si="204"/>
        <v>-6.6537288030184216E+16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-6.6537288030184216E+16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-277238700125767.56</v>
      </c>
      <c r="L6195" s="444">
        <f t="shared" ca="1" si="204"/>
        <v>-6.6814526730309984E+16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-6.6814526730309984E+16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-278393861376291.59</v>
      </c>
      <c r="L6196" s="444">
        <f t="shared" ca="1" si="204"/>
        <v>-6.7092920591686272E+16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-6.7092920591686272E+16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-279553835798692.78</v>
      </c>
      <c r="L6197" s="444">
        <f t="shared" ca="1" si="204"/>
        <v>-6.7372474427484968E+16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-6.7372474427484968E+16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-280718643447854</v>
      </c>
      <c r="L6198" s="444">
        <f t="shared" ca="1" si="204"/>
        <v>-6.7653193070932824E+16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-6.7653193070932824E+16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-281888304462220.13</v>
      </c>
      <c r="L6199" s="444">
        <f t="shared" ca="1" si="204"/>
        <v>-6.7935081375395048E+16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-6.7935081375395048E+16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-283062839064146</v>
      </c>
      <c r="L6200" s="444">
        <f t="shared" ca="1" si="204"/>
        <v>-6.8218144214459192E+16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-6.8218144214459192E+16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-284242267560246.63</v>
      </c>
      <c r="L6201" s="444">
        <f t="shared" ca="1" si="204"/>
        <v>-6.850238648201944E+16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-6.850238648201944E+16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-285426610341747.69</v>
      </c>
      <c r="L6202" s="444">
        <f t="shared" ca="1" si="204"/>
        <v>-6.8787813092361184E+16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-6.8787813092361184E+16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-286615887884838.25</v>
      </c>
      <c r="L6203" s="444">
        <f t="shared" ca="1" si="204"/>
        <v>-6.9074428980246024E+16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-6.9074428980246024E+16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-287810120751025.13</v>
      </c>
      <c r="L6204" s="444">
        <f t="shared" ca="1" si="204"/>
        <v>-6.9362239100997048E+16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-6.9362239100997048E+16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-289009329587487.69</v>
      </c>
      <c r="L6205" s="444">
        <f t="shared" ca="1" si="204"/>
        <v>-6.9651248430584536E+16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-6.9651248430584536E+16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-290213535127435.56</v>
      </c>
      <c r="L6206" s="444">
        <f t="shared" ca="1" si="204"/>
        <v>-6.9941461965711968E+16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-6.9941461965711968E+16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-291422758190466.5</v>
      </c>
      <c r="L6207" s="444">
        <f t="shared" ca="1" si="204"/>
        <v>-7.0232884723902432E+16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-7.0232884723902432E+16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-292637019682926.81</v>
      </c>
      <c r="L6208" s="444">
        <f t="shared" ca="1" si="204"/>
        <v>-7.052552174358536E+16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-7.052552174358536E+16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-293856340598272.31</v>
      </c>
      <c r="L6209" s="444">
        <f t="shared" ca="1" si="204"/>
        <v>-7.0819378084183632E+16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-7.0819378084183632E+16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-295080742017431.81</v>
      </c>
      <c r="L6210" s="444">
        <f t="shared" ca="1" si="204"/>
        <v>-7.1114458826201064E+16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-7.1114458826201064E+16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-296310245109171.13</v>
      </c>
      <c r="L6211" s="444">
        <f t="shared" ca="1" si="204"/>
        <v>-7.1410769071310232E+16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-7.1410769071310232E+16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-297544871130459.31</v>
      </c>
      <c r="L6212" s="444">
        <f t="shared" ca="1" si="204"/>
        <v>-7.1708313942440688E+16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-7.1708313942440688E+16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-298784641426836.19</v>
      </c>
      <c r="L6213" s="444">
        <f t="shared" ca="1" si="204"/>
        <v>-7.2007098583867528E+16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-7.2007098583867528E+16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-300029577432781.38</v>
      </c>
      <c r="L6214" s="444">
        <f t="shared" ca="1" si="204"/>
        <v>-7.2307128161300304E+16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-7.2307128161300304E+16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-301279700672084.63</v>
      </c>
      <c r="L6215" s="444">
        <f t="shared" ca="1" si="204"/>
        <v>-7.2608407861972384E+16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-7.2608407861972384E+16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-302535032758218.25</v>
      </c>
      <c r="L6216" s="444">
        <f t="shared" ca="1" si="204"/>
        <v>-7.2910942894730608E+16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-7.2910942894730608E+16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-303795595394710.88</v>
      </c>
      <c r="L6217" s="444">
        <f t="shared" ca="1" si="204"/>
        <v>-7.3214738490125312E+16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-7.3214738490125312E+16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-305061410375522.13</v>
      </c>
      <c r="L6218" s="444">
        <f t="shared" ca="1" si="204"/>
        <v>-7.3519799900500832E+16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-7.3519799900500832E+16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-306332499585420.13</v>
      </c>
      <c r="L6219" s="444">
        <f t="shared" ca="1" si="204"/>
        <v>-7.3826132400086256E+16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-7.3826132400086256E+16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-307608885000359.38</v>
      </c>
      <c r="L6220" s="444">
        <f t="shared" ca="1" si="204"/>
        <v>-7.4133741285086608E+16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-7.4133741285086608E+16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-308890588687860.88</v>
      </c>
      <c r="L6221" s="444">
        <f t="shared" ca="1" si="204"/>
        <v>-7.4442631873774464E+16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-7.4442631873774464E+16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-310177632807393.63</v>
      </c>
      <c r="L6222" s="444">
        <f t="shared" ca="1" si="204"/>
        <v>-7.4752809506581856E+16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-7.4752809506581856E+16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-311470039610757.75</v>
      </c>
      <c r="L6223" s="444">
        <f t="shared" ca="1" si="204"/>
        <v>-7.5064279546192608E+16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-7.5064279546192608E+16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-312767831442469.19</v>
      </c>
      <c r="L6224" s="444">
        <f t="shared" ca="1" si="204"/>
        <v>-7.5377047377635072E+16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-7.5377047377635072E+16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-314071030740146.13</v>
      </c>
      <c r="L6225" s="444">
        <f t="shared" ca="1" si="204"/>
        <v>-7.5691118408375216E+16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-7.5691118408375216E+16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-315379660034896.75</v>
      </c>
      <c r="L6226" s="444">
        <f t="shared" ca="1" si="204"/>
        <v>-7.6006498068410112E+16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-7.6006498068410112E+16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-316693741951708.81</v>
      </c>
      <c r="L6227" s="444">
        <f t="shared" ca="1" si="204"/>
        <v>-7.6323191810361824E+16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-7.6323191810361824E+16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-318013299209840.94</v>
      </c>
      <c r="L6228" s="444">
        <f t="shared" ca="1" si="204"/>
        <v>-7.6641205109571664E+16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-7.6641205109571664E+16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-319338354623215.25</v>
      </c>
      <c r="L6229" s="444">
        <f t="shared" ca="1" si="204"/>
        <v>-7.696054346419488E+16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-7.696054346419488E+16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-320668931100812</v>
      </c>
      <c r="L6230" s="444">
        <f t="shared" ca="1" si="204"/>
        <v>-7.7281212395295696E+16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-7.7281212395295696E+16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-322005051647065.38</v>
      </c>
      <c r="L6231" s="444">
        <f t="shared" ca="1" si="204"/>
        <v>-7.7603217446942768E+16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-7.7603217446942768E+16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-323346739362261.5</v>
      </c>
      <c r="L6232" s="444">
        <f t="shared" ca="1" si="204"/>
        <v>-7.7926564186305024E+16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-7.7926564186305024E+16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-324694017442937.63</v>
      </c>
      <c r="L6233" s="444">
        <f t="shared" ca="1" si="204"/>
        <v>-7.8251258203747968E+16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-7.8251258203747968E+16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-326046909182283.19</v>
      </c>
      <c r="L6234" s="444">
        <f t="shared" ca="1" si="204"/>
        <v>-7.8577305112930256E+16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-7.8577305112930256E+16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-327405437970542.75</v>
      </c>
      <c r="L6235" s="444">
        <f t="shared" ca="1" si="204"/>
        <v>-7.89047105509008E+16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-7.89047105509008E+16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-328769627295420</v>
      </c>
      <c r="L6236" s="444">
        <f t="shared" ca="1" si="204"/>
        <v>-7.9233480178196224E+16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-7.9233480178196224E+16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-330139500742484.25</v>
      </c>
      <c r="L6237" s="444">
        <f t="shared" ca="1" si="204"/>
        <v>-7.9563619678938704E+16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-7.9563619678938704E+16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-331515081995577.94</v>
      </c>
      <c r="L6238" s="444">
        <f t="shared" ca="1" si="204"/>
        <v>-7.9895134760934288E+16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-7.9895134760934288E+16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-332896394837226.19</v>
      </c>
      <c r="L6239" s="444">
        <f t="shared" ca="1" si="204"/>
        <v>-8.022803115577152E+16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-8.022803115577152E+16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-334283463149048</v>
      </c>
      <c r="L6240" s="444">
        <f t="shared" ca="1" si="204"/>
        <v>-8.0562314618920576E+16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-8.0562314618920576E+16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-335676310912169.06</v>
      </c>
      <c r="L6241" s="444">
        <f t="shared" ca="1" si="204"/>
        <v>-8.0897990929832752E+16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-8.0897990929832752E+16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-337074962207636.44</v>
      </c>
      <c r="L6242" s="444">
        <f t="shared" ca="1" si="204"/>
        <v>-8.1235065892040384E+16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-8.1235065892040384E+16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-338479441216834.94</v>
      </c>
      <c r="L6243" s="444">
        <f t="shared" ca="1" si="204"/>
        <v>-8.1573545333257216E+16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-8.1573545333257216E+16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-339889772221905.06</v>
      </c>
      <c r="L6244" s="444">
        <f t="shared" ca="1" si="204"/>
        <v>-8.191343510547912E+16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-8.191343510547912E+16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-341305979606163</v>
      </c>
      <c r="L6245" s="444">
        <f t="shared" ca="1" si="204"/>
        <v>-8.225474108508528E+16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-8.225474108508528E+16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-342728087854522</v>
      </c>
      <c r="L6246" s="444">
        <f t="shared" ca="1" si="204"/>
        <v>-8.2597469172939808E+16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-8.2597469172939808E+16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-344156121553915.88</v>
      </c>
      <c r="L6247" s="444">
        <f t="shared" ca="1" si="204"/>
        <v>-8.2941625294493728E+16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-8.2941625294493728E+16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-345590105393723.88</v>
      </c>
      <c r="L6248" s="444">
        <f t="shared" ca="1" si="204"/>
        <v>-8.3287215399887456E+16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-8.3287215399887456E+16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-347030064166197.75</v>
      </c>
      <c r="L6249" s="444">
        <f t="shared" ca="1" si="204"/>
        <v>-8.3634245464053648E+16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-8.3634245464053648E+16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-348476022766890.19</v>
      </c>
      <c r="L6250" s="444">
        <f t="shared" ca="1" si="204"/>
        <v>-8.3982721486820544E+16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57"/>
      <c r="F5" s="572" t="s">
        <v>674</v>
      </c>
      <c r="G5" s="557"/>
      <c r="H5" s="572" t="s">
        <v>675</v>
      </c>
      <c r="I5" s="557"/>
      <c r="J5" s="572" t="s">
        <v>676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2026-09-28T10:12:18Z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